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32" tabRatio="75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<sst xmlns="http://schemas.openxmlformats.org/spreadsheetml/2006/main" count="1115" uniqueCount="599">
  <si>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</si>
  <si>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</si>
  <si>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</si>
  <si>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</si>
  <si>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</si>
  <si>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</si>
  <si>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</si>
  <si>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</si>
  <si>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</si>
  <si>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</si>
  <si>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</si>
  <si>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</si>
  <si>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</si>
  <si>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</si>
  <si>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</si>
  <si>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</si>
  <si>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</si>
  <si>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</si>
  <si>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</si>
  <si>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</si>
  <si>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</si>
  <si>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</si>
  <si>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</si>
  <si>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</si>
  <si>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</si>
  <si>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</si>
  <si>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</si>
  <si>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</si>
  <si>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</si>
  <si>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</si>
  <si>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</si>
  <si>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</si>
  <si>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</si>
  <si>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</si>
  <si>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</si>
  <si>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</si>
  <si>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</si>
  <si>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</si>
  <si>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</si>
  <si>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</si>
  <si>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</si>
  <si>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</si>
  <si>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</si>
  <si>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</si>
  <si>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</si>
  <si>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</si>
  <si>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</si>
  <si>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</si>
  <si>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</si>
  <si>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</si>
  <si>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</si>
  <si>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</si>
  <si>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</si>
  <si>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</si>
  <si>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</si>
  <si>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</si>
  <si>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</si>
  <si>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</si>
  <si>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</si>
  <si>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</si>
  <si>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</si>
  <si>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</si>
  <si>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</si>
  <si>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</si>
  <si>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</si>
  <si>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</si>
  <si>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</si>
  <si>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</si>
  <si>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</si>
  <si>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</si>
  <si>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</si>
  <si>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</si>
  <si>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</si>
  <si>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</si>
  <si>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</si>
  <si>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</si>
  <si>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</si>
  <si>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</si>
  <si>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</si>
  <si>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</si>
  <si>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</si>
  <si>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</si>
  <si>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</si>
  <si>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</si>
  <si>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</si>
  <si>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</si>
  <si>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</si>
  <si>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</si>
  <si>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</si>
  <si>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</si>
  <si>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</si>
  <si>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</si>
  <si>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</si>
  <si>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</si>
  <si>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</si>
  <si>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</si>
  <si>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</si>
  <si>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</si>
  <si>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</si>
  <si>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</si>
  <si>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</si>
  <si>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</si>
  <si>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</si>
  <si>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</si>
  <si>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</si>
  <si>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</si>
  <si>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</si>
  <si>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</si>
  <si>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</si>
  <si>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</si>
  <si>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</si>
  <si>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</si>
  <si>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</si>
  <si>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</si>
  <si>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</si>
  <si>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</si>
  <si>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</si>
  <si>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</si>
  <si>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</si>
  <si>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</si>
  <si>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</si>
  <si>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</si>
  <si>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</si>
  <si>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</si>
  <si>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</si>
  <si>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</si>
  <si>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</si>
  <si>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</si>
  <si>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</si>
  <si>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</si>
  <si>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</si>
  <si>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</si>
  <si>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</si>
  <si>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</si>
  <si>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</si>
  <si>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</si>
  <si>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</si>
  <si>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</si>
  <si>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</si>
  <si>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</si>
  <si>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</si>
  <si>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</si>
  <si>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</si>
  <si>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</si>
  <si>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</si>
  <si>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</si>
  <si>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</si>
  <si>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</si>
  <si>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</si>
  <si>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</si>
  <si>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</si>
  <si>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</si>
  <si>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</si>
  <si>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</si>
  <si>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</si>
  <si>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</si>
  <si>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</si>
  <si>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</si>
  <si>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</si>
  <si>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</si>
  <si>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</si>
  <si>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</si>
  <si>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</si>
  <si>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</si>
  <si>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</si>
  <si>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</si>
  <si>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</si>
  <si>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</si>
  <si>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</si>
  <si>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</si>
  <si>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</si>
  <si>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</si>
  <si>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</si>
  <si>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</si>
  <si>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</si>
  <si>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</si>
  <si>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</si>
  <si>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</si>
  <si>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</si>
  <si>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</si>
  <si>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</si>
  <si>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</si>
  <si>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</si>
  <si>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</si>
  <si>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</si>
  <si>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</si>
  <si>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</si>
  <si>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</si>
  <si>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</si>
  <si>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</si>
  <si>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</si>
  <si>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</si>
  <si>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</si>
  <si>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</si>
  <si>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</si>
  <si>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</si>
  <si>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</si>
  <si>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</si>
  <si>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</si>
  <si>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</si>
  <si>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</si>
  <si>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</si>
  <si>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</si>
  <si>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</si>
  <si>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</si>
  <si>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</si>
  <si>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</si>
  <si>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</si>
  <si>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</si>
  <si>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</si>
  <si>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</si>
  <si>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</si>
  <si>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</si>
  <si>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</si>
  <si>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</si>
  <si>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</si>
  <si>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</si>
  <si>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</si>
  <si>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</si>
  <si>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東京都杉並区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</si>
  <si>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</si>
  <si>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</si>
  <si>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</si>
  <si>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</si>
  <si>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</si>
  <si>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</si>
  <si>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</si>
  <si>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</si>
  <si>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</si>
  <si>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</si>
  <si>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</si>
  <si>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</si>
  <si>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</si>
  <si>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</si>
  <si>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</si>
  <si>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</si>
  <si>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</si>
  <si>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</si>
  <si>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</si>
  <si>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</si>
  <si>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</si>
  <si>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</si>
  <si>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</si>
  <si>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</si>
  <si>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</si>
  <si>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</si>
  <si>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</si>
  <si>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</si>
  <si>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</si>
  <si>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</si>
  <si>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</si>
  <si>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</si>
  <si>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</si>
  <si>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</si>
  <si>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</si>
  <si>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</si>
  <si>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</si>
  <si>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</si>
  <si>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</si>
  <si>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</si>
  <si>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</si>
  <si>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</si>
  <si>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</si>
  <si>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</si>
  <si>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</si>
  <si>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</si>
  <si>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</si>
  <si>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</si>
  <si>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</si>
  <si>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</si>
  <si>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</si>
  <si>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</si>
  <si>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</si>
  <si>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</si>
  <si>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</si>
  <si>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</si>
  <si>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</si>
  <si>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</si>
  <si>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</si>
  <si>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</si>
  <si>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</si>
  <si>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</si>
  <si>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</si>
  <si>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</si>
  <si>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</si>
  <si>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</si>
  <si>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</si>
  <si>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</si>
  <si>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</si>
  <si>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</si>
  <si>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</si>
  <si>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</si>
  <si>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</si>
  <si>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</si>
  <si>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</si>
  <si>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</si>
  <si>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</si>
  <si>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</si>
  <si>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</si>
  <si>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</si>
  <si>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</si>
  <si>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</si>
  <si>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</si>
  <si>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</si>
  <si>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</si>
  <si>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</si>
  <si>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</si>
  <si>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</si>
  <si>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</si>
  <si>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</si>
  <si>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</si>
  <si>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</si>
  <si>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</si>
  <si>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</si>
  <si>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</si>
  <si>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</si>
  <si>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</si>
  <si>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</si>
  <si>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</si>
  <si>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</si>
  <si>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</si>
  <si>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</si>
  <si>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</si>
  <si>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</si>
  <si>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</si>
  <si>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</si>
  <si>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</si>
  <si>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</si>
  <si>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</si>
  <si>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</si>
  <si>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</si>
  <si>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</si>
  <si>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</si>
  <si>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</si>
  <si>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</si>
  <si>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</si>
  <si>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</si>
  <si>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</si>
  <si>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</si>
  <si>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</si>
  <si>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</si>
  <si>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</si>
  <si>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</si>
  <si>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</si>
  <si>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</si>
  <si>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</si>
  <si>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</si>
  <si>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</si>
  <si>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</si>
  <si>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</si>
  <si>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</si>
  <si>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</si>
  <si>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</si>
  <si>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</si>
  <si>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</si>
  <si>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</si>
  <si>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</si>
  <si>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</si>
  <si>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</si>
  <si>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</si>
  <si>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</si>
  <si>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</si>
  <si>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</si>
  <si>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</si>
  <si>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</si>
  <si>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</si>
  <si>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</si>
  <si>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</si>
  <si>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</si>
  <si>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</si>
  <si>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</si>
  <si>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</si>
  <si>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東京都杉並区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</si>
  <si>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</si>
  <si>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</si>
  <si>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</si>
  <si>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</si>
  <si>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</si>
  <si>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</si>
  <si>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</si>
  <si>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</si>
  <si>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</si>
  <si>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</si>
  <si>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</si>
  <si>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</si>
  <si>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</si>
  <si>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</si>
  <si>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</si>
  <si>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</si>
  <si>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</si>
  <si>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</si>
  <si>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</si>
  <si>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</si>
  <si>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</si>
  <si>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</si>
  <si>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</si>
  <si>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</si>
  <si>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</si>
  <si>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</si>
  <si>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</si>
  <si>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</si>
  <si>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</si>
  <si>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</si>
  <si>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</si>
  <si>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</si>
  <si>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</si>
  <si>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</si>
  <si>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</si>
  <si>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</si>
  <si>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</si>
  <si>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</si>
  <si>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</si>
  <si>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</si>
  <si>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</si>
  <si>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</si>
  <si>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</si>
  <si>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</si>
  <si>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</si>
  <si>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</si>
  <si>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</si>
  <si>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</si>
  <si>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</si>
  <si>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</si>
  <si>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</si>
  <si>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</si>
  <si>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</si>
  <si>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</si>
  <si>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</si>
  <si>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</si>
  <si>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</si>
  <si>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</si>
  <si>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</si>
  <si>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</si>
  <si>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</si>
  <si>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</si>
  <si>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</si>
  <si>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</si>
  <si>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</si>
  <si>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</si>
  <si>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</si>
  <si>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</si>
  <si>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</si>
  <si>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</si>
  <si>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</si>
  <si>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</si>
  <si>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</si>
  <si>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</si>
  <si>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</si>
  <si>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</si>
  <si>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</si>
  <si>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</si>
  <si>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</si>
  <si>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</si>
  <si>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</si>
  <si>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</si>
  <si>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</si>
  <si>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</si>
  <si>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</si>
  <si>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</si>
  <si>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</si>
  <si>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</si>
  <si>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</si>
  <si>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</si>
  <si>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</si>
  <si>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</si>
  <si>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</si>
  <si>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</si>
  <si>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</si>
  <si>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</si>
  <si>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</si>
  <si>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</si>
  <si>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</si>
  <si>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</si>
  <si>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</si>
  <si>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</si>
  <si>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</si>
  <si>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</si>
  <si>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</si>
  <si>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</si>
  <si>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</si>
  <si>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</si>
  <si>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</si>
  <si>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</si>
  <si>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</si>
  <si>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</si>
  <si>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</si>
  <si>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</si>
  <si>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</si>
  <si>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</si>
  <si>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</si>
  <si>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</si>
  <si>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</si>
  <si>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</si>
  <si>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</si>
  <si>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</si>
  <si>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</si>
  <si>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</si>
  <si>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</si>
  <si>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</si>
  <si>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</si>
  <si>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</si>
  <si>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</si>
  <si>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</si>
  <si>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</si>
  <si>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</si>
  <si>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</si>
  <si>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</si>
  <si>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</si>
  <si>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</si>
  <si>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</si>
  <si>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</si>
  <si>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</si>
  <si>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</si>
  <si>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</si>
  <si>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</si>
  <si>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</si>
  <si>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</si>
  <si>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</si>
  <si>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</si>
  <si>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</si>
  <si>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</si>
  <si>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</si>
  <si>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</si>
  <si>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</si>
  <si>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</si>
  <si>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</si>
  <si>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</si>
  <si>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</si>
  <si>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</si>
  <si>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</si>
  <si>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</si>
  <si>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</si>
  <si>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</si>
  <si>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</si>
  <si>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</si>
  <si>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</si>
  <si>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</si>
  <si>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</si>
  <si>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</si>
  <si>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</si>
  <si>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</si>
  <si>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</si>
  <si>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</si>
  <si>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</si>
  <si>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</si>
  <si>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</si>
  <si>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</si>
  <si>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</si>
  <si>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</si>
  <si>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</si>
  <si>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</si>
  <si>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</si>
  <si>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</si>
  <si>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</si>
  <si>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</si>
  <si>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</si>
  <si>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</si>
  <si>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</si>
  <si>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</si>
  <si>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</si>
  <si>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</si>
  <si>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</si>
  <si>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</si>
  <si>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</si>
  <si>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</si>
  <si>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</si>
  <si>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0.06</t>
  </si>
  <si>
    <t>一般会計</t>
  </si>
  <si>
    <t>介護保険事業会計</t>
  </si>
  <si>
    <t>国民健康保険事業会計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</si>
  <si>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</si>
  <si>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</si>
  <si>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</si>
  <si>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</si>
  <si>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</si>
  <si>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</si>
  <si>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</si>
  <si>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</si>
  <si>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</si>
  <si>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</si>
  <si>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</si>
  <si>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</si>
  <si>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</si>
  <si>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</si>
  <si>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</si>
  <si>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6"/>
  </si>
  <si>
    <t>-</t>
    <phoneticPr fontId="2"/>
  </si>
  <si>
    <t>杉並区スポーツ振興財団</t>
    <rPh sb="0" eb="3">
      <t>スギナミク</t>
    </rPh>
    <rPh sb="7" eb="9">
      <t>シンコウ</t>
    </rPh>
    <rPh sb="9" eb="11">
      <t>ザイダン</t>
    </rPh>
    <phoneticPr fontId="2"/>
  </si>
  <si>
    <t>杉並区障害者雇用支援事業団</t>
    <rPh sb="0" eb="3">
      <t>スギナミク</t>
    </rPh>
    <rPh sb="3" eb="6">
      <t>ショウガイシャ</t>
    </rPh>
    <rPh sb="6" eb="8">
      <t>コヨウ</t>
    </rPh>
    <rPh sb="8" eb="10">
      <t>シエン</t>
    </rPh>
    <rPh sb="10" eb="13">
      <t>ジギョウダン</t>
    </rPh>
    <phoneticPr fontId="2"/>
  </si>
  <si>
    <t>○</t>
    <phoneticPr fontId="2"/>
  </si>
  <si>
    <t>杉並区土地開発公社</t>
    <rPh sb="0" eb="3">
      <t>スギナミク</t>
    </rPh>
    <rPh sb="3" eb="5">
      <t>トチ</t>
    </rPh>
    <rPh sb="5" eb="7">
      <t>カイハツ</t>
    </rPh>
    <rPh sb="7" eb="9">
      <t>コウシャ</t>
    </rPh>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</si>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</sst>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2A67-4446-95FB-59DD0F3659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41824</c:v>
                </c:pt>
                <c:pt idx="1">
                  <c:v>45255</c:v>
                </c:pt>
                <c:pt idx="2">
                  <c:v>30995</c:v>
                </c:pt>
                <c:pt idx="3">
                  <c:v>34717</c:v>
                </c:pt>
                <c:pt idx="4">
                  <c:v>25814</c:v>
                </c:pt>
              </c:numCache>
            </c:numRef>
          </c:val>
          <c:smooth val="0"/>
          <c:extLst>
            <c:ext xmlns:c16="http://schemas.microsoft.com/office/drawing/2014/chart" uri="{C3380CC4-5D6E-409C-BE32-E72D297353CC}">
              <c16:uniqueId val="{00000001-2A67-4446-95FB-59DD0F3659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c:v>
                </c:pt>
                <c:pt idx="1">
                  <c:v>5.29</c:v>
                </c:pt>
                <c:pt idx="2">
                  <c:v>9.32</c:v>
                </c:pt>
                <c:pt idx="3">
                  <c:v>10.34</c:v>
                </c:pt>
                <c:pt idx="4">
                  <c:v>7.72</c:v>
                </c:pt>
              </c:numCache>
            </c:numRef>
          </c:val>
          <c:extLst>
            <c:ext xmlns:c16="http://schemas.microsoft.com/office/drawing/2014/chart" uri="{C3380CC4-5D6E-409C-BE32-E72D297353CC}">
              <c16:uniqueId val="{00000000-9165-4784-A936-4DDAD8741E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35.06</c:v>
                </c:pt>
                <c:pt idx="1">
                  <c:v>35.880000000000003</c:v>
                </c:pt>
                <c:pt idx="2">
                  <c:v>32.67</c:v>
                </c:pt>
                <c:pt idx="3">
                  <c:v>38.049999999999997</c:v>
                </c:pt>
                <c:pt idx="4">
                  <c:v>43.5</c:v>
                </c:pt>
              </c:numCache>
            </c:numRef>
          </c:val>
          <c:extLst>
            <c:ext xmlns:c16="http://schemas.microsoft.com/office/drawing/2014/chart" uri="{C3380CC4-5D6E-409C-BE32-E72D297353CC}">
              <c16:uniqueId val="{00000001-9165-4784-A936-4DDAD8741E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3.94</c:v>
                </c:pt>
                <c:pt idx="1">
                  <c:v>1.9</c:v>
                </c:pt>
                <c:pt idx="2">
                  <c:v>-0.06</c:v>
                </c:pt>
                <c:pt idx="3">
                  <c:v>7.26</c:v>
                </c:pt>
                <c:pt idx="4">
                  <c:v>4.43</c:v>
                </c:pt>
              </c:numCache>
            </c:numRef>
          </c:val>
          <c:smooth val="0"/>
          <c:extLst>
            <c:ext xmlns:c16="http://schemas.microsoft.com/office/drawing/2014/chart" uri="{C3380CC4-5D6E-409C-BE32-E72D297353CC}">
              <c16:uniqueId val="{00000002-9165-4784-A936-4DDAD8741E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F18D-4937-9224-C4C7BA7598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8D-4937-9224-C4C7BA7598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8D-4937-9224-C4C7BA7598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8D-4937-9224-C4C7BA7598C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8D-4937-9224-C4C7BA7598C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18D-4937-9224-C4C7BA7598C1}"/>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0.15</c:v>
                </c:pt>
                <c:pt idx="2">
                  <c:v>#N/A</c:v>
                </c:pt>
                <c:pt idx="3">
                  <c:v>0.08</c:v>
                </c:pt>
                <c:pt idx="4">
                  <c:v>#N/A</c:v>
                </c:pt>
                <c:pt idx="5">
                  <c:v>0.11</c:v>
                </c:pt>
                <c:pt idx="6">
                  <c:v>#N/A</c:v>
                </c:pt>
                <c:pt idx="7">
                  <c:v>0.18</c:v>
                </c:pt>
                <c:pt idx="8">
                  <c:v>#N/A</c:v>
                </c:pt>
                <c:pt idx="9">
                  <c:v>7.0000000000000007E-2</c:v>
                </c:pt>
              </c:numCache>
            </c:numRef>
          </c:val>
          <c:extLst>
            <c:ext xmlns:c16="http://schemas.microsoft.com/office/drawing/2014/chart" uri="{C3380CC4-5D6E-409C-BE32-E72D297353CC}">
              <c16:uniqueId val="{00000006-F18D-4937-9224-C4C7BA7598C1}"/>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0.17</c:v>
                </c:pt>
                <c:pt idx="2">
                  <c:v>#N/A</c:v>
                </c:pt>
                <c:pt idx="3">
                  <c:v>0.28000000000000003</c:v>
                </c:pt>
                <c:pt idx="4">
                  <c:v>#N/A</c:v>
                </c:pt>
                <c:pt idx="5">
                  <c:v>0.92</c:v>
                </c:pt>
                <c:pt idx="6">
                  <c:v>#N/A</c:v>
                </c:pt>
                <c:pt idx="7">
                  <c:v>0.94</c:v>
                </c:pt>
                <c:pt idx="8">
                  <c:v>#N/A</c:v>
                </c:pt>
                <c:pt idx="9">
                  <c:v>0.67</c:v>
                </c:pt>
              </c:numCache>
            </c:numRef>
          </c:val>
          <c:extLst>
            <c:ext xmlns:c16="http://schemas.microsoft.com/office/drawing/2014/chart" uri="{C3380CC4-5D6E-409C-BE32-E72D297353CC}">
              <c16:uniqueId val="{00000007-F18D-4937-9224-C4C7BA7598C1}"/>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1.22</c:v>
                </c:pt>
                <c:pt idx="4">
                  <c:v>#N/A</c:v>
                </c:pt>
                <c:pt idx="5">
                  <c:v>1.97</c:v>
                </c:pt>
                <c:pt idx="6">
                  <c:v>#N/A</c:v>
                </c:pt>
                <c:pt idx="7">
                  <c:v>1.19</c:v>
                </c:pt>
                <c:pt idx="8">
                  <c:v>#N/A</c:v>
                </c:pt>
                <c:pt idx="9">
                  <c:v>1.41</c:v>
                </c:pt>
              </c:numCache>
            </c:numRef>
          </c:val>
          <c:extLst>
            <c:ext xmlns:c16="http://schemas.microsoft.com/office/drawing/2014/chart" uri="{C3380CC4-5D6E-409C-BE32-E72D297353CC}">
              <c16:uniqueId val="{00000008-F18D-4937-9224-C4C7BA7598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6.29</c:v>
                </c:pt>
                <c:pt idx="2">
                  <c:v>#N/A</c:v>
                </c:pt>
                <c:pt idx="3">
                  <c:v>5.29</c:v>
                </c:pt>
                <c:pt idx="4">
                  <c:v>#N/A</c:v>
                </c:pt>
                <c:pt idx="5">
                  <c:v>9.31</c:v>
                </c:pt>
                <c:pt idx="6">
                  <c:v>#N/A</c:v>
                </c:pt>
                <c:pt idx="7">
                  <c:v>10.33</c:v>
                </c:pt>
                <c:pt idx="8">
                  <c:v>#N/A</c:v>
                </c:pt>
                <c:pt idx="9">
                  <c:v>7.72</c:v>
                </c:pt>
              </c:numCache>
            </c:numRef>
          </c:val>
          <c:extLst>
            <c:ext xmlns:c16="http://schemas.microsoft.com/office/drawing/2014/chart" uri="{C3380CC4-5D6E-409C-BE32-E72D297353CC}">
              <c16:uniqueId val="{00000009-F18D-4937-9224-C4C7BA7598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9525</c:v>
                </c:pt>
                <c:pt idx="5">
                  <c:v>9386</c:v>
                </c:pt>
                <c:pt idx="8">
                  <c:v>9250</c:v>
                </c:pt>
                <c:pt idx="11">
                  <c:v>8953</c:v>
                </c:pt>
                <c:pt idx="14">
                  <c:v>8244</c:v>
                </c:pt>
              </c:numCache>
            </c:numRef>
          </c:val>
          <c:extLst>
            <c:ext xmlns:c16="http://schemas.microsoft.com/office/drawing/2014/chart" uri="{C3380CC4-5D6E-409C-BE32-E72D297353CC}">
              <c16:uniqueId val="{00000000-490F-4FF7-8FDD-4E3C0A7A73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0F-4FF7-8FDD-4E3C0A7A73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656</c:v>
                </c:pt>
                <c:pt idx="3">
                  <c:v>981</c:v>
                </c:pt>
                <c:pt idx="6">
                  <c:v>720</c:v>
                </c:pt>
                <c:pt idx="9">
                  <c:v>658</c:v>
                </c:pt>
                <c:pt idx="12">
                  <c:v>566</c:v>
                </c:pt>
              </c:numCache>
            </c:numRef>
          </c:val>
          <c:extLst>
            <c:ext xmlns:c16="http://schemas.microsoft.com/office/drawing/2014/chart" uri="{C3380CC4-5D6E-409C-BE32-E72D297353CC}">
              <c16:uniqueId val="{00000002-490F-4FF7-8FDD-4E3C0A7A73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138</c:v>
                </c:pt>
                <c:pt idx="3">
                  <c:v>141</c:v>
                </c:pt>
                <c:pt idx="6">
                  <c:v>158</c:v>
                </c:pt>
                <c:pt idx="9">
                  <c:v>149</c:v>
                </c:pt>
                <c:pt idx="12">
                  <c:v>151</c:v>
                </c:pt>
              </c:numCache>
            </c:numRef>
          </c:val>
          <c:extLst>
            <c:ext xmlns:c16="http://schemas.microsoft.com/office/drawing/2014/chart" uri="{C3380CC4-5D6E-409C-BE32-E72D297353CC}">
              <c16:uniqueId val="{00000003-490F-4FF7-8FDD-4E3C0A7A73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0F-4FF7-8FDD-4E3C0A7A73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194</c:v>
                </c:pt>
                <c:pt idx="3">
                  <c:v>233</c:v>
                </c:pt>
                <c:pt idx="6">
                  <c:v>314</c:v>
                </c:pt>
                <c:pt idx="9">
                  <c:v>349</c:v>
                </c:pt>
                <c:pt idx="12">
                  <c:v>303</c:v>
                </c:pt>
              </c:numCache>
            </c:numRef>
          </c:val>
          <c:extLst>
            <c:ext xmlns:c16="http://schemas.microsoft.com/office/drawing/2014/chart" uri="{C3380CC4-5D6E-409C-BE32-E72D297353CC}">
              <c16:uniqueId val="{00000005-490F-4FF7-8FDD-4E3C0A7A73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0F-4FF7-8FDD-4E3C0A7A73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1658</c:v>
                </c:pt>
                <c:pt idx="3">
                  <c:v>1700</c:v>
                </c:pt>
                <c:pt idx="6">
                  <c:v>1741</c:v>
                </c:pt>
                <c:pt idx="9">
                  <c:v>1828</c:v>
                </c:pt>
                <c:pt idx="12">
                  <c:v>1362</c:v>
                </c:pt>
              </c:numCache>
            </c:numRef>
          </c:val>
          <c:extLst>
            <c:ext xmlns:c16="http://schemas.microsoft.com/office/drawing/2014/chart" uri="{C3380CC4-5D6E-409C-BE32-E72D297353CC}">
              <c16:uniqueId val="{00000007-490F-4FF7-8FDD-4E3C0A7A73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-6879</c:v>
                </c:pt>
                <c:pt idx="2">
                  <c:v>#N/A</c:v>
                </c:pt>
                <c:pt idx="3">
                  <c:v>#N/A</c:v>
                </c:pt>
                <c:pt idx="4">
                  <c:v>-6331</c:v>
                </c:pt>
                <c:pt idx="5">
                  <c:v>#N/A</c:v>
                </c:pt>
                <c:pt idx="6">
                  <c:v>#N/A</c:v>
                </c:pt>
                <c:pt idx="7">
                  <c:v>-6317</c:v>
                </c:pt>
                <c:pt idx="8">
                  <c:v>#N/A</c:v>
                </c:pt>
                <c:pt idx="9">
                  <c:v>#N/A</c:v>
                </c:pt>
                <c:pt idx="10">
                  <c:v>-5969</c:v>
                </c:pt>
                <c:pt idx="11">
                  <c:v>#N/A</c:v>
                </c:pt>
                <c:pt idx="12">
                  <c:v>#N/A</c:v>
                </c:pt>
                <c:pt idx="13">
                  <c:v>-5862</c:v>
                </c:pt>
                <c:pt idx="14">
                  <c:v>#N/A</c:v>
                </c:pt>
              </c:numCache>
            </c:numRef>
          </c:val>
          <c:smooth val="0"/>
          <c:extLst>
            <c:ext xmlns:c16="http://schemas.microsoft.com/office/drawing/2014/chart" uri="{C3380CC4-5D6E-409C-BE32-E72D297353CC}">
              <c16:uniqueId val="{00000008-490F-4FF7-8FDD-4E3C0A7A73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88014</c:v>
                </c:pt>
                <c:pt idx="5">
                  <c:v>80469</c:v>
                </c:pt>
                <c:pt idx="8">
                  <c:v>74461</c:v>
                </c:pt>
                <c:pt idx="11">
                  <c:v>76868</c:v>
                </c:pt>
                <c:pt idx="14">
                  <c:v>72414</c:v>
                </c:pt>
              </c:numCache>
            </c:numRef>
          </c:val>
          <c:extLst>
            <c:ext xmlns:c16="http://schemas.microsoft.com/office/drawing/2014/chart" uri="{C3380CC4-5D6E-409C-BE32-E72D297353CC}">
              <c16:uniqueId val="{00000000-E5C9-4F56-AFBD-EBAE3E549E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1213</c:v>
                </c:pt>
                <c:pt idx="5">
                  <c:v>566</c:v>
                </c:pt>
                <c:pt idx="8">
                  <c:v>926</c:v>
                </c:pt>
                <c:pt idx="11">
                  <c:v>879</c:v>
                </c:pt>
                <c:pt idx="14">
                  <c:v>1120</c:v>
                </c:pt>
              </c:numCache>
            </c:numRef>
          </c:val>
          <c:extLst>
            <c:ext xmlns:c16="http://schemas.microsoft.com/office/drawing/2014/chart" uri="{C3380CC4-5D6E-409C-BE32-E72D297353CC}">
              <c16:uniqueId val="{00000001-E5C9-4F56-AFBD-EBAE3E549E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58457</c:v>
                </c:pt>
                <c:pt idx="5">
                  <c:v>64732</c:v>
                </c:pt>
                <c:pt idx="8">
                  <c:v>63559</c:v>
                </c:pt>
                <c:pt idx="11">
                  <c:v>74908</c:v>
                </c:pt>
                <c:pt idx="14">
                  <c:v>90070</c:v>
                </c:pt>
              </c:numCache>
            </c:numRef>
          </c:val>
          <c:extLst>
            <c:ext xmlns:c16="http://schemas.microsoft.com/office/drawing/2014/chart" uri="{C3380CC4-5D6E-409C-BE32-E72D297353CC}">
              <c16:uniqueId val="{00000002-E5C9-4F56-AFBD-EBAE3E549E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C9-4F56-AFBD-EBAE3E549E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C9-4F56-AFBD-EBAE3E549E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C9-4F56-AFBD-EBAE3E549E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26124</c:v>
                </c:pt>
                <c:pt idx="3">
                  <c:v>24575</c:v>
                </c:pt>
                <c:pt idx="6">
                  <c:v>21787</c:v>
                </c:pt>
                <c:pt idx="9">
                  <c:v>22775</c:v>
                </c:pt>
                <c:pt idx="12">
                  <c:v>20577</c:v>
                </c:pt>
              </c:numCache>
            </c:numRef>
          </c:val>
          <c:extLst>
            <c:ext xmlns:c16="http://schemas.microsoft.com/office/drawing/2014/chart" uri="{C3380CC4-5D6E-409C-BE32-E72D297353CC}">
              <c16:uniqueId val="{00000006-E5C9-4F56-AFBD-EBAE3E549E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1716</c:v>
                </c:pt>
                <c:pt idx="3">
                  <c:v>1755</c:v>
                </c:pt>
                <c:pt idx="6">
                  <c:v>2069</c:v>
                </c:pt>
                <c:pt idx="9">
                  <c:v>2337</c:v>
                </c:pt>
                <c:pt idx="12">
                  <c:v>2789</c:v>
                </c:pt>
              </c:numCache>
            </c:numRef>
          </c:val>
          <c:extLst>
            <c:ext xmlns:c16="http://schemas.microsoft.com/office/drawing/2014/chart" uri="{C3380CC4-5D6E-409C-BE32-E72D297353CC}">
              <c16:uniqueId val="{00000007-E5C9-4F56-AFBD-EBAE3E549E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5C9-4F56-AFBD-EBAE3E549E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14299</c:v>
                </c:pt>
                <c:pt idx="3">
                  <c:v>11886</c:v>
                </c:pt>
                <c:pt idx="6">
                  <c:v>11297</c:v>
                </c:pt>
                <c:pt idx="9">
                  <c:v>10102</c:v>
                </c:pt>
                <c:pt idx="12">
                  <c:v>9514</c:v>
                </c:pt>
              </c:numCache>
            </c:numRef>
          </c:val>
          <c:extLst>
            <c:ext xmlns:c16="http://schemas.microsoft.com/office/drawing/2014/chart" uri="{C3380CC4-5D6E-409C-BE32-E72D297353CC}">
              <c16:uniqueId val="{00000009-E5C9-4F56-AFBD-EBAE3E549E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32239</c:v>
                </c:pt>
                <c:pt idx="3">
                  <c:v>35998</c:v>
                </c:pt>
                <c:pt idx="6">
                  <c:v>35762</c:v>
                </c:pt>
                <c:pt idx="9">
                  <c:v>35606</c:v>
                </c:pt>
                <c:pt idx="12">
                  <c:v>35260</c:v>
                </c:pt>
              </c:numCache>
            </c:numRef>
          </c:val>
          <c:extLst>
            <c:ext xmlns:c16="http://schemas.microsoft.com/office/drawing/2014/chart" uri="{C3380CC4-5D6E-409C-BE32-E72D297353CC}">
              <c16:uniqueId val="{0000000A-E5C9-4F56-AFBD-EBAE3E549E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C9-4F56-AFBD-EBAE3E549E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40842</c:v>
                </c:pt>
                <c:pt idx="1">
                  <c:v>48559</c:v>
                </c:pt>
                <c:pt idx="2">
                  <c:v>57405</c:v>
                </c:pt>
              </c:numCache>
            </c:numRef>
          </c:val>
          <c:extLst>
            <c:ext xmlns:c16="http://schemas.microsoft.com/office/drawing/2014/chart" uri="{C3380CC4-5D6E-409C-BE32-E72D297353CC}">
              <c16:uniqueId val="{00000000-BF4E-4117-AE70-BF1A441B33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c:v>
                </c:pt>
                <c:pt idx="1">
                  <c:v>21</c:v>
                </c:pt>
                <c:pt idx="2">
                  <c:v>23</c:v>
                </c:pt>
              </c:numCache>
            </c:numRef>
          </c:val>
          <c:extLst>
            <c:ext xmlns:c16="http://schemas.microsoft.com/office/drawing/2014/chart" uri="{C3380CC4-5D6E-409C-BE32-E72D297353CC}">
              <c16:uniqueId val="{00000001-BF4E-4117-AE70-BF1A441B33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14216</c:v>
                </c:pt>
                <c:pt idx="1">
                  <c:v>18025</c:v>
                </c:pt>
                <c:pt idx="2">
                  <c:v>24051</c:v>
                </c:pt>
              </c:numCache>
            </c:numRef>
          </c:val>
          <c:extLst>
            <c:ext xmlns:c16="http://schemas.microsoft.com/office/drawing/2014/chart" uri="{C3380CC4-5D6E-409C-BE32-E72D297353CC}">
              <c16:uniqueId val="{00000002-BF4E-4117-AE70-BF1A441B33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元利償還金等から算入公債費等を差し引いた実質公債費比率の分子は、元利償還金の増などにより、前年度と比べて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107</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百万円増となっている。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区債発行額は、施設の更新需要に対応するため、今後も増加していくことが見込まれるが、基金の活用とのバランスに留意し、引き続き持続可能な財政運営に努めていく。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満期一括償還に充てるための積み立てを着実に行っており、積立不足は生じてない。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将来負担額から充当可能財源等を差し引いた財将来負担比率の分子は、将来負担額よりも充当可能財源等が大きいため、連続してマイナスを示し、将来負担比率は生じていない。</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500">
            <a:effectLst/>
            <a:latin typeface="ＭＳ 明朝" panose="02020609040205080304" pitchFamily="17" charset="-128"/>
            <a:ea typeface="ＭＳ 明朝" panose="02020609040205080304" pitchFamily="17" charset="-128"/>
          </a:endParaRPr>
        </a:p>
        <a:p>
          <a:pPr eaLnBrk="1" fontAlgn="auto" latinLnBrk="0" hangingPunct="1"/>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5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5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年度以降は増加に転じている。令和２年度はコロナ対策の財源として財政調整基金を活用したため基金全体でも前年度比減となったものの、令和３</a:t>
          </a:r>
          <a:r>
            <a:rPr lang="ja-JP" altLang="en-US" sz="1500" b="0" i="0" baseline="0">
              <a:solidFill>
                <a:schemeClr val="dk1"/>
              </a:solidFill>
              <a:effectLst/>
              <a:latin typeface="ＭＳ 明朝" panose="02020609040205080304" pitchFamily="17" charset="-128"/>
              <a:ea typeface="ＭＳ 明朝" panose="02020609040205080304" pitchFamily="17" charset="-128"/>
              <a:cs typeface="+mn-cs"/>
            </a:rPr>
            <a:t>・４</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年度は、一般財源が当初想定を上回った財源</a:t>
          </a:r>
          <a:r>
            <a:rPr lang="ja-JP" altLang="en-US" sz="1500" b="0" i="0" baseline="0">
              <a:solidFill>
                <a:schemeClr val="dk1"/>
              </a:solidFill>
              <a:effectLst/>
              <a:latin typeface="ＭＳ 明朝" panose="02020609040205080304" pitchFamily="17" charset="-128"/>
              <a:ea typeface="ＭＳ 明朝" panose="02020609040205080304" pitchFamily="17" charset="-128"/>
              <a:cs typeface="+mn-cs"/>
            </a:rPr>
            <a:t>等</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を財政調整基金に積み立てた結果、基金全体でも前年度比増となっている。</a:t>
          </a:r>
          <a:endParaRPr lang="ja-JP" altLang="ja-JP" sz="15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5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a:t>
          </a:r>
          <a:r>
            <a:rPr kumimoji="1" lang="ja-JP" altLang="en-US" sz="1500">
              <a:solidFill>
                <a:schemeClr val="dk1"/>
              </a:solidFill>
              <a:effectLst/>
              <a:latin typeface="ＭＳ 明朝" panose="02020609040205080304" pitchFamily="17" charset="-128"/>
              <a:ea typeface="ＭＳ 明朝" panose="02020609040205080304" pitchFamily="17" charset="-128"/>
              <a:cs typeface="+mn-cs"/>
            </a:rPr>
            <a:t>令和６年１月に改定した</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区政経営改革推進基本方針</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において示した「財政健全化と持続可能な財政運営を確保するための</a:t>
          </a:r>
          <a:r>
            <a:rPr kumimoji="1" lang="ja-JP" altLang="en-US" sz="1500">
              <a:solidFill>
                <a:schemeClr val="dk1"/>
              </a:solidFill>
              <a:effectLst/>
              <a:latin typeface="ＭＳ 明朝" panose="02020609040205080304" pitchFamily="17" charset="-128"/>
              <a:ea typeface="ＭＳ 明朝" panose="02020609040205080304" pitchFamily="17" charset="-128"/>
              <a:cs typeface="+mn-cs"/>
            </a:rPr>
            <a:t>基本的な</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考え方」に</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基づき、財政調整基金の年度末残高の維持及び、施設整備基金への計画的な積み立てを行っていく。</a:t>
          </a:r>
          <a:endParaRPr kumimoji="1" lang="en-US" altLang="ja-JP" sz="15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（基金の使途）</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　　：施設の改築・改修などのための基金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・社会福祉基金　　：社会福祉を増進するための基金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・次世代育成基金　：子ども・青少年の国内外交流事業等への参加を支援するための基金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・みどりの基金　　：みどりの保全及び緑化の推進のための基金</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600" b="0" i="0" baseline="0">
              <a:solidFill>
                <a:schemeClr val="dk1"/>
              </a:solidFill>
              <a:effectLst/>
              <a:latin typeface="ＭＳ 明朝" panose="02020609040205080304" pitchFamily="17" charset="-128"/>
              <a:ea typeface="ＭＳ 明朝" panose="02020609040205080304" pitchFamily="17" charset="-128"/>
              <a:cs typeface="+mn-cs"/>
            </a:rPr>
            <a:t>考え方</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8,000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5,950</a:t>
          </a:r>
          <a:r>
            <a:rPr lang="ja-JP" altLang="ja-JP" sz="16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600" b="0" i="0" baseline="0">
              <a:solidFill>
                <a:schemeClr val="dk1"/>
              </a:solidFill>
              <a:effectLst/>
              <a:latin typeface="ＭＳ 明朝" panose="02020609040205080304" pitchFamily="17" charset="-128"/>
              <a:ea typeface="ＭＳ 明朝" panose="02020609040205080304" pitchFamily="17" charset="-128"/>
              <a:cs typeface="+mn-cs"/>
            </a:rPr>
            <a:t>20,515</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微増してい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前述の各種計画の改定に合わせ、</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も見直しを行った。</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考え方</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に基づき、</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その他特定目的基金のうち、施設整備基金は、将来の区立施設の改築・改修需要に備え、毎年度、</a:t>
          </a:r>
          <a:r>
            <a:rPr kumimoji="1" lang="en-US" altLang="ja-JP" sz="16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百万円以上を目途とした計画的な積立てを行っていく</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こと</a:t>
          </a: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としている</a:t>
          </a:r>
          <a:r>
            <a:rPr kumimoji="1" lang="ja-JP" altLang="en-US" sz="1600">
              <a:solidFill>
                <a:schemeClr val="dk1"/>
              </a:solidFill>
              <a:effectLst/>
              <a:latin typeface="ＭＳ 明朝" panose="02020609040205080304" pitchFamily="17" charset="-128"/>
              <a:ea typeface="ＭＳ 明朝" panose="02020609040205080304" pitchFamily="17" charset="-128"/>
              <a:cs typeface="+mn-cs"/>
            </a:rPr>
            <a:t>。また、老朽化が進んでいる区役所本庁舎の建替えを見据え、（仮称）本庁舎改築基金も早期設置を目指すものである。</a:t>
          </a:r>
          <a:endParaRPr kumimoji="1" lang="en-US" altLang="ja-JP" sz="16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なお、寄附金を中心に運用している基金については、健全な寄附文化の醸成に取組み、寄附金収入の確保に努めるなど、適切に運用していく。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5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「財政健全化と持続可能な財政運営を確保するためのルール」に基づき、着実な積み立てに努めている</a:t>
          </a:r>
          <a:r>
            <a:rPr kumimoji="1" lang="ja-JP" altLang="ja-JP" sz="1500" b="0" i="0" baseline="0">
              <a:solidFill>
                <a:schemeClr val="dk1"/>
              </a:solidFill>
              <a:effectLst/>
              <a:latin typeface="ＭＳ 明朝" panose="02020609040205080304" pitchFamily="17" charset="-128"/>
              <a:ea typeface="ＭＳ 明朝" panose="02020609040205080304" pitchFamily="17" charset="-128"/>
              <a:cs typeface="+mn-cs"/>
            </a:rPr>
            <a:t>。令和２年度は、コロナ対策として時機を逸することなく必要な対応を行うために躊躇なく活用し、結果として残高は減少したものの、令和３</a:t>
          </a:r>
          <a:r>
            <a:rPr kumimoji="1" lang="ja-JP" altLang="en-US" sz="1500" b="0" i="0" baseline="0">
              <a:solidFill>
                <a:schemeClr val="dk1"/>
              </a:solidFill>
              <a:effectLst/>
              <a:latin typeface="ＭＳ 明朝" panose="02020609040205080304" pitchFamily="17" charset="-128"/>
              <a:ea typeface="ＭＳ 明朝" panose="02020609040205080304" pitchFamily="17" charset="-128"/>
              <a:cs typeface="+mn-cs"/>
            </a:rPr>
            <a:t>・４</a:t>
          </a:r>
          <a:r>
            <a:rPr kumimoji="1"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年度は、特別区税や特別区財政交付金（普通交付金）など</a:t>
          </a:r>
          <a:r>
            <a:rPr kumimoji="1" lang="ja-JP" altLang="en-US" sz="1500" b="0" i="0" baseline="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500" b="0" i="0" baseline="0">
              <a:solidFill>
                <a:schemeClr val="dk1"/>
              </a:solidFill>
              <a:effectLst/>
              <a:latin typeface="ＭＳ 明朝" panose="02020609040205080304" pitchFamily="17" charset="-128"/>
              <a:ea typeface="ＭＳ 明朝" panose="02020609040205080304" pitchFamily="17" charset="-128"/>
              <a:cs typeface="+mn-cs"/>
            </a:rPr>
            <a:t>歳入が当初想定を上回った財源を積み立て、前年度比増となっている。</a:t>
          </a:r>
          <a:endParaRPr lang="ja-JP" altLang="ja-JP" sz="1500">
            <a:effectLst/>
            <a:latin typeface="ＭＳ 明朝" panose="02020609040205080304" pitchFamily="17" charset="-128"/>
            <a:ea typeface="ＭＳ 明朝" panose="02020609040205080304" pitchFamily="17" charset="-128"/>
          </a:endParaRPr>
        </a:p>
        <a:p>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5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「ルール」から改め</a:t>
          </a:r>
          <a:r>
            <a:rPr kumimoji="1" lang="ja-JP" altLang="en-US" sz="1500">
              <a:solidFill>
                <a:schemeClr val="dk1"/>
              </a:solidFill>
              <a:effectLst/>
              <a:latin typeface="ＭＳ 明朝" panose="02020609040205080304" pitchFamily="17" charset="-128"/>
              <a:ea typeface="ＭＳ 明朝" panose="02020609040205080304" pitchFamily="17" charset="-128"/>
              <a:cs typeface="+mn-cs"/>
            </a:rPr>
            <a:t>、また令和６年１月に改定した</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a:t>
          </a:r>
          <a:r>
            <a:rPr kumimoji="1" lang="ja-JP" altLang="en-US" sz="1500">
              <a:solidFill>
                <a:schemeClr val="dk1"/>
              </a:solidFill>
              <a:effectLst/>
              <a:latin typeface="ＭＳ 明朝" panose="02020609040205080304" pitchFamily="17" charset="-128"/>
              <a:ea typeface="ＭＳ 明朝" panose="02020609040205080304" pitchFamily="17" charset="-128"/>
              <a:cs typeface="+mn-cs"/>
            </a:rPr>
            <a:t>基本的な</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考え方」に</a:t>
          </a:r>
          <a:r>
            <a:rPr lang="ja-JP" altLang="ja-JP" sz="1500" b="0" i="0" baseline="0">
              <a:solidFill>
                <a:schemeClr val="dk1"/>
              </a:solidFill>
              <a:effectLst/>
              <a:latin typeface="ＭＳ 明朝" panose="02020609040205080304" pitchFamily="17" charset="-128"/>
              <a:ea typeface="ＭＳ 明朝" panose="02020609040205080304" pitchFamily="17" charset="-128"/>
              <a:cs typeface="+mn-cs"/>
            </a:rPr>
            <a:t>基づき、</a:t>
          </a:r>
          <a:r>
            <a:rPr lang="ja-JP" altLang="en-US" sz="1500" b="0" i="0" baseline="0">
              <a:solidFill>
                <a:schemeClr val="dk1"/>
              </a:solidFill>
              <a:effectLst/>
              <a:latin typeface="ＭＳ 明朝" panose="02020609040205080304" pitchFamily="17" charset="-128"/>
              <a:ea typeface="ＭＳ 明朝" panose="02020609040205080304" pitchFamily="17" charset="-128"/>
              <a:cs typeface="+mn-cs"/>
            </a:rPr>
            <a:t>この間の物価の変動等も踏まえ、</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250</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300</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500">
              <a:solidFill>
                <a:schemeClr val="dk1"/>
              </a:solidFill>
              <a:effectLst/>
              <a:latin typeface="ＭＳ 明朝" panose="02020609040205080304" pitchFamily="17" charset="-128"/>
              <a:ea typeface="ＭＳ 明朝" panose="02020609040205080304" pitchFamily="17" charset="-128"/>
              <a:cs typeface="+mn-cs"/>
            </a:rPr>
            <a:t>450</a:t>
          </a:r>
          <a:r>
            <a:rPr kumimoji="1" lang="ja-JP" altLang="ja-JP" sz="15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endParaRPr kumimoji="1" lang="en-US" altLang="ja-JP" sz="15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lang="ja-JP" altLang="ja-JP" sz="1600">
            <a:effectLst/>
            <a:latin typeface="ＭＳ 明朝" panose="02020609040205080304" pitchFamily="17" charset="-128"/>
            <a:ea typeface="ＭＳ 明朝" panose="02020609040205080304" pitchFamily="17" charset="-128"/>
          </a:endParaRPr>
        </a:p>
        <a:p>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lang="ja-JP" altLang="ja-JP" sz="16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570,786
553,865
34.06
234,566,785
221,710,442
10,193,265
131,968,658
32,672,367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対前年度比</a:t>
          </a:r>
          <a:r>
            <a:rPr kumimoji="1" lang="en-US" altLang="ja-JP" sz="1300">
              <a:latin typeface="ＭＳ 明朝" panose="02020609040205080304" pitchFamily="17" charset="-128"/>
              <a:ea typeface="ＭＳ 明朝" panose="02020609040205080304" pitchFamily="17" charset="-128"/>
            </a:rPr>
            <a:t>0.1</a:t>
          </a:r>
          <a:r>
            <a:rPr kumimoji="1" lang="ja-JP" altLang="en-US" sz="1300">
              <a:latin typeface="ＭＳ 明朝" panose="02020609040205080304" pitchFamily="17" charset="-128"/>
              <a:ea typeface="ＭＳ 明朝" panose="02020609040205080304" pitchFamily="17" charset="-128"/>
            </a:rPr>
            <a:t>減の</a:t>
          </a:r>
          <a:r>
            <a:rPr kumimoji="1" lang="en-US" altLang="ja-JP" sz="1300">
              <a:latin typeface="ＭＳ 明朝" panose="02020609040205080304" pitchFamily="17" charset="-128"/>
              <a:ea typeface="ＭＳ 明朝" panose="02020609040205080304" pitchFamily="17" charset="-128"/>
            </a:rPr>
            <a:t>0.61</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区は、平成</a:t>
          </a:r>
          <a:r>
            <a:rPr kumimoji="1" lang="en-US" altLang="ja-JP" sz="1300">
              <a:latin typeface="ＭＳ 明朝" panose="02020609040205080304" pitchFamily="17" charset="-128"/>
              <a:ea typeface="ＭＳ 明朝" panose="02020609040205080304" pitchFamily="17" charset="-128"/>
            </a:rPr>
            <a:t>24</a:t>
          </a:r>
          <a:r>
            <a:rPr kumimoji="1" lang="ja-JP" altLang="en-US" sz="1300">
              <a:latin typeface="ＭＳ 明朝" panose="02020609040205080304" pitchFamily="17" charset="-128"/>
              <a:ea typeface="ＭＳ 明朝" panose="02020609040205080304" pitchFamily="17" charset="-128"/>
            </a:rPr>
            <a:t>年３月に策定した「杉並区総合計画」の中で</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行財政改革基本方針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を定め、特別区民税等の収納率の向上など歳入の確保に努めるとともに、職員数の削減や事業の民営化・民間委託、区民との協働の推進などにより歳出の効率化に取り組んできた。</a:t>
          </a:r>
        </a:p>
        <a:p>
          <a:r>
            <a:rPr kumimoji="1" lang="ja-JP" altLang="en-US" sz="1300">
              <a:latin typeface="ＭＳ 明朝" panose="02020609040205080304" pitchFamily="17" charset="-128"/>
              <a:ea typeface="ＭＳ 明朝" panose="02020609040205080304" pitchFamily="17" charset="-128"/>
            </a:rPr>
            <a:t>令和４年２月に新たに策定した「杉並区総合計画」及び</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区政経営改革推進基本方針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を令和６年１月に改定したが、財源の確保や、事業運営・執行方法の見直し等に引き続き取組み、財政の健全化に努める。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a:off x="3752850" y="6966675"/>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2940050" y="696667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xdr:cNvCxnSpPr/>
      </xdr:nvCxnSpPr>
      <xdr:spPr>
        <a:xfrm flipV="1">
          <a:off x="2127250" y="696667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110672</xdr:rowOff>
    </xdr:to>
    <xdr:cxnSp macro="">
      <xdr:nvCxnSpPr>
        <xdr:cNvPr id="80" name="直線コネクタ 79"/>
        <xdr:cNvCxnSpPr/>
      </xdr:nvCxnSpPr>
      <xdr:spPr>
        <a:xfrm>
          <a:off x="1333500" y="6949440"/>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4640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45847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37020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409950" y="66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28892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5971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095500" y="6933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784350" y="670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2827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民間委託の進展に伴う物件費や保育関連経費の増大に伴う扶助費の増により分子である歳出が増となったものの、特別区財政交付金（普通交付金）や特別区税の増収により分母である歳入が増となったことから、対前年度比</a:t>
          </a:r>
          <a:r>
            <a:rPr kumimoji="1" lang="en-US" altLang="ja-JP" sz="1300">
              <a:latin typeface="ＭＳ 明朝" panose="02020609040205080304" pitchFamily="17" charset="-128"/>
              <a:ea typeface="ＭＳ 明朝" panose="02020609040205080304" pitchFamily="17" charset="-128"/>
            </a:rPr>
            <a:t>3.0</a:t>
          </a:r>
          <a:r>
            <a:rPr kumimoji="1" lang="ja-JP" altLang="en-US" sz="1300">
              <a:latin typeface="ＭＳ 明朝" panose="02020609040205080304" pitchFamily="17" charset="-128"/>
              <a:ea typeface="ＭＳ 明朝" panose="02020609040205080304" pitchFamily="17" charset="-128"/>
            </a:rPr>
            <a:t>ポイント減の</a:t>
          </a:r>
          <a:r>
            <a:rPr kumimoji="1" lang="en-US" altLang="ja-JP" sz="1300">
              <a:latin typeface="ＭＳ 明朝" panose="02020609040205080304" pitchFamily="17" charset="-128"/>
              <a:ea typeface="ＭＳ 明朝" panose="02020609040205080304" pitchFamily="17" charset="-128"/>
            </a:rPr>
            <a:t>79.8</a:t>
          </a:r>
          <a:r>
            <a:rPr kumimoji="1" lang="ja-JP" altLang="en-US" sz="1300">
              <a:latin typeface="ＭＳ 明朝" panose="02020609040205080304" pitchFamily="17" charset="-128"/>
              <a:ea typeface="ＭＳ 明朝" panose="02020609040205080304" pitchFamily="17" charset="-128"/>
            </a:rPr>
            <a:t>％となった。</a:t>
          </a:r>
        </a:p>
        <a:p>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区政経営改革推進基本方針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に示した「財政健全化と持続可能な財政運営を確保するための基本的な考え方」において</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行政コスト対税収等比率が</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％を超えないよう努める</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としているところであり、今度とも財政構造の弾力性について留意する。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70612</xdr:rowOff>
    </xdr:to>
    <xdr:cxnSp macro="">
      <xdr:nvCxnSpPr>
        <xdr:cNvPr id="127" name="直線コネクタ 126"/>
        <xdr:cNvCxnSpPr/>
      </xdr:nvCxnSpPr>
      <xdr:spPr>
        <a:xfrm flipV="1">
          <a:off x="4514850" y="10064496"/>
          <a:ext cx="0" cy="902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42689</xdr:rowOff>
    </xdr:from>
    <xdr:ext cx="762000" cy="259045"/>
    <xdr:sp macro="" textlink="">
      <xdr:nvSpPr>
        <xdr:cNvPr id="128" name="財政構造の弾力性最小値テキスト"/>
        <xdr:cNvSpPr txBox="1"/>
      </xdr:nvSpPr>
      <xdr:spPr>
        <a:xfrm>
          <a:off x="4584700" y="109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70612</xdr:rowOff>
    </xdr:from>
    <xdr:to>
      <xdr:col>24</xdr:col>
      <xdr:colOff>12700</xdr:colOff>
      <xdr:row>65</xdr:row>
      <xdr:rowOff>70612</xdr:rowOff>
    </xdr:to>
    <xdr:cxnSp macro="">
      <xdr:nvCxnSpPr>
        <xdr:cNvPr id="129" name="直線コネクタ 128"/>
        <xdr:cNvCxnSpPr/>
      </xdr:nvCxnSpPr>
      <xdr:spPr>
        <a:xfrm>
          <a:off x="4425950" y="10967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0" name="財政構造の弾力性最大値テキスト"/>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1" name="直線コネクタ 130"/>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27178</xdr:rowOff>
    </xdr:to>
    <xdr:cxnSp macro="">
      <xdr:nvCxnSpPr>
        <xdr:cNvPr id="132" name="直線コネクタ 131"/>
        <xdr:cNvCxnSpPr/>
      </xdr:nvCxnSpPr>
      <xdr:spPr>
        <a:xfrm flipV="1">
          <a:off x="3752850" y="10782808"/>
          <a:ext cx="762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3" name="財政構造の弾力性平均値テキスト"/>
        <xdr:cNvSpPr txBox="1"/>
      </xdr:nvSpPr>
      <xdr:spPr>
        <a:xfrm>
          <a:off x="4584700" y="1043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4" name="フローチャート: 判断 133"/>
        <xdr:cNvSpPr/>
      </xdr:nvSpPr>
      <xdr:spPr>
        <a:xfrm>
          <a:off x="4464050" y="1058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66</xdr:row>
      <xdr:rowOff>29464</xdr:rowOff>
    </xdr:to>
    <xdr:cxnSp macro="">
      <xdr:nvCxnSpPr>
        <xdr:cNvPr id="135" name="直線コネクタ 134"/>
        <xdr:cNvCxnSpPr/>
      </xdr:nvCxnSpPr>
      <xdr:spPr>
        <a:xfrm flipV="1">
          <a:off x="2940050" y="10923778"/>
          <a:ext cx="8128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126238</xdr:rowOff>
    </xdr:from>
    <xdr:to>
      <xdr:col>19</xdr:col>
      <xdr:colOff>184150</xdr:colOff>
      <xdr:row>64</xdr:row>
      <xdr:rowOff>56388</xdr:rowOff>
    </xdr:to>
    <xdr:sp macro="" textlink="">
      <xdr:nvSpPr>
        <xdr:cNvPr id="136" name="フローチャート: 判断 135"/>
        <xdr:cNvSpPr/>
      </xdr:nvSpPr>
      <xdr:spPr>
        <a:xfrm>
          <a:off x="3702050" y="10687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37" name="テキスト ボックス 136"/>
        <xdr:cNvSpPr txBox="1"/>
      </xdr:nvSpPr>
      <xdr:spPr>
        <a:xfrm>
          <a:off x="3409950" y="1046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66</xdr:row>
      <xdr:rowOff>29464</xdr:rowOff>
    </xdr:to>
    <xdr:cxnSp macro="">
      <xdr:nvCxnSpPr>
        <xdr:cNvPr id="138" name="直線コネクタ 137"/>
        <xdr:cNvCxnSpPr/>
      </xdr:nvCxnSpPr>
      <xdr:spPr>
        <a:xfrm>
          <a:off x="2127250" y="10893806"/>
          <a:ext cx="812800" cy="1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9" name="フローチャート: 判断 138"/>
        <xdr:cNvSpPr/>
      </xdr:nvSpPr>
      <xdr:spPr>
        <a:xfrm>
          <a:off x="2889250" y="10843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40" name="テキスト ボックス 139"/>
        <xdr:cNvSpPr txBox="1"/>
      </xdr:nvSpPr>
      <xdr:spPr>
        <a:xfrm>
          <a:off x="2597150" y="1061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64</xdr:row>
      <xdr:rowOff>164846</xdr:rowOff>
    </xdr:to>
    <xdr:cxnSp macro="">
      <xdr:nvCxnSpPr>
        <xdr:cNvPr id="141" name="直線コネクタ 140"/>
        <xdr:cNvCxnSpPr/>
      </xdr:nvCxnSpPr>
      <xdr:spPr>
        <a:xfrm>
          <a:off x="1333500" y="10874502"/>
          <a:ext cx="79375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140716</xdr:rowOff>
    </xdr:from>
    <xdr:to>
      <xdr:col>11</xdr:col>
      <xdr:colOff>82550</xdr:colOff>
      <xdr:row>64</xdr:row>
      <xdr:rowOff>70866</xdr:rowOff>
    </xdr:to>
    <xdr:sp macro="" textlink="">
      <xdr:nvSpPr>
        <xdr:cNvPr id="142" name="フローチャート: 判断 141"/>
        <xdr:cNvSpPr/>
      </xdr:nvSpPr>
      <xdr:spPr>
        <a:xfrm>
          <a:off x="2095500" y="107020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43" name="テキスト ボックス 142"/>
        <xdr:cNvSpPr txBox="1"/>
      </xdr:nvSpPr>
      <xdr:spPr>
        <a:xfrm>
          <a:off x="1784350" y="1047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44" name="フローチャート: 判断 143"/>
        <xdr:cNvSpPr/>
      </xdr:nvSpPr>
      <xdr:spPr>
        <a:xfrm>
          <a:off x="1282700" y="107116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45" name="テキスト ボックス 144"/>
        <xdr:cNvSpPr txBox="1"/>
      </xdr:nvSpPr>
      <xdr:spPr>
        <a:xfrm>
          <a:off x="971550" y="1048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xdr:cNvSpPr/>
      </xdr:nvSpPr>
      <xdr:spPr>
        <a:xfrm>
          <a:off x="4464050" y="10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2" name="財政構造の弾力性該当値テキスト"/>
        <xdr:cNvSpPr txBox="1"/>
      </xdr:nvSpPr>
      <xdr:spPr>
        <a:xfrm>
          <a:off x="4584700" y="1070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3" name="楕円 152"/>
        <xdr:cNvSpPr/>
      </xdr:nvSpPr>
      <xdr:spPr>
        <a:xfrm>
          <a:off x="3702050" y="10876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4" name="テキスト ボックス 153"/>
        <xdr:cNvSpPr txBox="1"/>
      </xdr:nvSpPr>
      <xdr:spPr>
        <a:xfrm>
          <a:off x="3409950" y="1095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5" name="楕円 154"/>
        <xdr:cNvSpPr/>
      </xdr:nvSpPr>
      <xdr:spPr>
        <a:xfrm>
          <a:off x="2889250" y="1104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6" name="テキスト ボックス 155"/>
        <xdr:cNvSpPr txBox="1"/>
      </xdr:nvSpPr>
      <xdr:spPr>
        <a:xfrm>
          <a:off x="2597150" y="111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7" name="楕円 156"/>
        <xdr:cNvSpPr/>
      </xdr:nvSpPr>
      <xdr:spPr>
        <a:xfrm>
          <a:off x="2095500" y="108430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8" name="テキスト ボックス 157"/>
        <xdr:cNvSpPr txBox="1"/>
      </xdr:nvSpPr>
      <xdr:spPr>
        <a:xfrm>
          <a:off x="1784350" y="109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9" name="楕円 158"/>
        <xdr:cNvSpPr/>
      </xdr:nvSpPr>
      <xdr:spPr>
        <a:xfrm>
          <a:off x="1282700" y="108237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60" name="テキスト ボックス 159"/>
        <xdr:cNvSpPr txBox="1"/>
      </xdr:nvSpPr>
      <xdr:spPr>
        <a:xfrm>
          <a:off x="971550" y="1090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行財政改革基本方針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等に基づき、職員数の削減、事務事業の見直しや民営化・民間委託、区民・ＮＰＯとの協働の推進等を着実に進めてきた結果、類似団体平均に比べ低くなっている。</a:t>
          </a:r>
        </a:p>
        <a:p>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区政経営改革推進基本方針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に基づき、引き続き経費の抑制に取り組み、効率的な行財政運営に努めていく。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0" name="直線コネクタ 189"/>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1"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2" name="直線コネクタ 191"/>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3"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4" name="直線コネクタ 193"/>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95707</xdr:rowOff>
    </xdr:from>
    <xdr:to>
      <xdr:col>23</xdr:col>
      <xdr:colOff>133350</xdr:colOff>
      <xdr:row>81</xdr:row>
      <xdr:rowOff>97823</xdr:rowOff>
    </xdr:to>
    <xdr:cxnSp macro="">
      <xdr:nvCxnSpPr>
        <xdr:cNvPr id="195" name="直線コネクタ 194"/>
        <xdr:cNvCxnSpPr/>
      </xdr:nvCxnSpPr>
      <xdr:spPr>
        <a:xfrm>
          <a:off x="3752850" y="13674547"/>
          <a:ext cx="762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82600</xdr:rowOff>
    </xdr:from>
    <xdr:ext cx="762000" cy="259045"/>
    <xdr:sp macro="" textlink="">
      <xdr:nvSpPr>
        <xdr:cNvPr id="196" name="人件費・物件費等の状況平均値テキスト"/>
        <xdr:cNvSpPr txBox="1"/>
      </xdr:nvSpPr>
      <xdr:spPr>
        <a:xfrm>
          <a:off x="4584700" y="13661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7" name="フローチャート: 判断 196"/>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30528</xdr:rowOff>
    </xdr:from>
    <xdr:to>
      <xdr:col>19</xdr:col>
      <xdr:colOff>133350</xdr:colOff>
      <xdr:row>81</xdr:row>
      <xdr:rowOff>95707</xdr:rowOff>
    </xdr:to>
    <xdr:cxnSp macro="">
      <xdr:nvCxnSpPr>
        <xdr:cNvPr id="198" name="直線コネクタ 197"/>
        <xdr:cNvCxnSpPr/>
      </xdr:nvCxnSpPr>
      <xdr:spPr>
        <a:xfrm>
          <a:off x="2940050" y="13609368"/>
          <a:ext cx="812800" cy="6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199" name="フローチャート: 判断 198"/>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0" name="テキスト ボックス 199"/>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2868</xdr:rowOff>
    </xdr:from>
    <xdr:to>
      <xdr:col>15</xdr:col>
      <xdr:colOff>82550</xdr:colOff>
      <xdr:row>81</xdr:row>
      <xdr:rowOff>30528</xdr:rowOff>
    </xdr:to>
    <xdr:cxnSp macro="">
      <xdr:nvCxnSpPr>
        <xdr:cNvPr id="201" name="直線コネクタ 200"/>
        <xdr:cNvCxnSpPr/>
      </xdr:nvCxnSpPr>
      <xdr:spPr>
        <a:xfrm>
          <a:off x="2127250" y="13581708"/>
          <a:ext cx="8128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2" name="フローチャート: 判断 201"/>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3" name="テキスト ボックス 202"/>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167050</xdr:rowOff>
    </xdr:from>
    <xdr:to>
      <xdr:col>11</xdr:col>
      <xdr:colOff>31750</xdr:colOff>
      <xdr:row>81</xdr:row>
      <xdr:rowOff>2868</xdr:rowOff>
    </xdr:to>
    <xdr:cxnSp macro="">
      <xdr:nvCxnSpPr>
        <xdr:cNvPr id="204" name="直線コネクタ 203"/>
        <xdr:cNvCxnSpPr/>
      </xdr:nvCxnSpPr>
      <xdr:spPr>
        <a:xfrm>
          <a:off x="1333500" y="13578250"/>
          <a:ext cx="79375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5" name="フローチャート: 判断 204"/>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6" name="テキスト ボックス 205"/>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7" name="フローチャート: 判断 206"/>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08" name="テキスト ボックス 207"/>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47023</xdr:rowOff>
    </xdr:from>
    <xdr:to>
      <xdr:col>23</xdr:col>
      <xdr:colOff>184150</xdr:colOff>
      <xdr:row>81</xdr:row>
      <xdr:rowOff>148623</xdr:rowOff>
    </xdr:to>
    <xdr:sp macro="" textlink="">
      <xdr:nvSpPr>
        <xdr:cNvPr id="214" name="楕円 213"/>
        <xdr:cNvSpPr/>
      </xdr:nvSpPr>
      <xdr:spPr>
        <a:xfrm>
          <a:off x="4464050" y="136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139750</xdr:rowOff>
    </xdr:from>
    <xdr:ext cx="762000" cy="259045"/>
    <xdr:sp macro="" textlink="">
      <xdr:nvSpPr>
        <xdr:cNvPr id="215" name="人件費・物件費等の状況該当値テキスト"/>
        <xdr:cNvSpPr txBox="1"/>
      </xdr:nvSpPr>
      <xdr:spPr>
        <a:xfrm>
          <a:off x="4584700" y="1355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44907</xdr:rowOff>
    </xdr:from>
    <xdr:to>
      <xdr:col>19</xdr:col>
      <xdr:colOff>184150</xdr:colOff>
      <xdr:row>81</xdr:row>
      <xdr:rowOff>146507</xdr:rowOff>
    </xdr:to>
    <xdr:sp macro="" textlink="">
      <xdr:nvSpPr>
        <xdr:cNvPr id="216" name="楕円 215"/>
        <xdr:cNvSpPr/>
      </xdr:nvSpPr>
      <xdr:spPr>
        <a:xfrm>
          <a:off x="3702050" y="13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156684</xdr:rowOff>
    </xdr:from>
    <xdr:ext cx="736600" cy="259045"/>
    <xdr:sp macro="" textlink="">
      <xdr:nvSpPr>
        <xdr:cNvPr id="217" name="テキスト ボックス 216"/>
        <xdr:cNvSpPr txBox="1"/>
      </xdr:nvSpPr>
      <xdr:spPr>
        <a:xfrm>
          <a:off x="3409950" y="13400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151178</xdr:rowOff>
    </xdr:from>
    <xdr:to>
      <xdr:col>15</xdr:col>
      <xdr:colOff>133350</xdr:colOff>
      <xdr:row>81</xdr:row>
      <xdr:rowOff>81328</xdr:rowOff>
    </xdr:to>
    <xdr:sp macro="" textlink="">
      <xdr:nvSpPr>
        <xdr:cNvPr id="218" name="楕円 217"/>
        <xdr:cNvSpPr/>
      </xdr:nvSpPr>
      <xdr:spPr>
        <a:xfrm>
          <a:off x="2889250" y="13562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91505</xdr:rowOff>
    </xdr:from>
    <xdr:ext cx="762000" cy="259045"/>
    <xdr:sp macro="" textlink="">
      <xdr:nvSpPr>
        <xdr:cNvPr id="219" name="テキスト ボックス 218"/>
        <xdr:cNvSpPr txBox="1"/>
      </xdr:nvSpPr>
      <xdr:spPr>
        <a:xfrm>
          <a:off x="2597150" y="133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123518</xdr:rowOff>
    </xdr:from>
    <xdr:to>
      <xdr:col>11</xdr:col>
      <xdr:colOff>82550</xdr:colOff>
      <xdr:row>81</xdr:row>
      <xdr:rowOff>53668</xdr:rowOff>
    </xdr:to>
    <xdr:sp macro="" textlink="">
      <xdr:nvSpPr>
        <xdr:cNvPr id="220" name="楕円 219"/>
        <xdr:cNvSpPr/>
      </xdr:nvSpPr>
      <xdr:spPr>
        <a:xfrm>
          <a:off x="2095500" y="135347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63845</xdr:rowOff>
    </xdr:from>
    <xdr:ext cx="762000" cy="259045"/>
    <xdr:sp macro="" textlink="">
      <xdr:nvSpPr>
        <xdr:cNvPr id="221" name="テキスト ボックス 220"/>
        <xdr:cNvSpPr txBox="1"/>
      </xdr:nvSpPr>
      <xdr:spPr>
        <a:xfrm>
          <a:off x="1784350" y="1330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116250</xdr:rowOff>
    </xdr:from>
    <xdr:to>
      <xdr:col>7</xdr:col>
      <xdr:colOff>31750</xdr:colOff>
      <xdr:row>81</xdr:row>
      <xdr:rowOff>46400</xdr:rowOff>
    </xdr:to>
    <xdr:sp macro="" textlink="">
      <xdr:nvSpPr>
        <xdr:cNvPr id="222" name="楕円 221"/>
        <xdr:cNvSpPr/>
      </xdr:nvSpPr>
      <xdr:spPr>
        <a:xfrm>
          <a:off x="1282700" y="135274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56577</xdr:rowOff>
    </xdr:from>
    <xdr:ext cx="762000" cy="259045"/>
    <xdr:sp macro="" textlink="">
      <xdr:nvSpPr>
        <xdr:cNvPr id="223" name="テキスト ボックス 222"/>
        <xdr:cNvSpPr txBox="1"/>
      </xdr:nvSpPr>
      <xdr:spPr>
        <a:xfrm>
          <a:off x="971550" y="133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ラスパイレス指数は、職員構成の変動により、前年度から</a:t>
          </a:r>
          <a:r>
            <a:rPr kumimoji="1" lang="en-US" altLang="ja-JP" sz="1300">
              <a:latin typeface="ＭＳ 明朝" panose="02020609040205080304" pitchFamily="17" charset="-128"/>
              <a:ea typeface="ＭＳ 明朝" panose="02020609040205080304" pitchFamily="17" charset="-128"/>
            </a:rPr>
            <a:t>0.1</a:t>
          </a:r>
          <a:r>
            <a:rPr kumimoji="1" lang="ja-JP" altLang="en-US" sz="1300">
              <a:latin typeface="ＭＳ 明朝" panose="02020609040205080304" pitchFamily="17" charset="-128"/>
              <a:ea typeface="ＭＳ 明朝" panose="02020609040205080304" pitchFamily="17" charset="-128"/>
            </a:rPr>
            <a:t>ポイント上昇し</a:t>
          </a:r>
          <a:r>
            <a:rPr kumimoji="1" lang="en-US" altLang="ja-JP" sz="1300">
              <a:latin typeface="ＭＳ 明朝" panose="02020609040205080304" pitchFamily="17" charset="-128"/>
              <a:ea typeface="ＭＳ 明朝" panose="02020609040205080304" pitchFamily="17" charset="-128"/>
            </a:rPr>
            <a:t>99.0</a:t>
          </a:r>
          <a:r>
            <a:rPr kumimoji="1" lang="ja-JP" altLang="en-US" sz="1300">
              <a:latin typeface="ＭＳ 明朝" panose="02020609040205080304" pitchFamily="17" charset="-128"/>
              <a:ea typeface="ＭＳ 明朝" panose="02020609040205080304" pitchFamily="17" charset="-128"/>
            </a:rPr>
            <a:t>となっている。</a:t>
          </a:r>
        </a:p>
        <a:p>
          <a:r>
            <a:rPr kumimoji="1" lang="ja-JP" altLang="en-US" sz="1300">
              <a:latin typeface="ＭＳ 明朝" panose="02020609040205080304" pitchFamily="17" charset="-128"/>
              <a:ea typeface="ＭＳ 明朝" panose="02020609040205080304" pitchFamily="17" charset="-128"/>
            </a:rPr>
            <a:t>類似団体平均</a:t>
          </a:r>
          <a:r>
            <a:rPr kumimoji="1" lang="en-US" altLang="ja-JP" sz="1300">
              <a:latin typeface="ＭＳ 明朝" panose="02020609040205080304" pitchFamily="17" charset="-128"/>
              <a:ea typeface="ＭＳ 明朝" panose="02020609040205080304" pitchFamily="17" charset="-128"/>
            </a:rPr>
            <a:t>(98.8)</a:t>
          </a:r>
          <a:r>
            <a:rPr kumimoji="1" lang="ja-JP" altLang="en-US" sz="1300">
              <a:latin typeface="ＭＳ 明朝" panose="02020609040205080304" pitchFamily="17" charset="-128"/>
              <a:ea typeface="ＭＳ 明朝" panose="02020609040205080304" pitchFamily="17" charset="-128"/>
            </a:rPr>
            <a:t>、全国市平均</a:t>
          </a:r>
          <a:r>
            <a:rPr kumimoji="1" lang="en-US" altLang="ja-JP" sz="1300">
              <a:latin typeface="ＭＳ 明朝" panose="02020609040205080304" pitchFamily="17" charset="-128"/>
              <a:ea typeface="ＭＳ 明朝" panose="02020609040205080304" pitchFamily="17" charset="-128"/>
            </a:rPr>
            <a:t>(98.7)</a:t>
          </a:r>
          <a:r>
            <a:rPr kumimoji="1" lang="ja-JP" altLang="en-US" sz="1300">
              <a:latin typeface="ＭＳ 明朝" panose="02020609040205080304" pitchFamily="17" charset="-128"/>
              <a:ea typeface="ＭＳ 明朝" panose="02020609040205080304" pitchFamily="17" charset="-128"/>
            </a:rPr>
            <a:t>とほぼ同水準にあるが、引き続き職員給与の適正化に努めていく。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0" name="直線コネクタ 249"/>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1"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2" name="直線コネクタ 251"/>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3"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4" name="直線コネクタ 253"/>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31750</xdr:rowOff>
    </xdr:to>
    <xdr:cxnSp macro="">
      <xdr:nvCxnSpPr>
        <xdr:cNvPr id="255" name="直線コネクタ 254"/>
        <xdr:cNvCxnSpPr/>
      </xdr:nvCxnSpPr>
      <xdr:spPr>
        <a:xfrm>
          <a:off x="14712950" y="1425702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6"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7" name="フローチャート: 判断 256"/>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31750</xdr:rowOff>
    </xdr:to>
    <xdr:cxnSp macro="">
      <xdr:nvCxnSpPr>
        <xdr:cNvPr id="258" name="直線コネクタ 257"/>
        <xdr:cNvCxnSpPr/>
      </xdr:nvCxnSpPr>
      <xdr:spPr>
        <a:xfrm flipV="1">
          <a:off x="13903960" y="1425702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59" name="フローチャート: 判断 258"/>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0" name="テキスト ボックス 259"/>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77470</xdr:rowOff>
    </xdr:to>
    <xdr:cxnSp macro="">
      <xdr:nvCxnSpPr>
        <xdr:cNvPr id="261" name="直線コネクタ 260"/>
        <xdr:cNvCxnSpPr/>
      </xdr:nvCxnSpPr>
      <xdr:spPr>
        <a:xfrm flipV="1">
          <a:off x="13106400" y="14281150"/>
          <a:ext cx="79756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2" name="フローチャート: 判断 261"/>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3" name="テキスト ボックス 262"/>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74930</xdr:rowOff>
    </xdr:to>
    <xdr:cxnSp macro="">
      <xdr:nvCxnSpPr>
        <xdr:cNvPr id="264" name="直線コネクタ 263"/>
        <xdr:cNvCxnSpPr/>
      </xdr:nvCxnSpPr>
      <xdr:spPr>
        <a:xfrm flipV="1">
          <a:off x="12293600" y="14494510"/>
          <a:ext cx="8128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7" name="フローチャート: 判断 266"/>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68" name="テキスト ボックス 267"/>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5427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5563850" y="1420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6" name="楕円 275"/>
        <xdr:cNvSpPr/>
      </xdr:nvSpPr>
      <xdr:spPr>
        <a:xfrm>
          <a:off x="14665960" y="14210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77" name="テキスト ボックス 276"/>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3868400" y="142341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355725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0" name="楕円 279"/>
        <xdr:cNvSpPr/>
      </xdr:nvSpPr>
      <xdr:spPr>
        <a:xfrm>
          <a:off x="13055600" y="144437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1" name="テキスト ボックス 280"/>
        <xdr:cNvSpPr txBox="1"/>
      </xdr:nvSpPr>
      <xdr:spPr>
        <a:xfrm>
          <a:off x="1276350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22428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1950700" y="1469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人口千人当たり職員数は、類似団体平均より</a:t>
          </a:r>
          <a:r>
            <a:rPr kumimoji="1" lang="en-US" altLang="ja-JP" sz="1300">
              <a:latin typeface="ＭＳ 明朝" panose="02020609040205080304" pitchFamily="17" charset="-128"/>
              <a:ea typeface="ＭＳ 明朝" panose="02020609040205080304" pitchFamily="17" charset="-128"/>
            </a:rPr>
            <a:t>0.38</a:t>
          </a:r>
          <a:r>
            <a:rPr kumimoji="1" lang="ja-JP" altLang="en-US" sz="1300">
              <a:latin typeface="ＭＳ 明朝" panose="02020609040205080304" pitchFamily="17" charset="-128"/>
              <a:ea typeface="ＭＳ 明朝" panose="02020609040205080304" pitchFamily="17" charset="-128"/>
            </a:rPr>
            <a:t>人少ない</a:t>
          </a:r>
          <a:r>
            <a:rPr kumimoji="1" lang="en-US" altLang="ja-JP" sz="1300">
              <a:latin typeface="ＭＳ 明朝" panose="02020609040205080304" pitchFamily="17" charset="-128"/>
              <a:ea typeface="ＭＳ 明朝" panose="02020609040205080304" pitchFamily="17" charset="-128"/>
            </a:rPr>
            <a:t>5.97</a:t>
          </a:r>
          <a:r>
            <a:rPr kumimoji="1" lang="ja-JP" altLang="en-US" sz="1300">
              <a:latin typeface="ＭＳ 明朝" panose="02020609040205080304" pitchFamily="17" charset="-128"/>
              <a:ea typeface="ＭＳ 明朝" panose="02020609040205080304" pitchFamily="17" charset="-128"/>
            </a:rPr>
            <a:t>人となっている。これは、事務事業の見直し等により、職員数の適正管理に努めてきた結果である。</a:t>
          </a:r>
        </a:p>
        <a:p>
          <a:r>
            <a:rPr kumimoji="1" lang="ja-JP" altLang="en-US" sz="1300">
              <a:latin typeface="ＭＳ 明朝" panose="02020609040205080304" pitchFamily="17" charset="-128"/>
              <a:ea typeface="ＭＳ 明朝" panose="02020609040205080304" pitchFamily="17" charset="-128"/>
            </a:rPr>
            <a:t>今後も、令和６年１月に新たに策定した</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定員管理方針</a:t>
          </a:r>
          <a:r>
            <a:rPr kumimoji="1" lang="en-US" altLang="ja-JP" sz="1300">
              <a:latin typeface="ＭＳ 明朝" panose="02020609040205080304" pitchFamily="17" charset="-128"/>
              <a:ea typeface="ＭＳ 明朝" panose="02020609040205080304" pitchFamily="17" charset="-128"/>
            </a:rPr>
            <a:t>』</a:t>
          </a:r>
          <a:r>
            <a:rPr kumimoji="1" lang="ja-JP" altLang="en-US" sz="1300">
              <a:latin typeface="ＭＳ 明朝" panose="02020609040205080304" pitchFamily="17" charset="-128"/>
              <a:ea typeface="ＭＳ 明朝" panose="02020609040205080304" pitchFamily="17" charset="-128"/>
            </a:rPr>
            <a:t>に基づき、増大する行政需要への対応と組織の活性化を図りつつ、職員数の適正管理に努めていく。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5" name="直線コネクタ 314"/>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6"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7" name="直線コネクタ 316"/>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18"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19" name="直線コネクタ 318"/>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59</xdr:row>
      <xdr:rowOff>158931</xdr:rowOff>
    </xdr:to>
    <xdr:cxnSp macro="">
      <xdr:nvCxnSpPr>
        <xdr:cNvPr id="320" name="直線コネクタ 319"/>
        <xdr:cNvCxnSpPr/>
      </xdr:nvCxnSpPr>
      <xdr:spPr>
        <a:xfrm>
          <a:off x="14712950" y="10047393"/>
          <a:ext cx="762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1"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2" name="フローチャート: 判断 321"/>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156633</xdr:rowOff>
    </xdr:to>
    <xdr:cxnSp macro="">
      <xdr:nvCxnSpPr>
        <xdr:cNvPr id="323" name="直線コネクタ 322"/>
        <xdr:cNvCxnSpPr/>
      </xdr:nvCxnSpPr>
      <xdr:spPr>
        <a:xfrm>
          <a:off x="13903960" y="10042797"/>
          <a:ext cx="80899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4" name="フローチャート: 判断 323"/>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5" name="テキスト ボックス 324"/>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155484</xdr:rowOff>
    </xdr:to>
    <xdr:cxnSp macro="">
      <xdr:nvCxnSpPr>
        <xdr:cNvPr id="326" name="直線コネクタ 325"/>
        <xdr:cNvCxnSpPr/>
      </xdr:nvCxnSpPr>
      <xdr:spPr>
        <a:xfrm flipV="1">
          <a:off x="13106400" y="10042797"/>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7" name="フローチャート: 判断 326"/>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28" name="テキスト ボックス 327"/>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155484</xdr:rowOff>
    </xdr:to>
    <xdr:cxnSp macro="">
      <xdr:nvCxnSpPr>
        <xdr:cNvPr id="329" name="直線コネクタ 328"/>
        <xdr:cNvCxnSpPr/>
      </xdr:nvCxnSpPr>
      <xdr:spPr>
        <a:xfrm>
          <a:off x="12293600" y="10042797"/>
          <a:ext cx="8128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0" name="フローチャート: 判断 329"/>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1" name="テキスト ボックス 330"/>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2" name="フローチャート: 判断 331"/>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3" name="テキスト ボックス 332"/>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108131</xdr:rowOff>
    </xdr:from>
    <xdr:to>
      <xdr:col>81</xdr:col>
      <xdr:colOff>95250</xdr:colOff>
      <xdr:row>60</xdr:row>
      <xdr:rowOff>38281</xdr:rowOff>
    </xdr:to>
    <xdr:sp macro="" textlink="">
      <xdr:nvSpPr>
        <xdr:cNvPr id="339" name="楕円 338"/>
        <xdr:cNvSpPr/>
      </xdr:nvSpPr>
      <xdr:spPr>
        <a:xfrm>
          <a:off x="15427960" y="99988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124658</xdr:rowOff>
    </xdr:from>
    <xdr:ext cx="762000" cy="259045"/>
    <xdr:sp macro="" textlink="">
      <xdr:nvSpPr>
        <xdr:cNvPr id="340" name="定員管理の状況該当値テキスト"/>
        <xdr:cNvSpPr txBox="1"/>
      </xdr:nvSpPr>
      <xdr:spPr>
        <a:xfrm>
          <a:off x="1556385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1" name="楕円 340"/>
        <xdr:cNvSpPr/>
      </xdr:nvSpPr>
      <xdr:spPr>
        <a:xfrm>
          <a:off x="14665960" y="99965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2" name="テキスト ボックス 341"/>
        <xdr:cNvSpPr txBox="1"/>
      </xdr:nvSpPr>
      <xdr:spPr>
        <a:xfrm>
          <a:off x="14370050" y="97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3" name="楕円 342"/>
        <xdr:cNvSpPr/>
      </xdr:nvSpPr>
      <xdr:spPr>
        <a:xfrm>
          <a:off x="13868400" y="99919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44" name="テキスト ボックス 343"/>
        <xdr:cNvSpPr txBox="1"/>
      </xdr:nvSpPr>
      <xdr:spPr>
        <a:xfrm>
          <a:off x="13557250" y="976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5" name="楕円 344"/>
        <xdr:cNvSpPr/>
      </xdr:nvSpPr>
      <xdr:spPr>
        <a:xfrm>
          <a:off x="13055600" y="99954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6" name="テキスト ボックス 345"/>
        <xdr:cNvSpPr txBox="1"/>
      </xdr:nvSpPr>
      <xdr:spPr>
        <a:xfrm>
          <a:off x="12763500" y="976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101237</xdr:rowOff>
    </xdr:from>
    <xdr:to>
      <xdr:col>64</xdr:col>
      <xdr:colOff>152400</xdr:colOff>
      <xdr:row>60</xdr:row>
      <xdr:rowOff>31387</xdr:rowOff>
    </xdr:to>
    <xdr:sp macro="" textlink="">
      <xdr:nvSpPr>
        <xdr:cNvPr id="347" name="楕円 346"/>
        <xdr:cNvSpPr/>
      </xdr:nvSpPr>
      <xdr:spPr>
        <a:xfrm>
          <a:off x="12242800" y="9991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41564</xdr:rowOff>
    </xdr:from>
    <xdr:ext cx="762000" cy="259045"/>
    <xdr:sp macro="" textlink="">
      <xdr:nvSpPr>
        <xdr:cNvPr id="348" name="テキスト ボックス 347"/>
        <xdr:cNvSpPr txBox="1"/>
      </xdr:nvSpPr>
      <xdr:spPr>
        <a:xfrm>
          <a:off x="11950700" y="976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老朽施設の改築・改修や公園の整備等の経費の増に伴い、区債残高は増加傾向にあるものの、基金と区債をバランスよく活用した財政運営に努めている結果、類似団体内において上位となっている。</a:t>
          </a:r>
        </a:p>
        <a:p>
          <a:r>
            <a:rPr kumimoji="1" lang="ja-JP" altLang="en-US" sz="1300">
              <a:latin typeface="ＭＳ 明朝" panose="02020609040205080304" pitchFamily="17" charset="-128"/>
              <a:ea typeface="ＭＳ 明朝" panose="02020609040205080304" pitchFamily="17" charset="-128"/>
            </a:rPr>
            <a:t>今後も、区債は、原則として赤字区債は発行せず、建設債についても、財政状況を踏まえつつ、必要性を十分検討して発行する。また、金利動向等を見据え繰上償還を行い、公債費の軽減に努めていく。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4" name="直線コネクタ 373"/>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38100</xdr:rowOff>
    </xdr:to>
    <xdr:cxnSp macro="">
      <xdr:nvCxnSpPr>
        <xdr:cNvPr id="379" name="直線コネクタ 378"/>
        <xdr:cNvCxnSpPr/>
      </xdr:nvCxnSpPr>
      <xdr:spPr>
        <a:xfrm>
          <a:off x="14712950" y="6204373"/>
          <a:ext cx="762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0"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1" name="フローチャート: 判断 380"/>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169333</xdr:rowOff>
    </xdr:to>
    <xdr:cxnSp macro="">
      <xdr:nvCxnSpPr>
        <xdr:cNvPr id="382" name="直線コネクタ 381"/>
        <xdr:cNvCxnSpPr/>
      </xdr:nvCxnSpPr>
      <xdr:spPr>
        <a:xfrm>
          <a:off x="13903960" y="6123940"/>
          <a:ext cx="80899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3" name="フローチャート: 判断 382"/>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4" name="テキスト ボックス 383"/>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88900</xdr:rowOff>
    </xdr:to>
    <xdr:cxnSp macro="">
      <xdr:nvCxnSpPr>
        <xdr:cNvPr id="385" name="直線コネクタ 384"/>
        <xdr:cNvCxnSpPr/>
      </xdr:nvCxnSpPr>
      <xdr:spPr>
        <a:xfrm>
          <a:off x="13106400" y="6043507"/>
          <a:ext cx="79756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6" name="フローチャート: 判断 385"/>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7" name="テキスト ボックス 386"/>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139700</xdr:rowOff>
    </xdr:from>
    <xdr:to>
      <xdr:col>68</xdr:col>
      <xdr:colOff>152400</xdr:colOff>
      <xdr:row>36</xdr:row>
      <xdr:rowOff>8467</xdr:rowOff>
    </xdr:to>
    <xdr:cxnSp macro="">
      <xdr:nvCxnSpPr>
        <xdr:cNvPr id="388" name="直線コネクタ 387"/>
        <xdr:cNvCxnSpPr/>
      </xdr:nvCxnSpPr>
      <xdr:spPr>
        <a:xfrm>
          <a:off x="12293600" y="6007100"/>
          <a:ext cx="8128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89" name="フローチャート: 判断 388"/>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0" name="テキスト ボックス 389"/>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1" name="フローチャート: 判断 390"/>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2" name="テキスト ボックス 391"/>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98" name="楕円 397"/>
        <xdr:cNvSpPr/>
      </xdr:nvSpPr>
      <xdr:spPr>
        <a:xfrm>
          <a:off x="15427960" y="61937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399" name="公債費負担の状況該当値テキスト"/>
        <xdr:cNvSpPr txBox="1"/>
      </xdr:nvSpPr>
      <xdr:spPr>
        <a:xfrm>
          <a:off x="15563850" y="611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0" name="楕円 399"/>
        <xdr:cNvSpPr/>
      </xdr:nvSpPr>
      <xdr:spPr>
        <a:xfrm>
          <a:off x="14665960" y="61535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1" name="テキスト ボックス 400"/>
        <xdr:cNvSpPr txBox="1"/>
      </xdr:nvSpPr>
      <xdr:spPr>
        <a:xfrm>
          <a:off x="14370050" y="592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2" name="楕円 401"/>
        <xdr:cNvSpPr/>
      </xdr:nvSpPr>
      <xdr:spPr>
        <a:xfrm>
          <a:off x="13868400" y="607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3" name="テキスト ボックス 402"/>
        <xdr:cNvSpPr txBox="1"/>
      </xdr:nvSpPr>
      <xdr:spPr>
        <a:xfrm>
          <a:off x="1355725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129117</xdr:rowOff>
    </xdr:from>
    <xdr:to>
      <xdr:col>68</xdr:col>
      <xdr:colOff>203200</xdr:colOff>
      <xdr:row>36</xdr:row>
      <xdr:rowOff>59267</xdr:rowOff>
    </xdr:to>
    <xdr:sp macro="" textlink="">
      <xdr:nvSpPr>
        <xdr:cNvPr id="404" name="楕円 403"/>
        <xdr:cNvSpPr/>
      </xdr:nvSpPr>
      <xdr:spPr>
        <a:xfrm>
          <a:off x="13055600" y="599651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69444</xdr:rowOff>
    </xdr:from>
    <xdr:ext cx="762000" cy="259045"/>
    <xdr:sp macro="" textlink="">
      <xdr:nvSpPr>
        <xdr:cNvPr id="405" name="テキスト ボックス 404"/>
        <xdr:cNvSpPr txBox="1"/>
      </xdr:nvSpPr>
      <xdr:spPr>
        <a:xfrm>
          <a:off x="12763500" y="576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88900</xdr:rowOff>
    </xdr:from>
    <xdr:to>
      <xdr:col>64</xdr:col>
      <xdr:colOff>152400</xdr:colOff>
      <xdr:row>36</xdr:row>
      <xdr:rowOff>19050</xdr:rowOff>
    </xdr:to>
    <xdr:sp macro="" textlink="">
      <xdr:nvSpPr>
        <xdr:cNvPr id="406" name="楕円 405"/>
        <xdr:cNvSpPr/>
      </xdr:nvSpPr>
      <xdr:spPr>
        <a:xfrm>
          <a:off x="12242800" y="595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29227</xdr:rowOff>
    </xdr:from>
    <xdr:ext cx="762000" cy="259045"/>
    <xdr:sp macro="" textlink="">
      <xdr:nvSpPr>
        <xdr:cNvPr id="407" name="テキスト ボックス 406"/>
        <xdr:cNvSpPr txBox="1"/>
      </xdr:nvSpPr>
      <xdr:spPr>
        <a:xfrm>
          <a:off x="11950700" y="57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明朝" panose="02020609040205080304" pitchFamily="17" charset="-128"/>
              <a:ea typeface="ＭＳ 明朝" panose="02020609040205080304" pitchFamily="17" charset="-128"/>
            </a:rPr>
            <a:t>将来負担比率は、将来負担額よりも充当可能財源等が大きいため、連続して生じていない。</a:t>
          </a: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570,786
553,865
34.06
234,566,785
221,710,442
10,193,265
131,968,658
32,672,367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今後も、事業運営の改善や執行方法の見直し、ＡＩ（人口知能）など新たな技術の活用の検討</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を進めると共に</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民間事業者等の専門性やノウハウの活用により、質の高い公共サービスが見込める事業等については、的確な判断のもと、民間委託や指定管理者制度を導入する</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など、効率的な行政運営に努めていく。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6350</xdr:rowOff>
    </xdr:from>
    <xdr:to>
      <xdr:col>24</xdr:col>
      <xdr:colOff>25400</xdr:colOff>
      <xdr:row>40</xdr:row>
      <xdr:rowOff>63500</xdr:rowOff>
    </xdr:to>
    <xdr:cxnSp macro="">
      <xdr:nvCxnSpPr>
        <xdr:cNvPr id="66" name="直線コネクタ 65"/>
        <xdr:cNvCxnSpPr/>
      </xdr:nvCxnSpPr>
      <xdr:spPr>
        <a:xfrm flipV="1">
          <a:off x="3987800" y="6692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63500</xdr:rowOff>
    </xdr:from>
    <xdr:to>
      <xdr:col>19</xdr:col>
      <xdr:colOff>187325</xdr:colOff>
      <xdr:row>41</xdr:row>
      <xdr:rowOff>133350</xdr:rowOff>
    </xdr:to>
    <xdr:cxnSp macro="">
      <xdr:nvCxnSpPr>
        <xdr:cNvPr id="69" name="直線コネクタ 68"/>
        <xdr:cNvCxnSpPr/>
      </xdr:nvCxnSpPr>
      <xdr:spPr>
        <a:xfrm flipV="1">
          <a:off x="3098800" y="6921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133350</xdr:rowOff>
    </xdr:to>
    <xdr:cxnSp macro="">
      <xdr:nvCxnSpPr>
        <xdr:cNvPr id="72" name="直線コネクタ 71"/>
        <xdr:cNvCxnSpPr/>
      </xdr:nvCxnSpPr>
      <xdr:spPr>
        <a:xfrm>
          <a:off x="2209800" y="698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40</xdr:row>
      <xdr:rowOff>139700</xdr:rowOff>
    </xdr:to>
    <xdr:cxnSp macro="">
      <xdr:nvCxnSpPr>
        <xdr:cNvPr id="75" name="直線コネクタ 74"/>
        <xdr:cNvCxnSpPr/>
      </xdr:nvCxnSpPr>
      <xdr:spPr>
        <a:xfrm flipV="1">
          <a:off x="1320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127000</xdr:rowOff>
    </xdr:from>
    <xdr:to>
      <xdr:col>24</xdr:col>
      <xdr:colOff>76200</xdr:colOff>
      <xdr:row>39</xdr:row>
      <xdr:rowOff>57150</xdr:rowOff>
    </xdr:to>
    <xdr:sp macro="" textlink="">
      <xdr:nvSpPr>
        <xdr:cNvPr id="85" name="楕円 84"/>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xdr:rowOff>
    </xdr:from>
    <xdr:to>
      <xdr:col>20</xdr:col>
      <xdr:colOff>38100</xdr:colOff>
      <xdr:row>40</xdr:row>
      <xdr:rowOff>114300</xdr:rowOff>
    </xdr:to>
    <xdr:sp macro="" textlink="">
      <xdr:nvSpPr>
        <xdr:cNvPr id="87" name="楕円 86"/>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99077</xdr:rowOff>
    </xdr:from>
    <xdr:ext cx="736600" cy="259045"/>
    <xdr:sp macro="" textlink="">
      <xdr:nvSpPr>
        <xdr:cNvPr id="88" name="テキスト ボックス 87"/>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3" name="楕円 92"/>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4" name="テキスト ボックス 93"/>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これまでの民営化・民間委託の推進等により、増加傾向にある</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今後は、民間事業者等の専門性やノウハウの活用により、質の高い公共サービスが見込める事業等については、的確な判断のもと、民間委託や指定管理者制度を導入するなど、効率的な行政運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12700</xdr:rowOff>
    </xdr:to>
    <xdr:cxnSp macro="">
      <xdr:nvCxnSpPr>
        <xdr:cNvPr id="127" name="直線コネクタ 126"/>
        <xdr:cNvCxnSpPr/>
      </xdr:nvCxnSpPr>
      <xdr:spPr>
        <a:xfrm>
          <a:off x="15671800" y="274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0</xdr:rowOff>
    </xdr:to>
    <xdr:cxnSp macro="">
      <xdr:nvCxnSpPr>
        <xdr:cNvPr id="130" name="直線コネクタ 129"/>
        <xdr:cNvCxnSpPr/>
      </xdr:nvCxnSpPr>
      <xdr:spPr>
        <a:xfrm>
          <a:off x="14782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158750</xdr:rowOff>
    </xdr:to>
    <xdr:cxnSp macro="">
      <xdr:nvCxnSpPr>
        <xdr:cNvPr id="133" name="直線コネクタ 132"/>
        <xdr:cNvCxnSpPr/>
      </xdr:nvCxnSpPr>
      <xdr:spPr>
        <a:xfrm>
          <a:off x="13893800" y="2565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101600</xdr:rowOff>
    </xdr:from>
    <xdr:to>
      <xdr:col>69</xdr:col>
      <xdr:colOff>92075</xdr:colOff>
      <xdr:row>14</xdr:row>
      <xdr:rowOff>165100</xdr:rowOff>
    </xdr:to>
    <xdr:cxnSp macro="">
      <xdr:nvCxnSpPr>
        <xdr:cNvPr id="136" name="直線コネクタ 135"/>
        <xdr:cNvCxnSpPr/>
      </xdr:nvCxnSpPr>
      <xdr:spPr>
        <a:xfrm>
          <a:off x="13004800" y="250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4" name="楕円 153"/>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待機児童ゼロ」の継続・「希望する全ての子どもが認可保育所に入所できる環境」を実現するための認可保育所の運営に伴う保育関連経費や、障害者福祉費の増などにより、扶助費は今後も増加することが見込まれ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77470</xdr:rowOff>
    </xdr:to>
    <xdr:cxnSp macro="">
      <xdr:nvCxnSpPr>
        <xdr:cNvPr id="188" name="直線コネクタ 187"/>
        <xdr:cNvCxnSpPr/>
      </xdr:nvCxnSpPr>
      <xdr:spPr>
        <a:xfrm flipV="1">
          <a:off x="3987800" y="1011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77470</xdr:rowOff>
    </xdr:from>
    <xdr:to>
      <xdr:col>19</xdr:col>
      <xdr:colOff>187325</xdr:colOff>
      <xdr:row>59</xdr:row>
      <xdr:rowOff>92710</xdr:rowOff>
    </xdr:to>
    <xdr:cxnSp macro="">
      <xdr:nvCxnSpPr>
        <xdr:cNvPr id="191" name="直線コネクタ 190"/>
        <xdr:cNvCxnSpPr/>
      </xdr:nvCxnSpPr>
      <xdr:spPr>
        <a:xfrm flipV="1">
          <a:off x="3098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77470</xdr:rowOff>
    </xdr:from>
    <xdr:to>
      <xdr:col>15</xdr:col>
      <xdr:colOff>98425</xdr:colOff>
      <xdr:row>59</xdr:row>
      <xdr:rowOff>92710</xdr:rowOff>
    </xdr:to>
    <xdr:cxnSp macro="">
      <xdr:nvCxnSpPr>
        <xdr:cNvPr id="194" name="直線コネクタ 193"/>
        <xdr:cNvCxnSpPr/>
      </xdr:nvCxnSpPr>
      <xdr:spPr>
        <a:xfrm>
          <a:off x="2209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77470</xdr:rowOff>
    </xdr:to>
    <xdr:cxnSp macro="">
      <xdr:nvCxnSpPr>
        <xdr:cNvPr id="197" name="直線コネクタ 196"/>
        <xdr:cNvCxnSpPr/>
      </xdr:nvCxnSpPr>
      <xdr:spPr>
        <a:xfrm>
          <a:off x="1320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26670</xdr:rowOff>
    </xdr:from>
    <xdr:to>
      <xdr:col>20</xdr:col>
      <xdr:colOff>38100</xdr:colOff>
      <xdr:row>59</xdr:row>
      <xdr:rowOff>128270</xdr:rowOff>
    </xdr:to>
    <xdr:sp macro="" textlink="">
      <xdr:nvSpPr>
        <xdr:cNvPr id="209" name="楕円 208"/>
        <xdr:cNvSpPr/>
      </xdr:nvSpPr>
      <xdr:spPr>
        <a:xfrm>
          <a:off x="3937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210" name="テキスト ボックス 209"/>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11" name="楕円 210"/>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12" name="テキスト ボックス 211"/>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26670</xdr:rowOff>
    </xdr:from>
    <xdr:to>
      <xdr:col>11</xdr:col>
      <xdr:colOff>60325</xdr:colOff>
      <xdr:row>59</xdr:row>
      <xdr:rowOff>128270</xdr:rowOff>
    </xdr:to>
    <xdr:sp macro="" textlink="">
      <xdr:nvSpPr>
        <xdr:cNvPr id="213" name="楕円 212"/>
        <xdr:cNvSpPr/>
      </xdr:nvSpPr>
      <xdr:spPr>
        <a:xfrm>
          <a:off x="2159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14" name="テキスト ボックス 213"/>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62247</xdr:rowOff>
    </xdr:from>
    <xdr:ext cx="762000" cy="259045"/>
    <xdr:sp macro="" textlink="">
      <xdr:nvSpPr>
        <xdr:cNvPr id="216" name="テキスト ボックス 215"/>
        <xdr:cNvSpPr txBox="1"/>
      </xdr:nvSpPr>
      <xdr:spPr>
        <a:xfrm>
          <a:off x="939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特別会計への繰出金の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により、対前年度比</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59</xdr:row>
      <xdr:rowOff>165100</xdr:rowOff>
    </xdr:to>
    <xdr:cxnSp macro="">
      <xdr:nvCxnSpPr>
        <xdr:cNvPr id="249" name="直線コネクタ 248"/>
        <xdr:cNvCxnSpPr/>
      </xdr:nvCxnSpPr>
      <xdr:spPr>
        <a:xfrm>
          <a:off x="15671800" y="10242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61</xdr:row>
      <xdr:rowOff>88900</xdr:rowOff>
    </xdr:to>
    <xdr:cxnSp macro="">
      <xdr:nvCxnSpPr>
        <xdr:cNvPr id="252" name="直線コネクタ 251"/>
        <xdr:cNvCxnSpPr/>
      </xdr:nvCxnSpPr>
      <xdr:spPr>
        <a:xfrm flipV="1">
          <a:off x="14782800" y="10242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88900</xdr:rowOff>
    </xdr:to>
    <xdr:cxnSp macro="">
      <xdr:nvCxnSpPr>
        <xdr:cNvPr id="255" name="直線コネクタ 254"/>
        <xdr:cNvCxnSpPr/>
      </xdr:nvCxnSpPr>
      <xdr:spPr>
        <a:xfrm>
          <a:off x="13893800" y="1029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61</xdr:row>
      <xdr:rowOff>12700</xdr:rowOff>
    </xdr:to>
    <xdr:cxnSp macro="">
      <xdr:nvCxnSpPr>
        <xdr:cNvPr id="258" name="直線コネクタ 257"/>
        <xdr:cNvCxnSpPr/>
      </xdr:nvCxnSpPr>
      <xdr:spPr>
        <a:xfrm flipV="1">
          <a:off x="13004800" y="10299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114300</xdr:rowOff>
    </xdr:from>
    <xdr:to>
      <xdr:col>82</xdr:col>
      <xdr:colOff>158750</xdr:colOff>
      <xdr:row>60</xdr:row>
      <xdr:rowOff>44450</xdr:rowOff>
    </xdr:to>
    <xdr:sp macro="" textlink="">
      <xdr:nvSpPr>
        <xdr:cNvPr id="268" name="楕円 267"/>
        <xdr:cNvSpPr/>
      </xdr:nvSpPr>
      <xdr:spPr>
        <a:xfrm>
          <a:off x="16459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86377</xdr:rowOff>
    </xdr:from>
    <xdr:ext cx="762000" cy="259045"/>
    <xdr:sp macro="" textlink="">
      <xdr:nvSpPr>
        <xdr:cNvPr id="269" name="その他該当値テキスト"/>
        <xdr:cNvSpPr txBox="1"/>
      </xdr:nvSpPr>
      <xdr:spPr>
        <a:xfrm>
          <a:off x="16598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76200</xdr:rowOff>
    </xdr:from>
    <xdr:to>
      <xdr:col>78</xdr:col>
      <xdr:colOff>120650</xdr:colOff>
      <xdr:row>60</xdr:row>
      <xdr:rowOff>6350</xdr:rowOff>
    </xdr:to>
    <xdr:sp macro="" textlink="">
      <xdr:nvSpPr>
        <xdr:cNvPr id="270" name="楕円 269"/>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162577</xdr:rowOff>
    </xdr:from>
    <xdr:ext cx="736600" cy="259045"/>
    <xdr:sp macro="" textlink="">
      <xdr:nvSpPr>
        <xdr:cNvPr id="271" name="テキスト ボックス 270"/>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38100</xdr:rowOff>
    </xdr:from>
    <xdr:to>
      <xdr:col>74</xdr:col>
      <xdr:colOff>31750</xdr:colOff>
      <xdr:row>61</xdr:row>
      <xdr:rowOff>139700</xdr:rowOff>
    </xdr:to>
    <xdr:sp macro="" textlink="">
      <xdr:nvSpPr>
        <xdr:cNvPr id="272" name="楕円 271"/>
        <xdr:cNvSpPr/>
      </xdr:nvSpPr>
      <xdr:spPr>
        <a:xfrm>
          <a:off x="14732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124477</xdr:rowOff>
    </xdr:from>
    <xdr:ext cx="762000" cy="259045"/>
    <xdr:sp macro="" textlink="">
      <xdr:nvSpPr>
        <xdr:cNvPr id="273" name="テキスト ボックス 272"/>
        <xdr:cNvSpPr txBox="1"/>
      </xdr:nvSpPr>
      <xdr:spPr>
        <a:xfrm>
          <a:off x="14401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76" name="楕円 275"/>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77" name="テキスト ボックス 276"/>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補助金については、補助金検証・評価シートや事務事業評価による効果検証を徹底し、絶えず見直しに取り組むとともに、事務の適正執行に努めていく。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146050</xdr:rowOff>
    </xdr:to>
    <xdr:cxnSp macro="">
      <xdr:nvCxnSpPr>
        <xdr:cNvPr id="310" name="直線コネクタ 309"/>
        <xdr:cNvCxnSpPr/>
      </xdr:nvCxnSpPr>
      <xdr:spPr>
        <a:xfrm>
          <a:off x="15671800" y="595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127000</xdr:rowOff>
    </xdr:to>
    <xdr:cxnSp macro="">
      <xdr:nvCxnSpPr>
        <xdr:cNvPr id="313" name="直線コネクタ 312"/>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146050</xdr:rowOff>
    </xdr:to>
    <xdr:cxnSp macro="">
      <xdr:nvCxnSpPr>
        <xdr:cNvPr id="316" name="直線コネクタ 315"/>
        <xdr:cNvCxnSpPr/>
      </xdr:nvCxnSpPr>
      <xdr:spPr>
        <a:xfrm flipV="1">
          <a:off x="13893800" y="595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146050</xdr:rowOff>
    </xdr:from>
    <xdr:to>
      <xdr:col>69</xdr:col>
      <xdr:colOff>92075</xdr:colOff>
      <xdr:row>35</xdr:row>
      <xdr:rowOff>12700</xdr:rowOff>
    </xdr:to>
    <xdr:cxnSp macro="">
      <xdr:nvCxnSpPr>
        <xdr:cNvPr id="319" name="直線コネクタ 318"/>
        <xdr:cNvCxnSpPr/>
      </xdr:nvCxnSpPr>
      <xdr:spPr>
        <a:xfrm flipV="1">
          <a:off x="13004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3" name="テキスト ボックス 322"/>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29" name="楕円 328"/>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0"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1" name="楕円 330"/>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2" name="テキスト ボックス 331"/>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3" name="楕円 332"/>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4" name="テキスト ボックス 333"/>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95250</xdr:rowOff>
    </xdr:from>
    <xdr:to>
      <xdr:col>69</xdr:col>
      <xdr:colOff>142875</xdr:colOff>
      <xdr:row>35</xdr:row>
      <xdr:rowOff>25400</xdr:rowOff>
    </xdr:to>
    <xdr:sp macro="" textlink="">
      <xdr:nvSpPr>
        <xdr:cNvPr id="335" name="楕円 334"/>
        <xdr:cNvSpPr/>
      </xdr:nvSpPr>
      <xdr:spPr>
        <a:xfrm>
          <a:off x="13843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35577</xdr:rowOff>
    </xdr:from>
    <xdr:ext cx="762000" cy="259045"/>
    <xdr:sp macro="" textlink="">
      <xdr:nvSpPr>
        <xdr:cNvPr id="336" name="テキスト ボックス 335"/>
        <xdr:cNvSpPr txBox="1"/>
      </xdr:nvSpPr>
      <xdr:spPr>
        <a:xfrm>
          <a:off x="13512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133350</xdr:rowOff>
    </xdr:from>
    <xdr:to>
      <xdr:col>65</xdr:col>
      <xdr:colOff>53975</xdr:colOff>
      <xdr:row>35</xdr:row>
      <xdr:rowOff>63500</xdr:rowOff>
    </xdr:to>
    <xdr:sp macro="" textlink="">
      <xdr:nvSpPr>
        <xdr:cNvPr id="337" name="楕円 336"/>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73677</xdr:rowOff>
    </xdr:from>
    <xdr:ext cx="762000" cy="259045"/>
    <xdr:sp macro="" textlink="">
      <xdr:nvSpPr>
        <xdr:cNvPr id="338" name="テキスト ボックス 337"/>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基本的な</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考え方」に基づき、区債の発行にあたっては財政状況を踏まえつつ、必要性を十分検討して行うこととしており、今後とも基金と区債のバランスの取れた活用により、増加する施設の更新需要に対応する。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104139</xdr:rowOff>
    </xdr:to>
    <xdr:cxnSp macro="">
      <xdr:nvCxnSpPr>
        <xdr:cNvPr id="368" name="直線コネクタ 367"/>
        <xdr:cNvCxnSpPr/>
      </xdr:nvCxnSpPr>
      <xdr:spPr>
        <a:xfrm flipV="1">
          <a:off x="3987800" y="129971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104139</xdr:rowOff>
    </xdr:to>
    <xdr:cxnSp macro="">
      <xdr:nvCxnSpPr>
        <xdr:cNvPr id="371" name="直線コネクタ 370"/>
        <xdr:cNvCxnSpPr/>
      </xdr:nvCxnSpPr>
      <xdr:spPr>
        <a:xfrm>
          <a:off x="3098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104139</xdr:rowOff>
    </xdr:to>
    <xdr:cxnSp macro="">
      <xdr:nvCxnSpPr>
        <xdr:cNvPr id="374" name="直線コネクタ 373"/>
        <xdr:cNvCxnSpPr/>
      </xdr:nvCxnSpPr>
      <xdr:spPr>
        <a:xfrm>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58420</xdr:rowOff>
    </xdr:to>
    <xdr:cxnSp macro="">
      <xdr:nvCxnSpPr>
        <xdr:cNvPr id="377" name="直線コネクタ 376"/>
        <xdr:cNvCxnSpPr/>
      </xdr:nvCxnSpPr>
      <xdr:spPr>
        <a:xfrm>
          <a:off x="1320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7" name="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9" name="楕円 38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90" name="テキスト ボックス 389"/>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1" name="楕円 390"/>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2" name="テキスト ボックス 391"/>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3" name="楕円 392"/>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94" name="テキスト ボックス 393"/>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5" name="楕円 39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6" name="テキスト ボックス 39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人件費・物件費等の増などにより、類似団体の平均を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ポイント上回っている。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今後も防災・減災対策や保育待機児童ゼロの継続など足元の行政需要に着実に応えつつ、事業の効率的な執行により経費の縮減に努める。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79</xdr:row>
      <xdr:rowOff>19558</xdr:rowOff>
    </xdr:to>
    <xdr:cxnSp macro="">
      <xdr:nvCxnSpPr>
        <xdr:cNvPr id="422" name="直線コネクタ 421"/>
        <xdr:cNvCxnSpPr/>
      </xdr:nvCxnSpPr>
      <xdr:spPr>
        <a:xfrm flipV="1">
          <a:off x="16510000" y="12722860"/>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23" name="公債費以外最小値テキスト"/>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24" name="直線コネクタ 423"/>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5"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26" name="直線コネクタ 425"/>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145287</xdr:rowOff>
    </xdr:to>
    <xdr:cxnSp macro="">
      <xdr:nvCxnSpPr>
        <xdr:cNvPr id="427" name="直線コネクタ 426"/>
        <xdr:cNvCxnSpPr/>
      </xdr:nvCxnSpPr>
      <xdr:spPr>
        <a:xfrm flipV="1">
          <a:off x="15671800" y="13408661"/>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28"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29" name="フローチャート: 判断 428"/>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138430</xdr:rowOff>
    </xdr:to>
    <xdr:cxnSp macro="">
      <xdr:nvCxnSpPr>
        <xdr:cNvPr id="430" name="直線コネクタ 429"/>
        <xdr:cNvCxnSpPr/>
      </xdr:nvCxnSpPr>
      <xdr:spPr>
        <a:xfrm flipV="1">
          <a:off x="14782800" y="135183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1" name="フローチャート: 判断 430"/>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2" name="テキスト ボックス 431"/>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138430</xdr:rowOff>
    </xdr:to>
    <xdr:cxnSp macro="">
      <xdr:nvCxnSpPr>
        <xdr:cNvPr id="433" name="直線コネクタ 432"/>
        <xdr:cNvCxnSpPr/>
      </xdr:nvCxnSpPr>
      <xdr:spPr>
        <a:xfrm>
          <a:off x="13893800" y="134955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71628</xdr:rowOff>
    </xdr:from>
    <xdr:to>
      <xdr:col>74</xdr:col>
      <xdr:colOff>31750</xdr:colOff>
      <xdr:row>79</xdr:row>
      <xdr:rowOff>1778</xdr:rowOff>
    </xdr:to>
    <xdr:sp macro="" textlink="">
      <xdr:nvSpPr>
        <xdr:cNvPr id="434" name="フローチャート: 判断 433"/>
        <xdr:cNvSpPr/>
      </xdr:nvSpPr>
      <xdr:spPr>
        <a:xfrm>
          <a:off x="14732000" y="134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11955</xdr:rowOff>
    </xdr:from>
    <xdr:ext cx="762000" cy="259045"/>
    <xdr:sp macro="" textlink="">
      <xdr:nvSpPr>
        <xdr:cNvPr id="435" name="テキスト ボックス 434"/>
        <xdr:cNvSpPr txBox="1"/>
      </xdr:nvSpPr>
      <xdr:spPr>
        <a:xfrm>
          <a:off x="14401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122428</xdr:rowOff>
    </xdr:to>
    <xdr:cxnSp macro="">
      <xdr:nvCxnSpPr>
        <xdr:cNvPr id="436" name="直線コネクタ 435"/>
        <xdr:cNvCxnSpPr/>
      </xdr:nvCxnSpPr>
      <xdr:spPr>
        <a:xfrm>
          <a:off x="13004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37" name="フローチャート: 判断 436"/>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38" name="テキスト ボックス 437"/>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9" name="フローチャート: 判断 438"/>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40" name="テキスト ボックス 439"/>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6" name="楕円 445"/>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7"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48" name="楕円 447"/>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49" name="テキスト ボックス 448"/>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0" name="楕円 449"/>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1" name="テキスト ボックス 450"/>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2" name="楕円 451"/>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3" name="テキスト ボックス 452"/>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4" name="楕円 453"/>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5" name="テキスト ボックス 454"/>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103062</xdr:rowOff>
    </xdr:from>
    <xdr:to>
      <xdr:col>29</xdr:col>
      <xdr:colOff>127000</xdr:colOff>
      <xdr:row>18</xdr:row>
      <xdr:rowOff>118052</xdr:rowOff>
    </xdr:to>
    <xdr:cxnSp macro="">
      <xdr:nvCxnSpPr>
        <xdr:cNvPr id="52" name="直線コネクタ 51"/>
        <xdr:cNvCxnSpPr/>
      </xdr:nvCxnSpPr>
      <xdr:spPr bwMode="auto">
        <a:xfrm>
          <a:off x="5003800" y="3236787"/>
          <a:ext cx="6477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103062</xdr:rowOff>
    </xdr:from>
    <xdr:to>
      <xdr:col>26</xdr:col>
      <xdr:colOff>50800</xdr:colOff>
      <xdr:row>18</xdr:row>
      <xdr:rowOff>104053</xdr:rowOff>
    </xdr:to>
    <xdr:cxnSp macro="">
      <xdr:nvCxnSpPr>
        <xdr:cNvPr id="55" name="直線コネクタ 54"/>
        <xdr:cNvCxnSpPr/>
      </xdr:nvCxnSpPr>
      <xdr:spPr bwMode="auto">
        <a:xfrm flipV="1">
          <a:off x="4305300" y="3236787"/>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104053</xdr:rowOff>
    </xdr:from>
    <xdr:to>
      <xdr:col>22</xdr:col>
      <xdr:colOff>114300</xdr:colOff>
      <xdr:row>18</xdr:row>
      <xdr:rowOff>117878</xdr:rowOff>
    </xdr:to>
    <xdr:cxnSp macro="">
      <xdr:nvCxnSpPr>
        <xdr:cNvPr id="58" name="直線コネクタ 57"/>
        <xdr:cNvCxnSpPr/>
      </xdr:nvCxnSpPr>
      <xdr:spPr bwMode="auto">
        <a:xfrm flipV="1">
          <a:off x="3606800" y="3237778"/>
          <a:ext cx="698500" cy="1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110236</xdr:rowOff>
    </xdr:from>
    <xdr:to>
      <xdr:col>18</xdr:col>
      <xdr:colOff>177800</xdr:colOff>
      <xdr:row>18</xdr:row>
      <xdr:rowOff>117878</xdr:rowOff>
    </xdr:to>
    <xdr:cxnSp macro="">
      <xdr:nvCxnSpPr>
        <xdr:cNvPr id="61" name="直線コネクタ 60"/>
        <xdr:cNvCxnSpPr/>
      </xdr:nvCxnSpPr>
      <xdr:spPr bwMode="auto">
        <a:xfrm>
          <a:off x="2908300" y="324396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67252</xdr:rowOff>
    </xdr:from>
    <xdr:to>
      <xdr:col>29</xdr:col>
      <xdr:colOff>177800</xdr:colOff>
      <xdr:row>18</xdr:row>
      <xdr:rowOff>168852</xdr:rowOff>
    </xdr:to>
    <xdr:sp macro="" textlink="">
      <xdr:nvSpPr>
        <xdr:cNvPr id="71" name="楕円 70"/>
        <xdr:cNvSpPr/>
      </xdr:nvSpPr>
      <xdr:spPr bwMode="auto">
        <a:xfrm>
          <a:off x="5600700" y="320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39329</xdr:rowOff>
    </xdr:from>
    <xdr:ext cx="762000" cy="259045"/>
    <xdr:sp macro="" textlink="">
      <xdr:nvSpPr>
        <xdr:cNvPr id="72" name="人口1人当たり決算額の推移該当値テキスト130"/>
        <xdr:cNvSpPr txBox="1"/>
      </xdr:nvSpPr>
      <xdr:spPr>
        <a:xfrm>
          <a:off x="5740400" y="317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52262</xdr:rowOff>
    </xdr:from>
    <xdr:to>
      <xdr:col>26</xdr:col>
      <xdr:colOff>101600</xdr:colOff>
      <xdr:row>18</xdr:row>
      <xdr:rowOff>153862</xdr:rowOff>
    </xdr:to>
    <xdr:sp macro="" textlink="">
      <xdr:nvSpPr>
        <xdr:cNvPr id="73" name="楕円 72"/>
        <xdr:cNvSpPr/>
      </xdr:nvSpPr>
      <xdr:spPr bwMode="auto">
        <a:xfrm>
          <a:off x="4953000" y="3185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138639</xdr:rowOff>
    </xdr:from>
    <xdr:ext cx="736600" cy="259045"/>
    <xdr:sp macro="" textlink="">
      <xdr:nvSpPr>
        <xdr:cNvPr id="74" name="テキスト ボックス 73"/>
        <xdr:cNvSpPr txBox="1"/>
      </xdr:nvSpPr>
      <xdr:spPr>
        <a:xfrm>
          <a:off x="4622800" y="3272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53253</xdr:rowOff>
    </xdr:from>
    <xdr:to>
      <xdr:col>22</xdr:col>
      <xdr:colOff>165100</xdr:colOff>
      <xdr:row>18</xdr:row>
      <xdr:rowOff>154853</xdr:rowOff>
    </xdr:to>
    <xdr:sp macro="" textlink="">
      <xdr:nvSpPr>
        <xdr:cNvPr id="75" name="楕円 74"/>
        <xdr:cNvSpPr/>
      </xdr:nvSpPr>
      <xdr:spPr bwMode="auto">
        <a:xfrm>
          <a:off x="4254500" y="318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139630</xdr:rowOff>
    </xdr:from>
    <xdr:ext cx="762000" cy="259045"/>
    <xdr:sp macro="" textlink="">
      <xdr:nvSpPr>
        <xdr:cNvPr id="76" name="テキスト ボックス 75"/>
        <xdr:cNvSpPr txBox="1"/>
      </xdr:nvSpPr>
      <xdr:spPr>
        <a:xfrm>
          <a:off x="3924300" y="32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67078</xdr:rowOff>
    </xdr:from>
    <xdr:to>
      <xdr:col>19</xdr:col>
      <xdr:colOff>38100</xdr:colOff>
      <xdr:row>18</xdr:row>
      <xdr:rowOff>168678</xdr:rowOff>
    </xdr:to>
    <xdr:sp macro="" textlink="">
      <xdr:nvSpPr>
        <xdr:cNvPr id="77" name="楕円 76"/>
        <xdr:cNvSpPr/>
      </xdr:nvSpPr>
      <xdr:spPr bwMode="auto">
        <a:xfrm>
          <a:off x="35560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153455</xdr:rowOff>
    </xdr:from>
    <xdr:ext cx="762000" cy="259045"/>
    <xdr:sp macro="" textlink="">
      <xdr:nvSpPr>
        <xdr:cNvPr id="78" name="テキスト ボックス 77"/>
        <xdr:cNvSpPr txBox="1"/>
      </xdr:nvSpPr>
      <xdr:spPr>
        <a:xfrm>
          <a:off x="3225800" y="32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59436</xdr:rowOff>
    </xdr:from>
    <xdr:to>
      <xdr:col>15</xdr:col>
      <xdr:colOff>101600</xdr:colOff>
      <xdr:row>18</xdr:row>
      <xdr:rowOff>161036</xdr:rowOff>
    </xdr:to>
    <xdr:sp macro="" textlink="">
      <xdr:nvSpPr>
        <xdr:cNvPr id="79" name="楕円 78"/>
        <xdr:cNvSpPr/>
      </xdr:nvSpPr>
      <xdr:spPr bwMode="auto">
        <a:xfrm>
          <a:off x="28575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171213</xdr:rowOff>
    </xdr:from>
    <xdr:ext cx="762000" cy="259045"/>
    <xdr:sp macro="" textlink="">
      <xdr:nvSpPr>
        <xdr:cNvPr id="80" name="テキスト ボックス 79"/>
        <xdr:cNvSpPr txBox="1"/>
      </xdr:nvSpPr>
      <xdr:spPr>
        <a:xfrm>
          <a:off x="25273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71450</xdr:rowOff>
    </xdr:from>
    <xdr:to>
      <xdr:col>29</xdr:col>
      <xdr:colOff>127000</xdr:colOff>
      <xdr:row>37</xdr:row>
      <xdr:rowOff>87376</xdr:rowOff>
    </xdr:to>
    <xdr:cxnSp macro="">
      <xdr:nvCxnSpPr>
        <xdr:cNvPr id="111" name="直線コネクタ 110"/>
        <xdr:cNvCxnSpPr/>
      </xdr:nvCxnSpPr>
      <xdr:spPr bwMode="auto">
        <a:xfrm flipV="1">
          <a:off x="5003800" y="7196150"/>
          <a:ext cx="6477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87376</xdr:rowOff>
    </xdr:from>
    <xdr:to>
      <xdr:col>26</xdr:col>
      <xdr:colOff>50800</xdr:colOff>
      <xdr:row>37</xdr:row>
      <xdr:rowOff>128143</xdr:rowOff>
    </xdr:to>
    <xdr:cxnSp macro="">
      <xdr:nvCxnSpPr>
        <xdr:cNvPr id="114" name="直線コネクタ 113"/>
        <xdr:cNvCxnSpPr/>
      </xdr:nvCxnSpPr>
      <xdr:spPr bwMode="auto">
        <a:xfrm flipV="1">
          <a:off x="4305300" y="7212076"/>
          <a:ext cx="6985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128143</xdr:rowOff>
    </xdr:from>
    <xdr:to>
      <xdr:col>22</xdr:col>
      <xdr:colOff>114300</xdr:colOff>
      <xdr:row>37</xdr:row>
      <xdr:rowOff>129057</xdr:rowOff>
    </xdr:to>
    <xdr:cxnSp macro="">
      <xdr:nvCxnSpPr>
        <xdr:cNvPr id="117" name="直線コネクタ 116"/>
        <xdr:cNvCxnSpPr/>
      </xdr:nvCxnSpPr>
      <xdr:spPr bwMode="auto">
        <a:xfrm flipV="1">
          <a:off x="3606800" y="7252843"/>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129057</xdr:rowOff>
    </xdr:from>
    <xdr:to>
      <xdr:col>18</xdr:col>
      <xdr:colOff>177800</xdr:colOff>
      <xdr:row>37</xdr:row>
      <xdr:rowOff>209906</xdr:rowOff>
    </xdr:to>
    <xdr:cxnSp macro="">
      <xdr:nvCxnSpPr>
        <xdr:cNvPr id="120" name="直線コネクタ 119"/>
        <xdr:cNvCxnSpPr/>
      </xdr:nvCxnSpPr>
      <xdr:spPr bwMode="auto">
        <a:xfrm flipV="1">
          <a:off x="2908300" y="7253757"/>
          <a:ext cx="698500" cy="8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20650</xdr:rowOff>
    </xdr:from>
    <xdr:to>
      <xdr:col>29</xdr:col>
      <xdr:colOff>177800</xdr:colOff>
      <xdr:row>37</xdr:row>
      <xdr:rowOff>122250</xdr:rowOff>
    </xdr:to>
    <xdr:sp macro="" textlink="">
      <xdr:nvSpPr>
        <xdr:cNvPr id="130" name="楕円 129"/>
        <xdr:cNvSpPr/>
      </xdr:nvSpPr>
      <xdr:spPr bwMode="auto">
        <a:xfrm>
          <a:off x="5600700" y="714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164177</xdr:rowOff>
    </xdr:from>
    <xdr:ext cx="762000" cy="259045"/>
    <xdr:sp macro="" textlink="">
      <xdr:nvSpPr>
        <xdr:cNvPr id="131" name="人口1人当たり決算額の推移該当値テキスト445"/>
        <xdr:cNvSpPr txBox="1"/>
      </xdr:nvSpPr>
      <xdr:spPr>
        <a:xfrm>
          <a:off x="5740400" y="711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36576</xdr:rowOff>
    </xdr:from>
    <xdr:to>
      <xdr:col>26</xdr:col>
      <xdr:colOff>101600</xdr:colOff>
      <xdr:row>37</xdr:row>
      <xdr:rowOff>138176</xdr:rowOff>
    </xdr:to>
    <xdr:sp macro="" textlink="">
      <xdr:nvSpPr>
        <xdr:cNvPr id="132" name="楕円 131"/>
        <xdr:cNvSpPr/>
      </xdr:nvSpPr>
      <xdr:spPr bwMode="auto">
        <a:xfrm>
          <a:off x="4953000" y="716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122953</xdr:rowOff>
    </xdr:from>
    <xdr:ext cx="736600" cy="259045"/>
    <xdr:sp macro="" textlink="">
      <xdr:nvSpPr>
        <xdr:cNvPr id="133" name="テキスト ボックス 132"/>
        <xdr:cNvSpPr txBox="1"/>
      </xdr:nvSpPr>
      <xdr:spPr>
        <a:xfrm>
          <a:off x="4622800" y="724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77343</xdr:rowOff>
    </xdr:from>
    <xdr:to>
      <xdr:col>22</xdr:col>
      <xdr:colOff>165100</xdr:colOff>
      <xdr:row>37</xdr:row>
      <xdr:rowOff>178943</xdr:rowOff>
    </xdr:to>
    <xdr:sp macro="" textlink="">
      <xdr:nvSpPr>
        <xdr:cNvPr id="134" name="楕円 133"/>
        <xdr:cNvSpPr/>
      </xdr:nvSpPr>
      <xdr:spPr bwMode="auto">
        <a:xfrm>
          <a:off x="42545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163720</xdr:rowOff>
    </xdr:from>
    <xdr:ext cx="762000" cy="259045"/>
    <xdr:sp macro="" textlink="">
      <xdr:nvSpPr>
        <xdr:cNvPr id="135" name="テキスト ボックス 134"/>
        <xdr:cNvSpPr txBox="1"/>
      </xdr:nvSpPr>
      <xdr:spPr>
        <a:xfrm>
          <a:off x="3924300" y="728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78257</xdr:rowOff>
    </xdr:from>
    <xdr:to>
      <xdr:col>19</xdr:col>
      <xdr:colOff>38100</xdr:colOff>
      <xdr:row>37</xdr:row>
      <xdr:rowOff>179857</xdr:rowOff>
    </xdr:to>
    <xdr:sp macro="" textlink="">
      <xdr:nvSpPr>
        <xdr:cNvPr id="136" name="楕円 135"/>
        <xdr:cNvSpPr/>
      </xdr:nvSpPr>
      <xdr:spPr bwMode="auto">
        <a:xfrm>
          <a:off x="3556000" y="720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164634</xdr:rowOff>
    </xdr:from>
    <xdr:ext cx="762000" cy="259045"/>
    <xdr:sp macro="" textlink="">
      <xdr:nvSpPr>
        <xdr:cNvPr id="137" name="テキスト ボックス 136"/>
        <xdr:cNvSpPr txBox="1"/>
      </xdr:nvSpPr>
      <xdr:spPr>
        <a:xfrm>
          <a:off x="3225800" y="72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159106</xdr:rowOff>
    </xdr:from>
    <xdr:to>
      <xdr:col>15</xdr:col>
      <xdr:colOff>101600</xdr:colOff>
      <xdr:row>37</xdr:row>
      <xdr:rowOff>260706</xdr:rowOff>
    </xdr:to>
    <xdr:sp macro="" textlink="">
      <xdr:nvSpPr>
        <xdr:cNvPr id="138" name="楕円 137"/>
        <xdr:cNvSpPr/>
      </xdr:nvSpPr>
      <xdr:spPr bwMode="auto">
        <a:xfrm>
          <a:off x="28575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245483</xdr:rowOff>
    </xdr:from>
    <xdr:ext cx="762000" cy="259045"/>
    <xdr:sp macro="" textlink="">
      <xdr:nvSpPr>
        <xdr:cNvPr id="139" name="テキスト ボックス 138"/>
        <xdr:cNvSpPr txBox="1"/>
      </xdr:nvSpPr>
      <xdr:spPr>
        <a:xfrm>
          <a:off x="2527300" y="73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570,786
553,865
34.06
234,566,785
221,710,442
10,193,265
131,968,658
32,672,367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61606</xdr:rowOff>
    </xdr:from>
    <xdr:to>
      <xdr:col>24</xdr:col>
      <xdr:colOff>63500</xdr:colOff>
      <xdr:row>37</xdr:row>
      <xdr:rowOff>76977</xdr:rowOff>
    </xdr:to>
    <xdr:cxnSp macro="">
      <xdr:nvCxnSpPr>
        <xdr:cNvPr id="63" name="直線コネクタ 62"/>
        <xdr:cNvCxnSpPr/>
      </xdr:nvCxnSpPr>
      <xdr:spPr>
        <a:xfrm>
          <a:off x="3797300" y="6405256"/>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48390</xdr:rowOff>
    </xdr:from>
    <xdr:to>
      <xdr:col>19</xdr:col>
      <xdr:colOff>177800</xdr:colOff>
      <xdr:row>37</xdr:row>
      <xdr:rowOff>61606</xdr:rowOff>
    </xdr:to>
    <xdr:cxnSp macro="">
      <xdr:nvCxnSpPr>
        <xdr:cNvPr id="66" name="直線コネクタ 65"/>
        <xdr:cNvCxnSpPr/>
      </xdr:nvCxnSpPr>
      <xdr:spPr>
        <a:xfrm>
          <a:off x="2908300" y="6392040"/>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48390</xdr:rowOff>
    </xdr:from>
    <xdr:to>
      <xdr:col>15</xdr:col>
      <xdr:colOff>50800</xdr:colOff>
      <xdr:row>37</xdr:row>
      <xdr:rowOff>64436</xdr:rowOff>
    </xdr:to>
    <xdr:cxnSp macro="">
      <xdr:nvCxnSpPr>
        <xdr:cNvPr id="69" name="直線コネクタ 68"/>
        <xdr:cNvCxnSpPr/>
      </xdr:nvCxnSpPr>
      <xdr:spPr>
        <a:xfrm flipV="1">
          <a:off x="2019300" y="6392040"/>
          <a:ext cx="8890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64436</xdr:rowOff>
    </xdr:from>
    <xdr:to>
      <xdr:col>10</xdr:col>
      <xdr:colOff>114300</xdr:colOff>
      <xdr:row>37</xdr:row>
      <xdr:rowOff>69966</xdr:rowOff>
    </xdr:to>
    <xdr:cxnSp macro="">
      <xdr:nvCxnSpPr>
        <xdr:cNvPr id="72" name="直線コネクタ 71"/>
        <xdr:cNvCxnSpPr/>
      </xdr:nvCxnSpPr>
      <xdr:spPr>
        <a:xfrm flipV="1">
          <a:off x="1130300" y="6408086"/>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26177</xdr:rowOff>
    </xdr:from>
    <xdr:to>
      <xdr:col>24</xdr:col>
      <xdr:colOff>114300</xdr:colOff>
      <xdr:row>37</xdr:row>
      <xdr:rowOff>127777</xdr:rowOff>
    </xdr:to>
    <xdr:sp macro="" textlink="">
      <xdr:nvSpPr>
        <xdr:cNvPr id="82" name="楕円 81"/>
        <xdr:cNvSpPr/>
      </xdr:nvSpPr>
      <xdr:spPr>
        <a:xfrm>
          <a:off x="4584700" y="63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4604</xdr:rowOff>
    </xdr:from>
    <xdr:ext cx="534377" cy="259045"/>
    <xdr:sp macro="" textlink="">
      <xdr:nvSpPr>
        <xdr:cNvPr id="83" name="人件費該当値テキスト"/>
        <xdr:cNvSpPr txBox="1"/>
      </xdr:nvSpPr>
      <xdr:spPr>
        <a:xfrm>
          <a:off x="4686300" y="63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10806</xdr:rowOff>
    </xdr:from>
    <xdr:to>
      <xdr:col>20</xdr:col>
      <xdr:colOff>38100</xdr:colOff>
      <xdr:row>37</xdr:row>
      <xdr:rowOff>112406</xdr:rowOff>
    </xdr:to>
    <xdr:sp macro="" textlink="">
      <xdr:nvSpPr>
        <xdr:cNvPr id="84" name="楕円 83"/>
        <xdr:cNvSpPr/>
      </xdr:nvSpPr>
      <xdr:spPr>
        <a:xfrm>
          <a:off x="3746500" y="63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128933</xdr:rowOff>
    </xdr:from>
    <xdr:ext cx="534377" cy="259045"/>
    <xdr:sp macro="" textlink="">
      <xdr:nvSpPr>
        <xdr:cNvPr id="85" name="テキスト ボックス 84"/>
        <xdr:cNvSpPr txBox="1"/>
      </xdr:nvSpPr>
      <xdr:spPr>
        <a:xfrm>
          <a:off x="3530111" y="6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169040</xdr:rowOff>
    </xdr:from>
    <xdr:to>
      <xdr:col>15</xdr:col>
      <xdr:colOff>101600</xdr:colOff>
      <xdr:row>37</xdr:row>
      <xdr:rowOff>99190</xdr:rowOff>
    </xdr:to>
    <xdr:sp macro="" textlink="">
      <xdr:nvSpPr>
        <xdr:cNvPr id="86" name="楕円 85"/>
        <xdr:cNvSpPr/>
      </xdr:nvSpPr>
      <xdr:spPr>
        <a:xfrm>
          <a:off x="2857500" y="63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115717</xdr:rowOff>
    </xdr:from>
    <xdr:ext cx="534377" cy="259045"/>
    <xdr:sp macro="" textlink="">
      <xdr:nvSpPr>
        <xdr:cNvPr id="87" name="テキスト ボックス 86"/>
        <xdr:cNvSpPr txBox="1"/>
      </xdr:nvSpPr>
      <xdr:spPr>
        <a:xfrm>
          <a:off x="2641111" y="61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13636</xdr:rowOff>
    </xdr:from>
    <xdr:to>
      <xdr:col>10</xdr:col>
      <xdr:colOff>165100</xdr:colOff>
      <xdr:row>37</xdr:row>
      <xdr:rowOff>115236</xdr:rowOff>
    </xdr:to>
    <xdr:sp macro="" textlink="">
      <xdr:nvSpPr>
        <xdr:cNvPr id="88" name="楕円 87"/>
        <xdr:cNvSpPr/>
      </xdr:nvSpPr>
      <xdr:spPr>
        <a:xfrm>
          <a:off x="19685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131763</xdr:rowOff>
    </xdr:from>
    <xdr:ext cx="534377" cy="259045"/>
    <xdr:sp macro="" textlink="">
      <xdr:nvSpPr>
        <xdr:cNvPr id="89" name="テキスト ボックス 88"/>
        <xdr:cNvSpPr txBox="1"/>
      </xdr:nvSpPr>
      <xdr:spPr>
        <a:xfrm>
          <a:off x="1752111" y="61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19166</xdr:rowOff>
    </xdr:from>
    <xdr:to>
      <xdr:col>6</xdr:col>
      <xdr:colOff>38100</xdr:colOff>
      <xdr:row>37</xdr:row>
      <xdr:rowOff>120766</xdr:rowOff>
    </xdr:to>
    <xdr:sp macro="" textlink="">
      <xdr:nvSpPr>
        <xdr:cNvPr id="90" name="楕円 89"/>
        <xdr:cNvSpPr/>
      </xdr:nvSpPr>
      <xdr:spPr>
        <a:xfrm>
          <a:off x="1079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137293</xdr:rowOff>
    </xdr:from>
    <xdr:ext cx="534377" cy="259045"/>
    <xdr:sp macro="" textlink="">
      <xdr:nvSpPr>
        <xdr:cNvPr id="91" name="テキスト ボックス 90"/>
        <xdr:cNvSpPr txBox="1"/>
      </xdr:nvSpPr>
      <xdr:spPr>
        <a:xfrm>
          <a:off x="863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103015</xdr:rowOff>
    </xdr:from>
    <xdr:to>
      <xdr:col>24</xdr:col>
      <xdr:colOff>63500</xdr:colOff>
      <xdr:row>56</xdr:row>
      <xdr:rowOff>112076</xdr:rowOff>
    </xdr:to>
    <xdr:cxnSp macro="">
      <xdr:nvCxnSpPr>
        <xdr:cNvPr id="118" name="直線コネクタ 117"/>
        <xdr:cNvCxnSpPr/>
      </xdr:nvCxnSpPr>
      <xdr:spPr>
        <a:xfrm flipV="1">
          <a:off x="3797300" y="9704215"/>
          <a:ext cx="8382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112076</xdr:rowOff>
    </xdr:from>
    <xdr:to>
      <xdr:col>19</xdr:col>
      <xdr:colOff>177800</xdr:colOff>
      <xdr:row>57</xdr:row>
      <xdr:rowOff>14460</xdr:rowOff>
    </xdr:to>
    <xdr:cxnSp macro="">
      <xdr:nvCxnSpPr>
        <xdr:cNvPr id="121" name="直線コネクタ 120"/>
        <xdr:cNvCxnSpPr/>
      </xdr:nvCxnSpPr>
      <xdr:spPr>
        <a:xfrm flipV="1">
          <a:off x="2908300" y="9713276"/>
          <a:ext cx="889000" cy="7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14460</xdr:rowOff>
    </xdr:from>
    <xdr:to>
      <xdr:col>15</xdr:col>
      <xdr:colOff>50800</xdr:colOff>
      <xdr:row>57</xdr:row>
      <xdr:rowOff>38160</xdr:rowOff>
    </xdr:to>
    <xdr:cxnSp macro="">
      <xdr:nvCxnSpPr>
        <xdr:cNvPr id="124" name="直線コネクタ 123"/>
        <xdr:cNvCxnSpPr/>
      </xdr:nvCxnSpPr>
      <xdr:spPr>
        <a:xfrm flipV="1">
          <a:off x="2019300" y="9787110"/>
          <a:ext cx="889000" cy="2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38160</xdr:rowOff>
    </xdr:from>
    <xdr:to>
      <xdr:col>10</xdr:col>
      <xdr:colOff>114300</xdr:colOff>
      <xdr:row>57</xdr:row>
      <xdr:rowOff>49165</xdr:rowOff>
    </xdr:to>
    <xdr:cxnSp macro="">
      <xdr:nvCxnSpPr>
        <xdr:cNvPr id="127" name="直線コネクタ 126"/>
        <xdr:cNvCxnSpPr/>
      </xdr:nvCxnSpPr>
      <xdr:spPr>
        <a:xfrm flipV="1">
          <a:off x="1130300" y="9810810"/>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52215</xdr:rowOff>
    </xdr:from>
    <xdr:to>
      <xdr:col>24</xdr:col>
      <xdr:colOff>114300</xdr:colOff>
      <xdr:row>56</xdr:row>
      <xdr:rowOff>153815</xdr:rowOff>
    </xdr:to>
    <xdr:sp macro="" textlink="">
      <xdr:nvSpPr>
        <xdr:cNvPr id="137" name="楕円 136"/>
        <xdr:cNvSpPr/>
      </xdr:nvSpPr>
      <xdr:spPr>
        <a:xfrm>
          <a:off x="4584700" y="96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147146</xdr:rowOff>
    </xdr:from>
    <xdr:ext cx="534377" cy="259045"/>
    <xdr:sp macro="" textlink="">
      <xdr:nvSpPr>
        <xdr:cNvPr id="138" name="物件費該当値テキスト"/>
        <xdr:cNvSpPr txBox="1"/>
      </xdr:nvSpPr>
      <xdr:spPr>
        <a:xfrm>
          <a:off x="4686300" y="95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61276</xdr:rowOff>
    </xdr:from>
    <xdr:to>
      <xdr:col>20</xdr:col>
      <xdr:colOff>38100</xdr:colOff>
      <xdr:row>56</xdr:row>
      <xdr:rowOff>162876</xdr:rowOff>
    </xdr:to>
    <xdr:sp macro="" textlink="">
      <xdr:nvSpPr>
        <xdr:cNvPr id="139" name="楕円 138"/>
        <xdr:cNvSpPr/>
      </xdr:nvSpPr>
      <xdr:spPr>
        <a:xfrm>
          <a:off x="3746500" y="9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154003</xdr:rowOff>
    </xdr:from>
    <xdr:ext cx="534377" cy="259045"/>
    <xdr:sp macro="" textlink="">
      <xdr:nvSpPr>
        <xdr:cNvPr id="140" name="テキスト ボックス 139"/>
        <xdr:cNvSpPr txBox="1"/>
      </xdr:nvSpPr>
      <xdr:spPr>
        <a:xfrm>
          <a:off x="3530111" y="97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135110</xdr:rowOff>
    </xdr:from>
    <xdr:to>
      <xdr:col>15</xdr:col>
      <xdr:colOff>101600</xdr:colOff>
      <xdr:row>57</xdr:row>
      <xdr:rowOff>65260</xdr:rowOff>
    </xdr:to>
    <xdr:sp macro="" textlink="">
      <xdr:nvSpPr>
        <xdr:cNvPr id="141" name="楕円 140"/>
        <xdr:cNvSpPr/>
      </xdr:nvSpPr>
      <xdr:spPr>
        <a:xfrm>
          <a:off x="2857500" y="97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56387</xdr:rowOff>
    </xdr:from>
    <xdr:ext cx="534377" cy="259045"/>
    <xdr:sp macro="" textlink="">
      <xdr:nvSpPr>
        <xdr:cNvPr id="142" name="テキスト ボックス 141"/>
        <xdr:cNvSpPr txBox="1"/>
      </xdr:nvSpPr>
      <xdr:spPr>
        <a:xfrm>
          <a:off x="2641111" y="98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158810</xdr:rowOff>
    </xdr:from>
    <xdr:to>
      <xdr:col>10</xdr:col>
      <xdr:colOff>165100</xdr:colOff>
      <xdr:row>57</xdr:row>
      <xdr:rowOff>88960</xdr:rowOff>
    </xdr:to>
    <xdr:sp macro="" textlink="">
      <xdr:nvSpPr>
        <xdr:cNvPr id="143" name="楕円 142"/>
        <xdr:cNvSpPr/>
      </xdr:nvSpPr>
      <xdr:spPr>
        <a:xfrm>
          <a:off x="1968500" y="976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80087</xdr:rowOff>
    </xdr:from>
    <xdr:ext cx="534377" cy="259045"/>
    <xdr:sp macro="" textlink="">
      <xdr:nvSpPr>
        <xdr:cNvPr id="144" name="テキスト ボックス 143"/>
        <xdr:cNvSpPr txBox="1"/>
      </xdr:nvSpPr>
      <xdr:spPr>
        <a:xfrm>
          <a:off x="1752111" y="985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169815</xdr:rowOff>
    </xdr:from>
    <xdr:to>
      <xdr:col>6</xdr:col>
      <xdr:colOff>38100</xdr:colOff>
      <xdr:row>57</xdr:row>
      <xdr:rowOff>99965</xdr:rowOff>
    </xdr:to>
    <xdr:sp macro="" textlink="">
      <xdr:nvSpPr>
        <xdr:cNvPr id="145" name="楕円 144"/>
        <xdr:cNvSpPr/>
      </xdr:nvSpPr>
      <xdr:spPr>
        <a:xfrm>
          <a:off x="1079500" y="97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91092</xdr:rowOff>
    </xdr:from>
    <xdr:ext cx="534377" cy="259045"/>
    <xdr:sp macro="" textlink="">
      <xdr:nvSpPr>
        <xdr:cNvPr id="146" name="テキスト ボックス 145"/>
        <xdr:cNvSpPr txBox="1"/>
      </xdr:nvSpPr>
      <xdr:spPr>
        <a:xfrm>
          <a:off x="863111" y="98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41935</xdr:rowOff>
    </xdr:from>
    <xdr:to>
      <xdr:col>24</xdr:col>
      <xdr:colOff>63500</xdr:colOff>
      <xdr:row>78</xdr:row>
      <xdr:rowOff>43917</xdr:rowOff>
    </xdr:to>
    <xdr:cxnSp macro="">
      <xdr:nvCxnSpPr>
        <xdr:cNvPr id="175" name="直線コネクタ 174"/>
        <xdr:cNvCxnSpPr/>
      </xdr:nvCxnSpPr>
      <xdr:spPr>
        <a:xfrm>
          <a:off x="3797300" y="13415035"/>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23495</xdr:rowOff>
    </xdr:from>
    <xdr:to>
      <xdr:col>19</xdr:col>
      <xdr:colOff>177800</xdr:colOff>
      <xdr:row>78</xdr:row>
      <xdr:rowOff>41935</xdr:rowOff>
    </xdr:to>
    <xdr:cxnSp macro="">
      <xdr:nvCxnSpPr>
        <xdr:cNvPr id="178" name="直線コネクタ 177"/>
        <xdr:cNvCxnSpPr/>
      </xdr:nvCxnSpPr>
      <xdr:spPr>
        <a:xfrm>
          <a:off x="2908300" y="13396595"/>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23495</xdr:rowOff>
    </xdr:from>
    <xdr:to>
      <xdr:col>15</xdr:col>
      <xdr:colOff>50800</xdr:colOff>
      <xdr:row>78</xdr:row>
      <xdr:rowOff>40260</xdr:rowOff>
    </xdr:to>
    <xdr:cxnSp macro="">
      <xdr:nvCxnSpPr>
        <xdr:cNvPr id="181" name="直線コネクタ 180"/>
        <xdr:cNvCxnSpPr/>
      </xdr:nvCxnSpPr>
      <xdr:spPr>
        <a:xfrm flipV="1">
          <a:off x="2019300" y="13396595"/>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40260</xdr:rowOff>
    </xdr:from>
    <xdr:to>
      <xdr:col>10</xdr:col>
      <xdr:colOff>114300</xdr:colOff>
      <xdr:row>78</xdr:row>
      <xdr:rowOff>45669</xdr:rowOff>
    </xdr:to>
    <xdr:cxnSp macro="">
      <xdr:nvCxnSpPr>
        <xdr:cNvPr id="184" name="直線コネクタ 183"/>
        <xdr:cNvCxnSpPr/>
      </xdr:nvCxnSpPr>
      <xdr:spPr>
        <a:xfrm flipV="1">
          <a:off x="1130300" y="1341336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164567</xdr:rowOff>
    </xdr:from>
    <xdr:to>
      <xdr:col>24</xdr:col>
      <xdr:colOff>114300</xdr:colOff>
      <xdr:row>78</xdr:row>
      <xdr:rowOff>94717</xdr:rowOff>
    </xdr:to>
    <xdr:sp macro="" textlink="">
      <xdr:nvSpPr>
        <xdr:cNvPr id="194" name="楕円 193"/>
        <xdr:cNvSpPr/>
      </xdr:nvSpPr>
      <xdr:spPr>
        <a:xfrm>
          <a:off x="45847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142994</xdr:rowOff>
    </xdr:from>
    <xdr:ext cx="469744" cy="259045"/>
    <xdr:sp macro="" textlink="">
      <xdr:nvSpPr>
        <xdr:cNvPr id="195" name="維持補修費該当値テキスト"/>
        <xdr:cNvSpPr txBox="1"/>
      </xdr:nvSpPr>
      <xdr:spPr>
        <a:xfrm>
          <a:off x="4686300" y="133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162585</xdr:rowOff>
    </xdr:from>
    <xdr:to>
      <xdr:col>20</xdr:col>
      <xdr:colOff>38100</xdr:colOff>
      <xdr:row>78</xdr:row>
      <xdr:rowOff>92735</xdr:rowOff>
    </xdr:to>
    <xdr:sp macro="" textlink="">
      <xdr:nvSpPr>
        <xdr:cNvPr id="196" name="楕円 195"/>
        <xdr:cNvSpPr/>
      </xdr:nvSpPr>
      <xdr:spPr>
        <a:xfrm>
          <a:off x="3746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83862</xdr:rowOff>
    </xdr:from>
    <xdr:ext cx="469744" cy="259045"/>
    <xdr:sp macro="" textlink="">
      <xdr:nvSpPr>
        <xdr:cNvPr id="197" name="テキスト ボックス 196"/>
        <xdr:cNvSpPr txBox="1"/>
      </xdr:nvSpPr>
      <xdr:spPr>
        <a:xfrm>
          <a:off x="3562428"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144145</xdr:rowOff>
    </xdr:from>
    <xdr:to>
      <xdr:col>15</xdr:col>
      <xdr:colOff>101600</xdr:colOff>
      <xdr:row>78</xdr:row>
      <xdr:rowOff>74295</xdr:rowOff>
    </xdr:to>
    <xdr:sp macro="" textlink="">
      <xdr:nvSpPr>
        <xdr:cNvPr id="198" name="楕円 197"/>
        <xdr:cNvSpPr/>
      </xdr:nvSpPr>
      <xdr:spPr>
        <a:xfrm>
          <a:off x="2857500" y="133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65422</xdr:rowOff>
    </xdr:from>
    <xdr:ext cx="469744" cy="259045"/>
    <xdr:sp macro="" textlink="">
      <xdr:nvSpPr>
        <xdr:cNvPr id="199" name="テキスト ボックス 198"/>
        <xdr:cNvSpPr txBox="1"/>
      </xdr:nvSpPr>
      <xdr:spPr>
        <a:xfrm>
          <a:off x="2673428"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160910</xdr:rowOff>
    </xdr:from>
    <xdr:to>
      <xdr:col>10</xdr:col>
      <xdr:colOff>165100</xdr:colOff>
      <xdr:row>78</xdr:row>
      <xdr:rowOff>91060</xdr:rowOff>
    </xdr:to>
    <xdr:sp macro="" textlink="">
      <xdr:nvSpPr>
        <xdr:cNvPr id="200" name="楕円 199"/>
        <xdr:cNvSpPr/>
      </xdr:nvSpPr>
      <xdr:spPr>
        <a:xfrm>
          <a:off x="1968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82187</xdr:rowOff>
    </xdr:from>
    <xdr:ext cx="469744" cy="259045"/>
    <xdr:sp macro="" textlink="">
      <xdr:nvSpPr>
        <xdr:cNvPr id="201" name="テキスト ボックス 200"/>
        <xdr:cNvSpPr txBox="1"/>
      </xdr:nvSpPr>
      <xdr:spPr>
        <a:xfrm>
          <a:off x="1784428"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166319</xdr:rowOff>
    </xdr:from>
    <xdr:to>
      <xdr:col>6</xdr:col>
      <xdr:colOff>38100</xdr:colOff>
      <xdr:row>78</xdr:row>
      <xdr:rowOff>96469</xdr:rowOff>
    </xdr:to>
    <xdr:sp macro="" textlink="">
      <xdr:nvSpPr>
        <xdr:cNvPr id="202" name="楕円 201"/>
        <xdr:cNvSpPr/>
      </xdr:nvSpPr>
      <xdr:spPr>
        <a:xfrm>
          <a:off x="1079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87596</xdr:rowOff>
    </xdr:from>
    <xdr:ext cx="469744" cy="259045"/>
    <xdr:sp macro="" textlink="">
      <xdr:nvSpPr>
        <xdr:cNvPr id="203" name="テキスト ボックス 202"/>
        <xdr:cNvSpPr txBox="1"/>
      </xdr:nvSpPr>
      <xdr:spPr>
        <a:xfrm>
          <a:off x="895428"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120745</xdr:rowOff>
    </xdr:from>
    <xdr:to>
      <xdr:col>24</xdr:col>
      <xdr:colOff>62865</xdr:colOff>
      <xdr:row>97</xdr:row>
      <xdr:rowOff>92323</xdr:rowOff>
    </xdr:to>
    <xdr:cxnSp macro="">
      <xdr:nvCxnSpPr>
        <xdr:cNvPr id="228" name="直線コネクタ 227"/>
        <xdr:cNvCxnSpPr/>
      </xdr:nvCxnSpPr>
      <xdr:spPr>
        <a:xfrm flipV="1">
          <a:off x="4633595" y="15379795"/>
          <a:ext cx="1270" cy="134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96150</xdr:rowOff>
    </xdr:from>
    <xdr:ext cx="599010" cy="259045"/>
    <xdr:sp macro="" textlink="">
      <xdr:nvSpPr>
        <xdr:cNvPr id="229" name="扶助費最小値テキスト"/>
        <xdr:cNvSpPr txBox="1"/>
      </xdr:nvSpPr>
      <xdr:spPr>
        <a:xfrm>
          <a:off x="4686300" y="167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92323</xdr:rowOff>
    </xdr:from>
    <xdr:to>
      <xdr:col>24</xdr:col>
      <xdr:colOff>152400</xdr:colOff>
      <xdr:row>97</xdr:row>
      <xdr:rowOff>92323</xdr:rowOff>
    </xdr:to>
    <xdr:cxnSp macro="">
      <xdr:nvCxnSpPr>
        <xdr:cNvPr id="230" name="直線コネクタ 229"/>
        <xdr:cNvCxnSpPr/>
      </xdr:nvCxnSpPr>
      <xdr:spPr>
        <a:xfrm>
          <a:off x="4546600" y="1672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67422</xdr:rowOff>
    </xdr:from>
    <xdr:ext cx="599010" cy="259045"/>
    <xdr:sp macro="" textlink="">
      <xdr:nvSpPr>
        <xdr:cNvPr id="231" name="扶助費最大値テキスト"/>
        <xdr:cNvSpPr txBox="1"/>
      </xdr:nvSpPr>
      <xdr:spPr>
        <a:xfrm>
          <a:off x="4686300" y="151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120745</xdr:rowOff>
    </xdr:from>
    <xdr:to>
      <xdr:col>24</xdr:col>
      <xdr:colOff>152400</xdr:colOff>
      <xdr:row>89</xdr:row>
      <xdr:rowOff>120745</xdr:rowOff>
    </xdr:to>
    <xdr:cxnSp macro="">
      <xdr:nvCxnSpPr>
        <xdr:cNvPr id="232" name="直線コネクタ 231"/>
        <xdr:cNvCxnSpPr/>
      </xdr:nvCxnSpPr>
      <xdr:spPr>
        <a:xfrm>
          <a:off x="4546600" y="153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52318</xdr:rowOff>
    </xdr:from>
    <xdr:to>
      <xdr:col>24</xdr:col>
      <xdr:colOff>63500</xdr:colOff>
      <xdr:row>96</xdr:row>
      <xdr:rowOff>126879</xdr:rowOff>
    </xdr:to>
    <xdr:cxnSp macro="">
      <xdr:nvCxnSpPr>
        <xdr:cNvPr id="233" name="直線コネクタ 232"/>
        <xdr:cNvCxnSpPr/>
      </xdr:nvCxnSpPr>
      <xdr:spPr>
        <a:xfrm>
          <a:off x="3797300" y="16511518"/>
          <a:ext cx="8382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118406</xdr:rowOff>
    </xdr:from>
    <xdr:ext cx="599010" cy="259045"/>
    <xdr:sp macro="" textlink="">
      <xdr:nvSpPr>
        <xdr:cNvPr id="234" name="扶助費平均値テキスト"/>
        <xdr:cNvSpPr txBox="1"/>
      </xdr:nvSpPr>
      <xdr:spPr>
        <a:xfrm>
          <a:off x="4686300" y="1589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95529</xdr:rowOff>
    </xdr:from>
    <xdr:to>
      <xdr:col>24</xdr:col>
      <xdr:colOff>114300</xdr:colOff>
      <xdr:row>94</xdr:row>
      <xdr:rowOff>25679</xdr:rowOff>
    </xdr:to>
    <xdr:sp macro="" textlink="">
      <xdr:nvSpPr>
        <xdr:cNvPr id="235" name="フローチャート: 判断 234"/>
        <xdr:cNvSpPr/>
      </xdr:nvSpPr>
      <xdr:spPr>
        <a:xfrm>
          <a:off x="4584700" y="160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52318</xdr:rowOff>
    </xdr:from>
    <xdr:to>
      <xdr:col>19</xdr:col>
      <xdr:colOff>177800</xdr:colOff>
      <xdr:row>98</xdr:row>
      <xdr:rowOff>44317</xdr:rowOff>
    </xdr:to>
    <xdr:cxnSp macro="">
      <xdr:nvCxnSpPr>
        <xdr:cNvPr id="236" name="直線コネクタ 235"/>
        <xdr:cNvCxnSpPr/>
      </xdr:nvCxnSpPr>
      <xdr:spPr>
        <a:xfrm flipV="1">
          <a:off x="2908300" y="16511518"/>
          <a:ext cx="889000" cy="3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110370</xdr:rowOff>
    </xdr:from>
    <xdr:to>
      <xdr:col>20</xdr:col>
      <xdr:colOff>38100</xdr:colOff>
      <xdr:row>93</xdr:row>
      <xdr:rowOff>40520</xdr:rowOff>
    </xdr:to>
    <xdr:sp macro="" textlink="">
      <xdr:nvSpPr>
        <xdr:cNvPr id="237" name="フローチャート: 判断 236"/>
        <xdr:cNvSpPr/>
      </xdr:nvSpPr>
      <xdr:spPr>
        <a:xfrm>
          <a:off x="3746500" y="158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57047</xdr:rowOff>
    </xdr:from>
    <xdr:ext cx="599010" cy="259045"/>
    <xdr:sp macro="" textlink="">
      <xdr:nvSpPr>
        <xdr:cNvPr id="238" name="テキスト ボックス 237"/>
        <xdr:cNvSpPr txBox="1"/>
      </xdr:nvSpPr>
      <xdr:spPr>
        <a:xfrm>
          <a:off x="3497795" y="156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44317</xdr:rowOff>
    </xdr:from>
    <xdr:to>
      <xdr:col>15</xdr:col>
      <xdr:colOff>50800</xdr:colOff>
      <xdr:row>99</xdr:row>
      <xdr:rowOff>10637</xdr:rowOff>
    </xdr:to>
    <xdr:cxnSp macro="">
      <xdr:nvCxnSpPr>
        <xdr:cNvPr id="239" name="直線コネクタ 238"/>
        <xdr:cNvCxnSpPr/>
      </xdr:nvCxnSpPr>
      <xdr:spPr>
        <a:xfrm flipV="1">
          <a:off x="2019300" y="16846417"/>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7499</xdr:rowOff>
    </xdr:from>
    <xdr:to>
      <xdr:col>15</xdr:col>
      <xdr:colOff>101600</xdr:colOff>
      <xdr:row>95</xdr:row>
      <xdr:rowOff>109099</xdr:rowOff>
    </xdr:to>
    <xdr:sp macro="" textlink="">
      <xdr:nvSpPr>
        <xdr:cNvPr id="240" name="フローチャート: 判断 239"/>
        <xdr:cNvSpPr/>
      </xdr:nvSpPr>
      <xdr:spPr>
        <a:xfrm>
          <a:off x="28575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125626</xdr:rowOff>
    </xdr:from>
    <xdr:ext cx="599010" cy="259045"/>
    <xdr:sp macro="" textlink="">
      <xdr:nvSpPr>
        <xdr:cNvPr id="241" name="テキスト ボックス 240"/>
        <xdr:cNvSpPr txBox="1"/>
      </xdr:nvSpPr>
      <xdr:spPr>
        <a:xfrm>
          <a:off x="2608795" y="1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10637</xdr:rowOff>
    </xdr:from>
    <xdr:to>
      <xdr:col>10</xdr:col>
      <xdr:colOff>114300</xdr:colOff>
      <xdr:row>99</xdr:row>
      <xdr:rowOff>132404</xdr:rowOff>
    </xdr:to>
    <xdr:cxnSp macro="">
      <xdr:nvCxnSpPr>
        <xdr:cNvPr id="242" name="直線コネクタ 241"/>
        <xdr:cNvCxnSpPr/>
      </xdr:nvCxnSpPr>
      <xdr:spPr>
        <a:xfrm flipV="1">
          <a:off x="1130300" y="16984187"/>
          <a:ext cx="889000" cy="1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144793</xdr:rowOff>
    </xdr:from>
    <xdr:to>
      <xdr:col>10</xdr:col>
      <xdr:colOff>165100</xdr:colOff>
      <xdr:row>96</xdr:row>
      <xdr:rowOff>74943</xdr:rowOff>
    </xdr:to>
    <xdr:sp macro="" textlink="">
      <xdr:nvSpPr>
        <xdr:cNvPr id="243" name="フローチャート: 判断 242"/>
        <xdr:cNvSpPr/>
      </xdr:nvSpPr>
      <xdr:spPr>
        <a:xfrm>
          <a:off x="1968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91470</xdr:rowOff>
    </xdr:from>
    <xdr:ext cx="599010" cy="259045"/>
    <xdr:sp macro="" textlink="">
      <xdr:nvSpPr>
        <xdr:cNvPr id="244" name="テキスト ボックス 243"/>
        <xdr:cNvSpPr txBox="1"/>
      </xdr:nvSpPr>
      <xdr:spPr>
        <a:xfrm>
          <a:off x="1719795" y="1620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54820</xdr:rowOff>
    </xdr:from>
    <xdr:to>
      <xdr:col>6</xdr:col>
      <xdr:colOff>38100</xdr:colOff>
      <xdr:row>96</xdr:row>
      <xdr:rowOff>156420</xdr:rowOff>
    </xdr:to>
    <xdr:sp macro="" textlink="">
      <xdr:nvSpPr>
        <xdr:cNvPr id="245" name="フローチャート: 判断 244"/>
        <xdr:cNvSpPr/>
      </xdr:nvSpPr>
      <xdr:spPr>
        <a:xfrm>
          <a:off x="1079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1497</xdr:rowOff>
    </xdr:from>
    <xdr:ext cx="599010" cy="259045"/>
    <xdr:sp macro="" textlink="">
      <xdr:nvSpPr>
        <xdr:cNvPr id="246" name="テキスト ボックス 245"/>
        <xdr:cNvSpPr txBox="1"/>
      </xdr:nvSpPr>
      <xdr:spPr>
        <a:xfrm>
          <a:off x="830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76079</xdr:rowOff>
    </xdr:from>
    <xdr:to>
      <xdr:col>24</xdr:col>
      <xdr:colOff>114300</xdr:colOff>
      <xdr:row>97</xdr:row>
      <xdr:rowOff>6229</xdr:rowOff>
    </xdr:to>
    <xdr:sp macro="" textlink="">
      <xdr:nvSpPr>
        <xdr:cNvPr id="252" name="楕円 251"/>
        <xdr:cNvSpPr/>
      </xdr:nvSpPr>
      <xdr:spPr>
        <a:xfrm>
          <a:off x="4584700" y="165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54506</xdr:rowOff>
    </xdr:from>
    <xdr:ext cx="599010" cy="259045"/>
    <xdr:sp macro="" textlink="">
      <xdr:nvSpPr>
        <xdr:cNvPr id="253" name="扶助費該当値テキスト"/>
        <xdr:cNvSpPr txBox="1"/>
      </xdr:nvSpPr>
      <xdr:spPr>
        <a:xfrm>
          <a:off x="4686300" y="1651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1518</xdr:rowOff>
    </xdr:from>
    <xdr:to>
      <xdr:col>20</xdr:col>
      <xdr:colOff>38100</xdr:colOff>
      <xdr:row>96</xdr:row>
      <xdr:rowOff>103118</xdr:rowOff>
    </xdr:to>
    <xdr:sp macro="" textlink="">
      <xdr:nvSpPr>
        <xdr:cNvPr id="254" name="楕円 253"/>
        <xdr:cNvSpPr/>
      </xdr:nvSpPr>
      <xdr:spPr>
        <a:xfrm>
          <a:off x="3746500" y="164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94245</xdr:rowOff>
    </xdr:from>
    <xdr:ext cx="599010" cy="259045"/>
    <xdr:sp macro="" textlink="">
      <xdr:nvSpPr>
        <xdr:cNvPr id="255" name="テキスト ボックス 254"/>
        <xdr:cNvSpPr txBox="1"/>
      </xdr:nvSpPr>
      <xdr:spPr>
        <a:xfrm>
          <a:off x="3497795" y="1655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164967</xdr:rowOff>
    </xdr:from>
    <xdr:to>
      <xdr:col>15</xdr:col>
      <xdr:colOff>101600</xdr:colOff>
      <xdr:row>98</xdr:row>
      <xdr:rowOff>95117</xdr:rowOff>
    </xdr:to>
    <xdr:sp macro="" textlink="">
      <xdr:nvSpPr>
        <xdr:cNvPr id="256" name="楕円 255"/>
        <xdr:cNvSpPr/>
      </xdr:nvSpPr>
      <xdr:spPr>
        <a:xfrm>
          <a:off x="2857500" y="167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86244</xdr:rowOff>
    </xdr:from>
    <xdr:ext cx="599010" cy="259045"/>
    <xdr:sp macro="" textlink="">
      <xdr:nvSpPr>
        <xdr:cNvPr id="257" name="テキスト ボックス 256"/>
        <xdr:cNvSpPr txBox="1"/>
      </xdr:nvSpPr>
      <xdr:spPr>
        <a:xfrm>
          <a:off x="2608795" y="1688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131287</xdr:rowOff>
    </xdr:from>
    <xdr:to>
      <xdr:col>10</xdr:col>
      <xdr:colOff>165100</xdr:colOff>
      <xdr:row>99</xdr:row>
      <xdr:rowOff>61437</xdr:rowOff>
    </xdr:to>
    <xdr:sp macro="" textlink="">
      <xdr:nvSpPr>
        <xdr:cNvPr id="258" name="楕円 257"/>
        <xdr:cNvSpPr/>
      </xdr:nvSpPr>
      <xdr:spPr>
        <a:xfrm>
          <a:off x="1968500" y="169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52564</xdr:rowOff>
    </xdr:from>
    <xdr:ext cx="599010" cy="259045"/>
    <xdr:sp macro="" textlink="">
      <xdr:nvSpPr>
        <xdr:cNvPr id="259" name="テキスト ボックス 258"/>
        <xdr:cNvSpPr txBox="1"/>
      </xdr:nvSpPr>
      <xdr:spPr>
        <a:xfrm>
          <a:off x="1719795" y="1702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81604</xdr:rowOff>
    </xdr:from>
    <xdr:to>
      <xdr:col>6</xdr:col>
      <xdr:colOff>38100</xdr:colOff>
      <xdr:row>100</xdr:row>
      <xdr:rowOff>11754</xdr:rowOff>
    </xdr:to>
    <xdr:sp macro="" textlink="">
      <xdr:nvSpPr>
        <xdr:cNvPr id="260" name="楕円 259"/>
        <xdr:cNvSpPr/>
      </xdr:nvSpPr>
      <xdr:spPr>
        <a:xfrm>
          <a:off x="1079500" y="170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2881</xdr:rowOff>
    </xdr:from>
    <xdr:ext cx="534377" cy="259045"/>
    <xdr:sp macro="" textlink="">
      <xdr:nvSpPr>
        <xdr:cNvPr id="261" name="テキスト ボックス 260"/>
        <xdr:cNvSpPr txBox="1"/>
      </xdr:nvSpPr>
      <xdr:spPr>
        <a:xfrm>
          <a:off x="863111" y="171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5" name="直線コネクタ 284"/>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6"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7" name="直線コネクタ 286"/>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8"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9" name="直線コネクタ 288"/>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78930</xdr:rowOff>
    </xdr:from>
    <xdr:to>
      <xdr:col>55</xdr:col>
      <xdr:colOff>0</xdr:colOff>
      <xdr:row>37</xdr:row>
      <xdr:rowOff>118504</xdr:rowOff>
    </xdr:to>
    <xdr:cxnSp macro="">
      <xdr:nvCxnSpPr>
        <xdr:cNvPr id="290" name="直線コネクタ 289"/>
        <xdr:cNvCxnSpPr/>
      </xdr:nvCxnSpPr>
      <xdr:spPr>
        <a:xfrm flipV="1">
          <a:off x="9639300" y="6422580"/>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91" name="補助費等平均値テキスト"/>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2" name="フローチャート: 判断 291"/>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27953</xdr:rowOff>
    </xdr:from>
    <xdr:to>
      <xdr:col>50</xdr:col>
      <xdr:colOff>114300</xdr:colOff>
      <xdr:row>37</xdr:row>
      <xdr:rowOff>118504</xdr:rowOff>
    </xdr:to>
    <xdr:cxnSp macro="">
      <xdr:nvCxnSpPr>
        <xdr:cNvPr id="293" name="直線コネクタ 292"/>
        <xdr:cNvCxnSpPr/>
      </xdr:nvCxnSpPr>
      <xdr:spPr>
        <a:xfrm>
          <a:off x="8750300" y="5171453"/>
          <a:ext cx="889000" cy="129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4" name="フローチャート: 判断 293"/>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5" name="テキスト ボックス 294"/>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27953</xdr:rowOff>
    </xdr:from>
    <xdr:to>
      <xdr:col>45</xdr:col>
      <xdr:colOff>177800</xdr:colOff>
      <xdr:row>37</xdr:row>
      <xdr:rowOff>158483</xdr:rowOff>
    </xdr:to>
    <xdr:cxnSp macro="">
      <xdr:nvCxnSpPr>
        <xdr:cNvPr id="296" name="直線コネクタ 295"/>
        <xdr:cNvCxnSpPr/>
      </xdr:nvCxnSpPr>
      <xdr:spPr>
        <a:xfrm flipV="1">
          <a:off x="7861300" y="5171453"/>
          <a:ext cx="889000" cy="13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7" name="フローチャート: 判断 296"/>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8" name="テキスト ボックス 297"/>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158483</xdr:rowOff>
    </xdr:from>
    <xdr:to>
      <xdr:col>41</xdr:col>
      <xdr:colOff>50800</xdr:colOff>
      <xdr:row>37</xdr:row>
      <xdr:rowOff>165722</xdr:rowOff>
    </xdr:to>
    <xdr:cxnSp macro="">
      <xdr:nvCxnSpPr>
        <xdr:cNvPr id="299" name="直線コネクタ 298"/>
        <xdr:cNvCxnSpPr/>
      </xdr:nvCxnSpPr>
      <xdr:spPr>
        <a:xfrm flipV="1">
          <a:off x="6972300" y="65021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300" name="フローチャート: 判断 299"/>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301" name="テキスト ボックス 300"/>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2" name="フローチャート: 判断 301"/>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3" name="テキスト ボックス 302"/>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28130</xdr:rowOff>
    </xdr:from>
    <xdr:to>
      <xdr:col>55</xdr:col>
      <xdr:colOff>50800</xdr:colOff>
      <xdr:row>37</xdr:row>
      <xdr:rowOff>129730</xdr:rowOff>
    </xdr:to>
    <xdr:sp macro="" textlink="">
      <xdr:nvSpPr>
        <xdr:cNvPr id="309" name="楕円 308"/>
        <xdr:cNvSpPr/>
      </xdr:nvSpPr>
      <xdr:spPr>
        <a:xfrm>
          <a:off x="10426700" y="63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114507</xdr:rowOff>
    </xdr:from>
    <xdr:ext cx="534377" cy="259045"/>
    <xdr:sp macro="" textlink="">
      <xdr:nvSpPr>
        <xdr:cNvPr id="310" name="補助費等該当値テキスト"/>
        <xdr:cNvSpPr txBox="1"/>
      </xdr:nvSpPr>
      <xdr:spPr>
        <a:xfrm>
          <a:off x="10528300" y="62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67704</xdr:rowOff>
    </xdr:from>
    <xdr:to>
      <xdr:col>50</xdr:col>
      <xdr:colOff>165100</xdr:colOff>
      <xdr:row>37</xdr:row>
      <xdr:rowOff>169304</xdr:rowOff>
    </xdr:to>
    <xdr:sp macro="" textlink="">
      <xdr:nvSpPr>
        <xdr:cNvPr id="311" name="楕円 310"/>
        <xdr:cNvSpPr/>
      </xdr:nvSpPr>
      <xdr:spPr>
        <a:xfrm>
          <a:off x="9588500" y="64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160431</xdr:rowOff>
    </xdr:from>
    <xdr:ext cx="534377" cy="259045"/>
    <xdr:sp macro="" textlink="">
      <xdr:nvSpPr>
        <xdr:cNvPr id="312" name="テキスト ボックス 311"/>
        <xdr:cNvSpPr txBox="1"/>
      </xdr:nvSpPr>
      <xdr:spPr>
        <a:xfrm>
          <a:off x="9372111" y="65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148603</xdr:rowOff>
    </xdr:from>
    <xdr:to>
      <xdr:col>46</xdr:col>
      <xdr:colOff>38100</xdr:colOff>
      <xdr:row>30</xdr:row>
      <xdr:rowOff>78753</xdr:rowOff>
    </xdr:to>
    <xdr:sp macro="" textlink="">
      <xdr:nvSpPr>
        <xdr:cNvPr id="313" name="楕円 312"/>
        <xdr:cNvSpPr/>
      </xdr:nvSpPr>
      <xdr:spPr>
        <a:xfrm>
          <a:off x="8699500" y="51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69880</xdr:rowOff>
    </xdr:from>
    <xdr:ext cx="599010" cy="259045"/>
    <xdr:sp macro="" textlink="">
      <xdr:nvSpPr>
        <xdr:cNvPr id="314" name="テキスト ボックス 313"/>
        <xdr:cNvSpPr txBox="1"/>
      </xdr:nvSpPr>
      <xdr:spPr>
        <a:xfrm>
          <a:off x="8450795" y="521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107683</xdr:rowOff>
    </xdr:from>
    <xdr:to>
      <xdr:col>41</xdr:col>
      <xdr:colOff>101600</xdr:colOff>
      <xdr:row>38</xdr:row>
      <xdr:rowOff>37833</xdr:rowOff>
    </xdr:to>
    <xdr:sp macro="" textlink="">
      <xdr:nvSpPr>
        <xdr:cNvPr id="315" name="楕円 314"/>
        <xdr:cNvSpPr/>
      </xdr:nvSpPr>
      <xdr:spPr>
        <a:xfrm>
          <a:off x="7810500" y="64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28960</xdr:rowOff>
    </xdr:from>
    <xdr:ext cx="534377" cy="259045"/>
    <xdr:sp macro="" textlink="">
      <xdr:nvSpPr>
        <xdr:cNvPr id="316" name="テキスト ボックス 315"/>
        <xdr:cNvSpPr txBox="1"/>
      </xdr:nvSpPr>
      <xdr:spPr>
        <a:xfrm>
          <a:off x="7594111" y="654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114922</xdr:rowOff>
    </xdr:from>
    <xdr:to>
      <xdr:col>36</xdr:col>
      <xdr:colOff>165100</xdr:colOff>
      <xdr:row>38</xdr:row>
      <xdr:rowOff>45072</xdr:rowOff>
    </xdr:to>
    <xdr:sp macro="" textlink="">
      <xdr:nvSpPr>
        <xdr:cNvPr id="317" name="楕円 316"/>
        <xdr:cNvSpPr/>
      </xdr:nvSpPr>
      <xdr:spPr>
        <a:xfrm>
          <a:off x="6921500" y="64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36199</xdr:rowOff>
    </xdr:from>
    <xdr:ext cx="534377" cy="259045"/>
    <xdr:sp macro="" textlink="">
      <xdr:nvSpPr>
        <xdr:cNvPr id="318" name="テキスト ボックス 317"/>
        <xdr:cNvSpPr txBox="1"/>
      </xdr:nvSpPr>
      <xdr:spPr>
        <a:xfrm>
          <a:off x="6705111" y="65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0" name="直線コネクタ 339"/>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1"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2" name="直線コネクタ 341"/>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3"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4" name="直線コネクタ 343"/>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152424</xdr:rowOff>
    </xdr:from>
    <xdr:to>
      <xdr:col>55</xdr:col>
      <xdr:colOff>0</xdr:colOff>
      <xdr:row>58</xdr:row>
      <xdr:rowOff>21679</xdr:rowOff>
    </xdr:to>
    <xdr:cxnSp macro="">
      <xdr:nvCxnSpPr>
        <xdr:cNvPr id="345" name="直線コネクタ 344"/>
        <xdr:cNvCxnSpPr/>
      </xdr:nvCxnSpPr>
      <xdr:spPr>
        <a:xfrm>
          <a:off x="9639300" y="9925074"/>
          <a:ext cx="838200" cy="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6"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7" name="フローチャート: 判断 346"/>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152424</xdr:rowOff>
    </xdr:from>
    <xdr:to>
      <xdr:col>50</xdr:col>
      <xdr:colOff>114300</xdr:colOff>
      <xdr:row>57</xdr:row>
      <xdr:rowOff>169441</xdr:rowOff>
    </xdr:to>
    <xdr:cxnSp macro="">
      <xdr:nvCxnSpPr>
        <xdr:cNvPr id="348" name="直線コネクタ 347"/>
        <xdr:cNvCxnSpPr/>
      </xdr:nvCxnSpPr>
      <xdr:spPr>
        <a:xfrm flipV="1">
          <a:off x="8750300" y="9925074"/>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9" name="フローチャート: 判断 348"/>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0" name="テキスト ボックス 349"/>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104244</xdr:rowOff>
    </xdr:from>
    <xdr:to>
      <xdr:col>45</xdr:col>
      <xdr:colOff>177800</xdr:colOff>
      <xdr:row>57</xdr:row>
      <xdr:rowOff>169441</xdr:rowOff>
    </xdr:to>
    <xdr:cxnSp macro="">
      <xdr:nvCxnSpPr>
        <xdr:cNvPr id="351" name="直線コネクタ 350"/>
        <xdr:cNvCxnSpPr/>
      </xdr:nvCxnSpPr>
      <xdr:spPr>
        <a:xfrm>
          <a:off x="7861300" y="9876894"/>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2" name="フローチャート: 判断 351"/>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3" name="テキスト ボックス 352"/>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104244</xdr:rowOff>
    </xdr:from>
    <xdr:to>
      <xdr:col>41</xdr:col>
      <xdr:colOff>50800</xdr:colOff>
      <xdr:row>57</xdr:row>
      <xdr:rowOff>119931</xdr:rowOff>
    </xdr:to>
    <xdr:cxnSp macro="">
      <xdr:nvCxnSpPr>
        <xdr:cNvPr id="354" name="直線コネクタ 353"/>
        <xdr:cNvCxnSpPr/>
      </xdr:nvCxnSpPr>
      <xdr:spPr>
        <a:xfrm flipV="1">
          <a:off x="6972300" y="9876894"/>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5" name="フローチャート: 判断 354"/>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6" name="テキスト ボックス 355"/>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7" name="フローチャート: 判断 356"/>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8" name="テキスト ボックス 357"/>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142329</xdr:rowOff>
    </xdr:from>
    <xdr:to>
      <xdr:col>55</xdr:col>
      <xdr:colOff>50800</xdr:colOff>
      <xdr:row>58</xdr:row>
      <xdr:rowOff>72479</xdr:rowOff>
    </xdr:to>
    <xdr:sp macro="" textlink="">
      <xdr:nvSpPr>
        <xdr:cNvPr id="364" name="楕円 363"/>
        <xdr:cNvSpPr/>
      </xdr:nvSpPr>
      <xdr:spPr>
        <a:xfrm>
          <a:off x="10426700" y="99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57256</xdr:rowOff>
    </xdr:from>
    <xdr:ext cx="534377" cy="259045"/>
    <xdr:sp macro="" textlink="">
      <xdr:nvSpPr>
        <xdr:cNvPr id="365" name="普通建設事業費該当値テキスト"/>
        <xdr:cNvSpPr txBox="1"/>
      </xdr:nvSpPr>
      <xdr:spPr>
        <a:xfrm>
          <a:off x="10528300" y="98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101624</xdr:rowOff>
    </xdr:from>
    <xdr:to>
      <xdr:col>50</xdr:col>
      <xdr:colOff>165100</xdr:colOff>
      <xdr:row>58</xdr:row>
      <xdr:rowOff>31774</xdr:rowOff>
    </xdr:to>
    <xdr:sp macro="" textlink="">
      <xdr:nvSpPr>
        <xdr:cNvPr id="366" name="楕円 365"/>
        <xdr:cNvSpPr/>
      </xdr:nvSpPr>
      <xdr:spPr>
        <a:xfrm>
          <a:off x="9588500" y="9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22901</xdr:rowOff>
    </xdr:from>
    <xdr:ext cx="534377" cy="259045"/>
    <xdr:sp macro="" textlink="">
      <xdr:nvSpPr>
        <xdr:cNvPr id="367" name="テキスト ボックス 366"/>
        <xdr:cNvSpPr txBox="1"/>
      </xdr:nvSpPr>
      <xdr:spPr>
        <a:xfrm>
          <a:off x="9372111" y="99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118641</xdr:rowOff>
    </xdr:from>
    <xdr:to>
      <xdr:col>46</xdr:col>
      <xdr:colOff>38100</xdr:colOff>
      <xdr:row>58</xdr:row>
      <xdr:rowOff>48791</xdr:rowOff>
    </xdr:to>
    <xdr:sp macro="" textlink="">
      <xdr:nvSpPr>
        <xdr:cNvPr id="368" name="楕円 367"/>
        <xdr:cNvSpPr/>
      </xdr:nvSpPr>
      <xdr:spPr>
        <a:xfrm>
          <a:off x="8699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39918</xdr:rowOff>
    </xdr:from>
    <xdr:ext cx="534377" cy="259045"/>
    <xdr:sp macro="" textlink="">
      <xdr:nvSpPr>
        <xdr:cNvPr id="369" name="テキスト ボックス 368"/>
        <xdr:cNvSpPr txBox="1"/>
      </xdr:nvSpPr>
      <xdr:spPr>
        <a:xfrm>
          <a:off x="8483111" y="99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53444</xdr:rowOff>
    </xdr:from>
    <xdr:to>
      <xdr:col>41</xdr:col>
      <xdr:colOff>101600</xdr:colOff>
      <xdr:row>57</xdr:row>
      <xdr:rowOff>155044</xdr:rowOff>
    </xdr:to>
    <xdr:sp macro="" textlink="">
      <xdr:nvSpPr>
        <xdr:cNvPr id="370" name="楕円 369"/>
        <xdr:cNvSpPr/>
      </xdr:nvSpPr>
      <xdr:spPr>
        <a:xfrm>
          <a:off x="7810500" y="9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146171</xdr:rowOff>
    </xdr:from>
    <xdr:ext cx="534377" cy="259045"/>
    <xdr:sp macro="" textlink="">
      <xdr:nvSpPr>
        <xdr:cNvPr id="371" name="テキスト ボックス 370"/>
        <xdr:cNvSpPr txBox="1"/>
      </xdr:nvSpPr>
      <xdr:spPr>
        <a:xfrm>
          <a:off x="7594111" y="99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69131</xdr:rowOff>
    </xdr:from>
    <xdr:to>
      <xdr:col>36</xdr:col>
      <xdr:colOff>165100</xdr:colOff>
      <xdr:row>57</xdr:row>
      <xdr:rowOff>170731</xdr:rowOff>
    </xdr:to>
    <xdr:sp macro="" textlink="">
      <xdr:nvSpPr>
        <xdr:cNvPr id="372" name="楕円 371"/>
        <xdr:cNvSpPr/>
      </xdr:nvSpPr>
      <xdr:spPr>
        <a:xfrm>
          <a:off x="6921500" y="98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161858</xdr:rowOff>
    </xdr:from>
    <xdr:ext cx="534377" cy="259045"/>
    <xdr:sp macro="" textlink="">
      <xdr:nvSpPr>
        <xdr:cNvPr id="373" name="テキスト ボックス 372"/>
        <xdr:cNvSpPr txBox="1"/>
      </xdr:nvSpPr>
      <xdr:spPr>
        <a:xfrm>
          <a:off x="6705111" y="99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7" name="直線コネクタ 396"/>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8"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9" name="直線コネクタ 398"/>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0"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1" name="直線コネクタ 400"/>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58165</xdr:rowOff>
    </xdr:from>
    <xdr:to>
      <xdr:col>55</xdr:col>
      <xdr:colOff>0</xdr:colOff>
      <xdr:row>78</xdr:row>
      <xdr:rowOff>145796</xdr:rowOff>
    </xdr:to>
    <xdr:cxnSp macro="">
      <xdr:nvCxnSpPr>
        <xdr:cNvPr id="402" name="直線コネクタ 401"/>
        <xdr:cNvCxnSpPr/>
      </xdr:nvCxnSpPr>
      <xdr:spPr>
        <a:xfrm>
          <a:off x="9639300" y="13431265"/>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3" name="普通建設事業費 （ うち新規整備　）平均値テキスト"/>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4" name="フローチャート: 判断 403"/>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58165</xdr:rowOff>
    </xdr:from>
    <xdr:to>
      <xdr:col>50</xdr:col>
      <xdr:colOff>114300</xdr:colOff>
      <xdr:row>78</xdr:row>
      <xdr:rowOff>114001</xdr:rowOff>
    </xdr:to>
    <xdr:cxnSp macro="">
      <xdr:nvCxnSpPr>
        <xdr:cNvPr id="405" name="直線コネクタ 404"/>
        <xdr:cNvCxnSpPr/>
      </xdr:nvCxnSpPr>
      <xdr:spPr>
        <a:xfrm flipV="1">
          <a:off x="8750300" y="13431265"/>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6" name="フローチャート: 判断 405"/>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7" name="テキスト ボックス 406"/>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114001</xdr:rowOff>
    </xdr:from>
    <xdr:to>
      <xdr:col>45</xdr:col>
      <xdr:colOff>177800</xdr:colOff>
      <xdr:row>78</xdr:row>
      <xdr:rowOff>168314</xdr:rowOff>
    </xdr:to>
    <xdr:cxnSp macro="">
      <xdr:nvCxnSpPr>
        <xdr:cNvPr id="408" name="直線コネクタ 407"/>
        <xdr:cNvCxnSpPr/>
      </xdr:nvCxnSpPr>
      <xdr:spPr>
        <a:xfrm flipV="1">
          <a:off x="7861300" y="13487101"/>
          <a:ext cx="889000" cy="5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9" name="フローチャート: 判断 408"/>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10" name="テキスト ボックス 409"/>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168314</xdr:rowOff>
    </xdr:from>
    <xdr:to>
      <xdr:col>41</xdr:col>
      <xdr:colOff>50800</xdr:colOff>
      <xdr:row>79</xdr:row>
      <xdr:rowOff>16656</xdr:rowOff>
    </xdr:to>
    <xdr:cxnSp macro="">
      <xdr:nvCxnSpPr>
        <xdr:cNvPr id="411" name="直線コネクタ 410"/>
        <xdr:cNvCxnSpPr/>
      </xdr:nvCxnSpPr>
      <xdr:spPr>
        <a:xfrm flipV="1">
          <a:off x="6972300" y="13541414"/>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2" name="フローチャート: 判断 411"/>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3" name="テキスト ボックス 412"/>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4" name="フローチャート: 判断 413"/>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5" name="テキスト ボックス 414"/>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94996</xdr:rowOff>
    </xdr:from>
    <xdr:to>
      <xdr:col>55</xdr:col>
      <xdr:colOff>50800</xdr:colOff>
      <xdr:row>79</xdr:row>
      <xdr:rowOff>25146</xdr:rowOff>
    </xdr:to>
    <xdr:sp macro="" textlink="">
      <xdr:nvSpPr>
        <xdr:cNvPr id="421" name="楕円 420"/>
        <xdr:cNvSpPr/>
      </xdr:nvSpPr>
      <xdr:spPr>
        <a:xfrm>
          <a:off x="104267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9923</xdr:rowOff>
    </xdr:from>
    <xdr:ext cx="469744" cy="259045"/>
    <xdr:sp macro="" textlink="">
      <xdr:nvSpPr>
        <xdr:cNvPr id="422" name="普通建設事業費 （ うち新規整備　）該当値テキスト"/>
        <xdr:cNvSpPr txBox="1"/>
      </xdr:nvSpPr>
      <xdr:spPr>
        <a:xfrm>
          <a:off x="10528300" y="1338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7365</xdr:rowOff>
    </xdr:from>
    <xdr:to>
      <xdr:col>50</xdr:col>
      <xdr:colOff>165100</xdr:colOff>
      <xdr:row>78</xdr:row>
      <xdr:rowOff>108965</xdr:rowOff>
    </xdr:to>
    <xdr:sp macro="" textlink="">
      <xdr:nvSpPr>
        <xdr:cNvPr id="423" name="楕円 422"/>
        <xdr:cNvSpPr/>
      </xdr:nvSpPr>
      <xdr:spPr>
        <a:xfrm>
          <a:off x="9588500" y="133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100092</xdr:rowOff>
    </xdr:from>
    <xdr:ext cx="469744" cy="259045"/>
    <xdr:sp macro="" textlink="">
      <xdr:nvSpPr>
        <xdr:cNvPr id="424" name="テキスト ボックス 423"/>
        <xdr:cNvSpPr txBox="1"/>
      </xdr:nvSpPr>
      <xdr:spPr>
        <a:xfrm>
          <a:off x="9404428"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63201</xdr:rowOff>
    </xdr:from>
    <xdr:to>
      <xdr:col>46</xdr:col>
      <xdr:colOff>38100</xdr:colOff>
      <xdr:row>78</xdr:row>
      <xdr:rowOff>164801</xdr:rowOff>
    </xdr:to>
    <xdr:sp macro="" textlink="">
      <xdr:nvSpPr>
        <xdr:cNvPr id="425" name="楕円 424"/>
        <xdr:cNvSpPr/>
      </xdr:nvSpPr>
      <xdr:spPr>
        <a:xfrm>
          <a:off x="8699500" y="13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155928</xdr:rowOff>
    </xdr:from>
    <xdr:ext cx="469744" cy="259045"/>
    <xdr:sp macro="" textlink="">
      <xdr:nvSpPr>
        <xdr:cNvPr id="426" name="テキスト ボックス 425"/>
        <xdr:cNvSpPr txBox="1"/>
      </xdr:nvSpPr>
      <xdr:spPr>
        <a:xfrm>
          <a:off x="8515428" y="1352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117514</xdr:rowOff>
    </xdr:from>
    <xdr:to>
      <xdr:col>41</xdr:col>
      <xdr:colOff>101600</xdr:colOff>
      <xdr:row>79</xdr:row>
      <xdr:rowOff>47664</xdr:rowOff>
    </xdr:to>
    <xdr:sp macro="" textlink="">
      <xdr:nvSpPr>
        <xdr:cNvPr id="427" name="楕円 426"/>
        <xdr:cNvSpPr/>
      </xdr:nvSpPr>
      <xdr:spPr>
        <a:xfrm>
          <a:off x="7810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38791</xdr:rowOff>
    </xdr:from>
    <xdr:ext cx="469744" cy="259045"/>
    <xdr:sp macro="" textlink="">
      <xdr:nvSpPr>
        <xdr:cNvPr id="428" name="テキスト ボックス 427"/>
        <xdr:cNvSpPr txBox="1"/>
      </xdr:nvSpPr>
      <xdr:spPr>
        <a:xfrm>
          <a:off x="7626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137306</xdr:rowOff>
    </xdr:from>
    <xdr:to>
      <xdr:col>36</xdr:col>
      <xdr:colOff>165100</xdr:colOff>
      <xdr:row>79</xdr:row>
      <xdr:rowOff>67456</xdr:rowOff>
    </xdr:to>
    <xdr:sp macro="" textlink="">
      <xdr:nvSpPr>
        <xdr:cNvPr id="429" name="楕円 428"/>
        <xdr:cNvSpPr/>
      </xdr:nvSpPr>
      <xdr:spPr>
        <a:xfrm>
          <a:off x="6921500" y="135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58583</xdr:rowOff>
    </xdr:from>
    <xdr:ext cx="469744" cy="259045"/>
    <xdr:sp macro="" textlink="">
      <xdr:nvSpPr>
        <xdr:cNvPr id="430" name="テキスト ボックス 429"/>
        <xdr:cNvSpPr txBox="1"/>
      </xdr:nvSpPr>
      <xdr:spPr>
        <a:xfrm>
          <a:off x="6737428" y="1360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6" name="直線コネクタ 455"/>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7"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8" name="直線コネクタ 457"/>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9"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0" name="直線コネクタ 459"/>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142002</xdr:rowOff>
    </xdr:from>
    <xdr:to>
      <xdr:col>55</xdr:col>
      <xdr:colOff>0</xdr:colOff>
      <xdr:row>97</xdr:row>
      <xdr:rowOff>156649</xdr:rowOff>
    </xdr:to>
    <xdr:cxnSp macro="">
      <xdr:nvCxnSpPr>
        <xdr:cNvPr id="461" name="直線コネクタ 460"/>
        <xdr:cNvCxnSpPr/>
      </xdr:nvCxnSpPr>
      <xdr:spPr>
        <a:xfrm flipV="1">
          <a:off x="9639300" y="16772652"/>
          <a:ext cx="8382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2"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3" name="フローチャート: 判断 462"/>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143244</xdr:rowOff>
    </xdr:from>
    <xdr:to>
      <xdr:col>50</xdr:col>
      <xdr:colOff>114300</xdr:colOff>
      <xdr:row>97</xdr:row>
      <xdr:rowOff>156649</xdr:rowOff>
    </xdr:to>
    <xdr:cxnSp macro="">
      <xdr:nvCxnSpPr>
        <xdr:cNvPr id="464" name="直線コネクタ 463"/>
        <xdr:cNvCxnSpPr/>
      </xdr:nvCxnSpPr>
      <xdr:spPr>
        <a:xfrm>
          <a:off x="8750300" y="1677389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5" name="フローチャート: 判断 464"/>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6" name="テキスト ボックス 465"/>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16926</xdr:rowOff>
    </xdr:from>
    <xdr:to>
      <xdr:col>45</xdr:col>
      <xdr:colOff>177800</xdr:colOff>
      <xdr:row>97</xdr:row>
      <xdr:rowOff>143244</xdr:rowOff>
    </xdr:to>
    <xdr:cxnSp macro="">
      <xdr:nvCxnSpPr>
        <xdr:cNvPr id="467" name="直線コネクタ 466"/>
        <xdr:cNvCxnSpPr/>
      </xdr:nvCxnSpPr>
      <xdr:spPr>
        <a:xfrm>
          <a:off x="7861300" y="16647576"/>
          <a:ext cx="889000" cy="1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8" name="フローチャート: 判断 467"/>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9" name="テキスト ボックス 468"/>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16926</xdr:rowOff>
    </xdr:from>
    <xdr:to>
      <xdr:col>41</xdr:col>
      <xdr:colOff>50800</xdr:colOff>
      <xdr:row>97</xdr:row>
      <xdr:rowOff>17906</xdr:rowOff>
    </xdr:to>
    <xdr:cxnSp macro="">
      <xdr:nvCxnSpPr>
        <xdr:cNvPr id="470" name="直線コネクタ 469"/>
        <xdr:cNvCxnSpPr/>
      </xdr:nvCxnSpPr>
      <xdr:spPr>
        <a:xfrm flipV="1">
          <a:off x="6972300" y="1664757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1" name="フローチャート: 判断 470"/>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2" name="テキスト ボックス 471"/>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3" name="フローチャート: 判断 472"/>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4" name="テキスト ボックス 473"/>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91202</xdr:rowOff>
    </xdr:from>
    <xdr:to>
      <xdr:col>55</xdr:col>
      <xdr:colOff>50800</xdr:colOff>
      <xdr:row>98</xdr:row>
      <xdr:rowOff>21352</xdr:rowOff>
    </xdr:to>
    <xdr:sp macro="" textlink="">
      <xdr:nvSpPr>
        <xdr:cNvPr id="480" name="楕円 479"/>
        <xdr:cNvSpPr/>
      </xdr:nvSpPr>
      <xdr:spPr>
        <a:xfrm>
          <a:off x="10426700" y="167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6129</xdr:rowOff>
    </xdr:from>
    <xdr:ext cx="534377" cy="259045"/>
    <xdr:sp macro="" textlink="">
      <xdr:nvSpPr>
        <xdr:cNvPr id="481" name="普通建設事業費 （ うち更新整備　）該当値テキスト"/>
        <xdr:cNvSpPr txBox="1"/>
      </xdr:nvSpPr>
      <xdr:spPr>
        <a:xfrm>
          <a:off x="10528300" y="166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105849</xdr:rowOff>
    </xdr:from>
    <xdr:to>
      <xdr:col>50</xdr:col>
      <xdr:colOff>165100</xdr:colOff>
      <xdr:row>98</xdr:row>
      <xdr:rowOff>35999</xdr:rowOff>
    </xdr:to>
    <xdr:sp macro="" textlink="">
      <xdr:nvSpPr>
        <xdr:cNvPr id="482" name="楕円 481"/>
        <xdr:cNvSpPr/>
      </xdr:nvSpPr>
      <xdr:spPr>
        <a:xfrm>
          <a:off x="9588500" y="16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27126</xdr:rowOff>
    </xdr:from>
    <xdr:ext cx="534377" cy="259045"/>
    <xdr:sp macro="" textlink="">
      <xdr:nvSpPr>
        <xdr:cNvPr id="483" name="テキスト ボックス 482"/>
        <xdr:cNvSpPr txBox="1"/>
      </xdr:nvSpPr>
      <xdr:spPr>
        <a:xfrm>
          <a:off x="9372111" y="168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92444</xdr:rowOff>
    </xdr:from>
    <xdr:to>
      <xdr:col>46</xdr:col>
      <xdr:colOff>38100</xdr:colOff>
      <xdr:row>98</xdr:row>
      <xdr:rowOff>22594</xdr:rowOff>
    </xdr:to>
    <xdr:sp macro="" textlink="">
      <xdr:nvSpPr>
        <xdr:cNvPr id="484" name="楕円 483"/>
        <xdr:cNvSpPr/>
      </xdr:nvSpPr>
      <xdr:spPr>
        <a:xfrm>
          <a:off x="86995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13721</xdr:rowOff>
    </xdr:from>
    <xdr:ext cx="534377" cy="259045"/>
    <xdr:sp macro="" textlink="">
      <xdr:nvSpPr>
        <xdr:cNvPr id="485" name="テキスト ボックス 484"/>
        <xdr:cNvSpPr txBox="1"/>
      </xdr:nvSpPr>
      <xdr:spPr>
        <a:xfrm>
          <a:off x="8483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137576</xdr:rowOff>
    </xdr:from>
    <xdr:to>
      <xdr:col>41</xdr:col>
      <xdr:colOff>101600</xdr:colOff>
      <xdr:row>97</xdr:row>
      <xdr:rowOff>67726</xdr:rowOff>
    </xdr:to>
    <xdr:sp macro="" textlink="">
      <xdr:nvSpPr>
        <xdr:cNvPr id="486" name="楕円 485"/>
        <xdr:cNvSpPr/>
      </xdr:nvSpPr>
      <xdr:spPr>
        <a:xfrm>
          <a:off x="7810500" y="1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58853</xdr:rowOff>
    </xdr:from>
    <xdr:ext cx="534377" cy="259045"/>
    <xdr:sp macro="" textlink="">
      <xdr:nvSpPr>
        <xdr:cNvPr id="487" name="テキスト ボックス 486"/>
        <xdr:cNvSpPr txBox="1"/>
      </xdr:nvSpPr>
      <xdr:spPr>
        <a:xfrm>
          <a:off x="7594111"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138556</xdr:rowOff>
    </xdr:from>
    <xdr:to>
      <xdr:col>36</xdr:col>
      <xdr:colOff>165100</xdr:colOff>
      <xdr:row>97</xdr:row>
      <xdr:rowOff>68706</xdr:rowOff>
    </xdr:to>
    <xdr:sp macro="" textlink="">
      <xdr:nvSpPr>
        <xdr:cNvPr id="488" name="楕円 487"/>
        <xdr:cNvSpPr/>
      </xdr:nvSpPr>
      <xdr:spPr>
        <a:xfrm>
          <a:off x="6921500" y="165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59833</xdr:rowOff>
    </xdr:from>
    <xdr:ext cx="534377" cy="259045"/>
    <xdr:sp macro="" textlink="">
      <xdr:nvSpPr>
        <xdr:cNvPr id="489" name="テキスト ボックス 488"/>
        <xdr:cNvSpPr txBox="1"/>
      </xdr:nvSpPr>
      <xdr:spPr>
        <a:xfrm>
          <a:off x="6705111" y="166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3" name="テキスト ボックス 502"/>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5" name="テキスト ボックス 504"/>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7" name="テキスト ボックス 506"/>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9" name="テキスト ボックス 508"/>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1" name="直線コネクタ 510"/>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2"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4"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7"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フローチャート: 判断 517"/>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20" name="フローチャート: 判断 519"/>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21" name="テキスト ボックス 520"/>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59690</xdr:rowOff>
    </xdr:from>
    <xdr:to>
      <xdr:col>76</xdr:col>
      <xdr:colOff>114300</xdr:colOff>
      <xdr:row>38</xdr:row>
      <xdr:rowOff>139700</xdr:rowOff>
    </xdr:to>
    <xdr:cxnSp macro="">
      <xdr:nvCxnSpPr>
        <xdr:cNvPr id="522" name="直線コネクタ 521"/>
        <xdr:cNvCxnSpPr/>
      </xdr:nvCxnSpPr>
      <xdr:spPr>
        <a:xfrm>
          <a:off x="13703300" y="606044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3" name="フローチャート: 判断 522"/>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4" name="テキスト ボックス 523"/>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59690</xdr:rowOff>
    </xdr:from>
    <xdr:to>
      <xdr:col>71</xdr:col>
      <xdr:colOff>177800</xdr:colOff>
      <xdr:row>38</xdr:row>
      <xdr:rowOff>116840</xdr:rowOff>
    </xdr:to>
    <xdr:cxnSp macro="">
      <xdr:nvCxnSpPr>
        <xdr:cNvPr id="525" name="直線コネクタ 524"/>
        <xdr:cNvCxnSpPr/>
      </xdr:nvCxnSpPr>
      <xdr:spPr>
        <a:xfrm flipV="1">
          <a:off x="12814300" y="606044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6" name="フローチャート: 判断 525"/>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7" name="テキスト ボックス 526"/>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8" name="フローチャート: 判断 527"/>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9" name="テキスト ボックス 528"/>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6"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8890</xdr:rowOff>
    </xdr:from>
    <xdr:to>
      <xdr:col>72</xdr:col>
      <xdr:colOff>38100</xdr:colOff>
      <xdr:row>35</xdr:row>
      <xdr:rowOff>110490</xdr:rowOff>
    </xdr:to>
    <xdr:sp macro="" textlink="">
      <xdr:nvSpPr>
        <xdr:cNvPr id="541" name="楕円 540"/>
        <xdr:cNvSpPr/>
      </xdr:nvSpPr>
      <xdr:spPr>
        <a:xfrm>
          <a:off x="13652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35</xdr:row>
      <xdr:rowOff>101617</xdr:rowOff>
    </xdr:from>
    <xdr:ext cx="313932" cy="259045"/>
    <xdr:sp macro="" textlink="">
      <xdr:nvSpPr>
        <xdr:cNvPr id="542" name="テキスト ボックス 541"/>
        <xdr:cNvSpPr txBox="1"/>
      </xdr:nvSpPr>
      <xdr:spPr>
        <a:xfrm>
          <a:off x="13546333" y="6102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66040</xdr:rowOff>
    </xdr:from>
    <xdr:to>
      <xdr:col>67</xdr:col>
      <xdr:colOff>101600</xdr:colOff>
      <xdr:row>38</xdr:row>
      <xdr:rowOff>167640</xdr:rowOff>
    </xdr:to>
    <xdr:sp macro="" textlink="">
      <xdr:nvSpPr>
        <xdr:cNvPr id="543" name="楕円 542"/>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158767</xdr:rowOff>
    </xdr:from>
    <xdr:ext cx="249299" cy="259045"/>
    <xdr:sp macro="" textlink="">
      <xdr:nvSpPr>
        <xdr:cNvPr id="544" name="テキスト ボックス 543"/>
        <xdr:cNvSpPr txBox="1"/>
      </xdr:nvSpPr>
      <xdr:spPr>
        <a:xfrm>
          <a:off x="12689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7" name="テキスト ボックス 60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9" name="テキスト ボックス 608"/>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1" name="テキスト ボックス 610"/>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7" name="直線コネクタ 616"/>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8"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9" name="直線コネクタ 618"/>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0"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1" name="直線コネクタ 620"/>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6985</xdr:rowOff>
    </xdr:from>
    <xdr:to>
      <xdr:col>85</xdr:col>
      <xdr:colOff>127000</xdr:colOff>
      <xdr:row>75</xdr:row>
      <xdr:rowOff>161544</xdr:rowOff>
    </xdr:to>
    <xdr:cxnSp macro="">
      <xdr:nvCxnSpPr>
        <xdr:cNvPr id="622" name="直線コネクタ 621"/>
        <xdr:cNvCxnSpPr/>
      </xdr:nvCxnSpPr>
      <xdr:spPr>
        <a:xfrm>
          <a:off x="15481300" y="12865735"/>
          <a:ext cx="838200" cy="1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3" name="公債費平均値テキスト"/>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4" name="フローチャート: 判断 623"/>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131064</xdr:rowOff>
    </xdr:from>
    <xdr:to>
      <xdr:col>81</xdr:col>
      <xdr:colOff>50800</xdr:colOff>
      <xdr:row>75</xdr:row>
      <xdr:rowOff>6985</xdr:rowOff>
    </xdr:to>
    <xdr:cxnSp macro="">
      <xdr:nvCxnSpPr>
        <xdr:cNvPr id="625" name="直線コネクタ 624"/>
        <xdr:cNvCxnSpPr/>
      </xdr:nvCxnSpPr>
      <xdr:spPr>
        <a:xfrm>
          <a:off x="14592300" y="11961114"/>
          <a:ext cx="889000" cy="90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6" name="フローチャート: 判断 625"/>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7" name="テキスト ボックス 626"/>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131064</xdr:rowOff>
    </xdr:from>
    <xdr:to>
      <xdr:col>76</xdr:col>
      <xdr:colOff>114300</xdr:colOff>
      <xdr:row>75</xdr:row>
      <xdr:rowOff>113919</xdr:rowOff>
    </xdr:to>
    <xdr:cxnSp macro="">
      <xdr:nvCxnSpPr>
        <xdr:cNvPr id="628" name="直線コネクタ 627"/>
        <xdr:cNvCxnSpPr/>
      </xdr:nvCxnSpPr>
      <xdr:spPr>
        <a:xfrm flipV="1">
          <a:off x="13703300" y="11961114"/>
          <a:ext cx="889000" cy="10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9" name="フローチャート: 判断 628"/>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30" name="テキスト ボックス 629"/>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113919</xdr:rowOff>
    </xdr:from>
    <xdr:to>
      <xdr:col>71</xdr:col>
      <xdr:colOff>177800</xdr:colOff>
      <xdr:row>75</xdr:row>
      <xdr:rowOff>151130</xdr:rowOff>
    </xdr:to>
    <xdr:cxnSp macro="">
      <xdr:nvCxnSpPr>
        <xdr:cNvPr id="631" name="直線コネクタ 630"/>
        <xdr:cNvCxnSpPr/>
      </xdr:nvCxnSpPr>
      <xdr:spPr>
        <a:xfrm flipV="1">
          <a:off x="12814300" y="12972669"/>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2" name="フローチャート: 判断 631"/>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3" name="テキスト ボックス 632"/>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4" name="フローチャート: 判断 633"/>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5" name="テキスト ボックス 634"/>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110744</xdr:rowOff>
    </xdr:from>
    <xdr:to>
      <xdr:col>85</xdr:col>
      <xdr:colOff>177800</xdr:colOff>
      <xdr:row>76</xdr:row>
      <xdr:rowOff>40894</xdr:rowOff>
    </xdr:to>
    <xdr:sp macro="" textlink="">
      <xdr:nvSpPr>
        <xdr:cNvPr id="641" name="楕円 640"/>
        <xdr:cNvSpPr/>
      </xdr:nvSpPr>
      <xdr:spPr>
        <a:xfrm>
          <a:off x="16268700" y="129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89171</xdr:rowOff>
    </xdr:from>
    <xdr:ext cx="469744" cy="259045"/>
    <xdr:sp macro="" textlink="">
      <xdr:nvSpPr>
        <xdr:cNvPr id="642" name="公債費該当値テキスト"/>
        <xdr:cNvSpPr txBox="1"/>
      </xdr:nvSpPr>
      <xdr:spPr>
        <a:xfrm>
          <a:off x="16370300" y="129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127635</xdr:rowOff>
    </xdr:from>
    <xdr:to>
      <xdr:col>81</xdr:col>
      <xdr:colOff>101600</xdr:colOff>
      <xdr:row>75</xdr:row>
      <xdr:rowOff>57785</xdr:rowOff>
    </xdr:to>
    <xdr:sp macro="" textlink="">
      <xdr:nvSpPr>
        <xdr:cNvPr id="643" name="楕円 642"/>
        <xdr:cNvSpPr/>
      </xdr:nvSpPr>
      <xdr:spPr>
        <a:xfrm>
          <a:off x="154305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48912</xdr:rowOff>
    </xdr:from>
    <xdr:ext cx="469744" cy="259045"/>
    <xdr:sp macro="" textlink="">
      <xdr:nvSpPr>
        <xdr:cNvPr id="644" name="テキスト ボックス 643"/>
        <xdr:cNvSpPr txBox="1"/>
      </xdr:nvSpPr>
      <xdr:spPr>
        <a:xfrm>
          <a:off x="15246428" y="1290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80264</xdr:rowOff>
    </xdr:from>
    <xdr:to>
      <xdr:col>76</xdr:col>
      <xdr:colOff>165100</xdr:colOff>
      <xdr:row>70</xdr:row>
      <xdr:rowOff>10414</xdr:rowOff>
    </xdr:to>
    <xdr:sp macro="" textlink="">
      <xdr:nvSpPr>
        <xdr:cNvPr id="645" name="楕円 644"/>
        <xdr:cNvSpPr/>
      </xdr:nvSpPr>
      <xdr:spPr>
        <a:xfrm>
          <a:off x="14541500" y="119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26941</xdr:rowOff>
    </xdr:from>
    <xdr:ext cx="534377" cy="259045"/>
    <xdr:sp macro="" textlink="">
      <xdr:nvSpPr>
        <xdr:cNvPr id="646" name="テキスト ボックス 645"/>
        <xdr:cNvSpPr txBox="1"/>
      </xdr:nvSpPr>
      <xdr:spPr>
        <a:xfrm>
          <a:off x="14325111" y="116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63119</xdr:rowOff>
    </xdr:from>
    <xdr:to>
      <xdr:col>72</xdr:col>
      <xdr:colOff>38100</xdr:colOff>
      <xdr:row>75</xdr:row>
      <xdr:rowOff>164719</xdr:rowOff>
    </xdr:to>
    <xdr:sp macro="" textlink="">
      <xdr:nvSpPr>
        <xdr:cNvPr id="647" name="楕円 646"/>
        <xdr:cNvSpPr/>
      </xdr:nvSpPr>
      <xdr:spPr>
        <a:xfrm>
          <a:off x="13652500" y="129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155846</xdr:rowOff>
    </xdr:from>
    <xdr:ext cx="469744" cy="259045"/>
    <xdr:sp macro="" textlink="">
      <xdr:nvSpPr>
        <xdr:cNvPr id="648" name="テキスト ボックス 647"/>
        <xdr:cNvSpPr txBox="1"/>
      </xdr:nvSpPr>
      <xdr:spPr>
        <a:xfrm>
          <a:off x="13468428" y="130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100330</xdr:rowOff>
    </xdr:from>
    <xdr:to>
      <xdr:col>67</xdr:col>
      <xdr:colOff>101600</xdr:colOff>
      <xdr:row>76</xdr:row>
      <xdr:rowOff>30480</xdr:rowOff>
    </xdr:to>
    <xdr:sp macro="" textlink="">
      <xdr:nvSpPr>
        <xdr:cNvPr id="649" name="楕円 648"/>
        <xdr:cNvSpPr/>
      </xdr:nvSpPr>
      <xdr:spPr>
        <a:xfrm>
          <a:off x="12763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21607</xdr:rowOff>
    </xdr:from>
    <xdr:ext cx="469744" cy="259045"/>
    <xdr:sp macro="" textlink="">
      <xdr:nvSpPr>
        <xdr:cNvPr id="650" name="テキスト ボックス 649"/>
        <xdr:cNvSpPr txBox="1"/>
      </xdr:nvSpPr>
      <xdr:spPr>
        <a:xfrm>
          <a:off x="12579428"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4" name="直線コネクタ 673"/>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5"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6" name="直線コネクタ 675"/>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7"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8" name="直線コネクタ 677"/>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161113</xdr:rowOff>
    </xdr:from>
    <xdr:to>
      <xdr:col>85</xdr:col>
      <xdr:colOff>127000</xdr:colOff>
      <xdr:row>95</xdr:row>
      <xdr:rowOff>148177</xdr:rowOff>
    </xdr:to>
    <xdr:cxnSp macro="">
      <xdr:nvCxnSpPr>
        <xdr:cNvPr id="679" name="直線コネクタ 678"/>
        <xdr:cNvCxnSpPr/>
      </xdr:nvCxnSpPr>
      <xdr:spPr>
        <a:xfrm>
          <a:off x="15481300" y="16105963"/>
          <a:ext cx="838200" cy="3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80" name="積立金平均値テキスト"/>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1" name="フローチャート: 判断 680"/>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161113</xdr:rowOff>
    </xdr:from>
    <xdr:to>
      <xdr:col>81</xdr:col>
      <xdr:colOff>50800</xdr:colOff>
      <xdr:row>98</xdr:row>
      <xdr:rowOff>24619</xdr:rowOff>
    </xdr:to>
    <xdr:cxnSp macro="">
      <xdr:nvCxnSpPr>
        <xdr:cNvPr id="682" name="直線コネクタ 681"/>
        <xdr:cNvCxnSpPr/>
      </xdr:nvCxnSpPr>
      <xdr:spPr>
        <a:xfrm flipV="1">
          <a:off x="14592300" y="16105963"/>
          <a:ext cx="889000" cy="72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3" name="フローチャート: 判断 682"/>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4" name="テキスト ボックス 683"/>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57423</xdr:rowOff>
    </xdr:from>
    <xdr:to>
      <xdr:col>76</xdr:col>
      <xdr:colOff>114300</xdr:colOff>
      <xdr:row>98</xdr:row>
      <xdr:rowOff>24619</xdr:rowOff>
    </xdr:to>
    <xdr:cxnSp macro="">
      <xdr:nvCxnSpPr>
        <xdr:cNvPr id="685" name="直線コネクタ 684"/>
        <xdr:cNvCxnSpPr/>
      </xdr:nvCxnSpPr>
      <xdr:spPr>
        <a:xfrm>
          <a:off x="13703300" y="16688073"/>
          <a:ext cx="8890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6" name="フローチャート: 判断 685"/>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87" name="テキスト ボックス 686"/>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57423</xdr:rowOff>
    </xdr:from>
    <xdr:to>
      <xdr:col>71</xdr:col>
      <xdr:colOff>177800</xdr:colOff>
      <xdr:row>97</xdr:row>
      <xdr:rowOff>102819</xdr:rowOff>
    </xdr:to>
    <xdr:cxnSp macro="">
      <xdr:nvCxnSpPr>
        <xdr:cNvPr id="688" name="直線コネクタ 687"/>
        <xdr:cNvCxnSpPr/>
      </xdr:nvCxnSpPr>
      <xdr:spPr>
        <a:xfrm flipV="1">
          <a:off x="12814300" y="16688073"/>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9" name="フローチャート: 判断 688"/>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0" name="テキスト ボックス 689"/>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1" name="フローチャート: 判断 690"/>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2" name="テキスト ボックス 691"/>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97377</xdr:rowOff>
    </xdr:from>
    <xdr:to>
      <xdr:col>85</xdr:col>
      <xdr:colOff>177800</xdr:colOff>
      <xdr:row>96</xdr:row>
      <xdr:rowOff>27527</xdr:rowOff>
    </xdr:to>
    <xdr:sp macro="" textlink="">
      <xdr:nvSpPr>
        <xdr:cNvPr id="698" name="楕円 697"/>
        <xdr:cNvSpPr/>
      </xdr:nvSpPr>
      <xdr:spPr>
        <a:xfrm>
          <a:off x="16268700" y="163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75804</xdr:rowOff>
    </xdr:from>
    <xdr:ext cx="534377" cy="259045"/>
    <xdr:sp macro="" textlink="">
      <xdr:nvSpPr>
        <xdr:cNvPr id="699" name="積立金該当値テキスト"/>
        <xdr:cNvSpPr txBox="1"/>
      </xdr:nvSpPr>
      <xdr:spPr>
        <a:xfrm>
          <a:off x="16370300" y="163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110313</xdr:rowOff>
    </xdr:from>
    <xdr:to>
      <xdr:col>81</xdr:col>
      <xdr:colOff>101600</xdr:colOff>
      <xdr:row>94</xdr:row>
      <xdr:rowOff>40463</xdr:rowOff>
    </xdr:to>
    <xdr:sp macro="" textlink="">
      <xdr:nvSpPr>
        <xdr:cNvPr id="700" name="楕円 699"/>
        <xdr:cNvSpPr/>
      </xdr:nvSpPr>
      <xdr:spPr>
        <a:xfrm>
          <a:off x="15430500" y="160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56990</xdr:rowOff>
    </xdr:from>
    <xdr:ext cx="534377" cy="259045"/>
    <xdr:sp macro="" textlink="">
      <xdr:nvSpPr>
        <xdr:cNvPr id="701" name="テキスト ボックス 700"/>
        <xdr:cNvSpPr txBox="1"/>
      </xdr:nvSpPr>
      <xdr:spPr>
        <a:xfrm>
          <a:off x="15214111" y="158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145269</xdr:rowOff>
    </xdr:from>
    <xdr:to>
      <xdr:col>76</xdr:col>
      <xdr:colOff>165100</xdr:colOff>
      <xdr:row>98</xdr:row>
      <xdr:rowOff>75419</xdr:rowOff>
    </xdr:to>
    <xdr:sp macro="" textlink="">
      <xdr:nvSpPr>
        <xdr:cNvPr id="702" name="楕円 701"/>
        <xdr:cNvSpPr/>
      </xdr:nvSpPr>
      <xdr:spPr>
        <a:xfrm>
          <a:off x="14541500" y="167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66546</xdr:rowOff>
    </xdr:from>
    <xdr:ext cx="534377" cy="259045"/>
    <xdr:sp macro="" textlink="">
      <xdr:nvSpPr>
        <xdr:cNvPr id="703" name="テキスト ボックス 702"/>
        <xdr:cNvSpPr txBox="1"/>
      </xdr:nvSpPr>
      <xdr:spPr>
        <a:xfrm>
          <a:off x="14325111" y="168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6623</xdr:rowOff>
    </xdr:from>
    <xdr:to>
      <xdr:col>72</xdr:col>
      <xdr:colOff>38100</xdr:colOff>
      <xdr:row>97</xdr:row>
      <xdr:rowOff>108223</xdr:rowOff>
    </xdr:to>
    <xdr:sp macro="" textlink="">
      <xdr:nvSpPr>
        <xdr:cNvPr id="704" name="楕円 703"/>
        <xdr:cNvSpPr/>
      </xdr:nvSpPr>
      <xdr:spPr>
        <a:xfrm>
          <a:off x="13652500" y="166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99350</xdr:rowOff>
    </xdr:from>
    <xdr:ext cx="534377" cy="259045"/>
    <xdr:sp macro="" textlink="">
      <xdr:nvSpPr>
        <xdr:cNvPr id="705" name="テキスト ボックス 704"/>
        <xdr:cNvSpPr txBox="1"/>
      </xdr:nvSpPr>
      <xdr:spPr>
        <a:xfrm>
          <a:off x="13436111" y="167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52019</xdr:rowOff>
    </xdr:from>
    <xdr:to>
      <xdr:col>67</xdr:col>
      <xdr:colOff>101600</xdr:colOff>
      <xdr:row>97</xdr:row>
      <xdr:rowOff>153619</xdr:rowOff>
    </xdr:to>
    <xdr:sp macro="" textlink="">
      <xdr:nvSpPr>
        <xdr:cNvPr id="706" name="楕円 705"/>
        <xdr:cNvSpPr/>
      </xdr:nvSpPr>
      <xdr:spPr>
        <a:xfrm>
          <a:off x="127635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144746</xdr:rowOff>
    </xdr:from>
    <xdr:ext cx="534377" cy="259045"/>
    <xdr:sp macro="" textlink="">
      <xdr:nvSpPr>
        <xdr:cNvPr id="707" name="テキスト ボックス 706"/>
        <xdr:cNvSpPr txBox="1"/>
      </xdr:nvSpPr>
      <xdr:spPr>
        <a:xfrm>
          <a:off x="12547111" y="16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3" name="直線コネクタ 732"/>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4"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6"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7" name="直線コネクタ 736"/>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93435</xdr:rowOff>
    </xdr:from>
    <xdr:to>
      <xdr:col>116</xdr:col>
      <xdr:colOff>63500</xdr:colOff>
      <xdr:row>39</xdr:row>
      <xdr:rowOff>98878</xdr:rowOff>
    </xdr:to>
    <xdr:cxnSp macro="">
      <xdr:nvCxnSpPr>
        <xdr:cNvPr id="738" name="直線コネクタ 737"/>
        <xdr:cNvCxnSpPr/>
      </xdr:nvCxnSpPr>
      <xdr:spPr>
        <a:xfrm>
          <a:off x="21323300" y="6779985"/>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9"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0" name="フローチャート: 判断 739"/>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93435</xdr:rowOff>
    </xdr:from>
    <xdr:to>
      <xdr:col>111</xdr:col>
      <xdr:colOff>177800</xdr:colOff>
      <xdr:row>39</xdr:row>
      <xdr:rowOff>98878</xdr:rowOff>
    </xdr:to>
    <xdr:cxnSp macro="">
      <xdr:nvCxnSpPr>
        <xdr:cNvPr id="741" name="直線コネクタ 740"/>
        <xdr:cNvCxnSpPr/>
      </xdr:nvCxnSpPr>
      <xdr:spPr>
        <a:xfrm flipV="1">
          <a:off x="20434300" y="67799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2" name="フローチャート: 判断 74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3" name="テキスト ボックス 74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5" name="フローチャート: 判断 744"/>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6" name="テキスト ボックス 74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93435</xdr:rowOff>
    </xdr:from>
    <xdr:to>
      <xdr:col>102</xdr:col>
      <xdr:colOff>114300</xdr:colOff>
      <xdr:row>39</xdr:row>
      <xdr:rowOff>98878</xdr:rowOff>
    </xdr:to>
    <xdr:cxnSp macro="">
      <xdr:nvCxnSpPr>
        <xdr:cNvPr id="747" name="直線コネクタ 746"/>
        <xdr:cNvCxnSpPr/>
      </xdr:nvCxnSpPr>
      <xdr:spPr>
        <a:xfrm>
          <a:off x="18656300" y="67799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8" name="フローチャート: 判断 747"/>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9" name="テキスト ボックス 748"/>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0" name="フローチャート: 判断 74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1" name="テキスト ボックス 75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8"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42635</xdr:rowOff>
    </xdr:from>
    <xdr:to>
      <xdr:col>112</xdr:col>
      <xdr:colOff>38100</xdr:colOff>
      <xdr:row>39</xdr:row>
      <xdr:rowOff>144235</xdr:rowOff>
    </xdr:to>
    <xdr:sp macro="" textlink="">
      <xdr:nvSpPr>
        <xdr:cNvPr id="759" name="楕円 758"/>
        <xdr:cNvSpPr/>
      </xdr:nvSpPr>
      <xdr:spPr>
        <a:xfrm>
          <a:off x="21272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160762</xdr:rowOff>
    </xdr:from>
    <xdr:ext cx="249299" cy="259045"/>
    <xdr:sp macro="" textlink="">
      <xdr:nvSpPr>
        <xdr:cNvPr id="760" name="テキスト ボックス 759"/>
        <xdr:cNvSpPr txBox="1"/>
      </xdr:nvSpPr>
      <xdr:spPr>
        <a:xfrm>
          <a:off x="21198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2" name="テキスト ボックス 761"/>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65" name="楕円 764"/>
        <xdr:cNvSpPr/>
      </xdr:nvSpPr>
      <xdr:spPr>
        <a:xfrm>
          <a:off x="18605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135362</xdr:rowOff>
    </xdr:from>
    <xdr:ext cx="249299" cy="259045"/>
    <xdr:sp macro="" textlink="">
      <xdr:nvSpPr>
        <xdr:cNvPr id="766" name="テキスト ボックス 765"/>
        <xdr:cNvSpPr txBox="1"/>
      </xdr:nvSpPr>
      <xdr:spPr>
        <a:xfrm>
          <a:off x="18531650" y="682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2" name="直線コネクタ 791"/>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3"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4" name="直線コネクタ 793"/>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5"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6" name="直線コネクタ 795"/>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52832</xdr:rowOff>
    </xdr:from>
    <xdr:to>
      <xdr:col>116</xdr:col>
      <xdr:colOff>63500</xdr:colOff>
      <xdr:row>59</xdr:row>
      <xdr:rowOff>93435</xdr:rowOff>
    </xdr:to>
    <xdr:cxnSp macro="">
      <xdr:nvCxnSpPr>
        <xdr:cNvPr id="797" name="直線コネクタ 796"/>
        <xdr:cNvCxnSpPr/>
      </xdr:nvCxnSpPr>
      <xdr:spPr>
        <a:xfrm flipV="1">
          <a:off x="21323300" y="10168382"/>
          <a:ext cx="838200" cy="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798" name="貸付金平均値テキスト"/>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9" name="フローチャート: 判断 798"/>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91367</xdr:rowOff>
    </xdr:from>
    <xdr:to>
      <xdr:col>111</xdr:col>
      <xdr:colOff>177800</xdr:colOff>
      <xdr:row>59</xdr:row>
      <xdr:rowOff>93435</xdr:rowOff>
    </xdr:to>
    <xdr:cxnSp macro="">
      <xdr:nvCxnSpPr>
        <xdr:cNvPr id="800" name="直線コネクタ 799"/>
        <xdr:cNvCxnSpPr/>
      </xdr:nvCxnSpPr>
      <xdr:spPr>
        <a:xfrm>
          <a:off x="20434300" y="10206917"/>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1" name="フローチャート: 判断 800"/>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2" name="テキスト ボックス 801"/>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91367</xdr:rowOff>
    </xdr:from>
    <xdr:to>
      <xdr:col>107</xdr:col>
      <xdr:colOff>50800</xdr:colOff>
      <xdr:row>59</xdr:row>
      <xdr:rowOff>93871</xdr:rowOff>
    </xdr:to>
    <xdr:cxnSp macro="">
      <xdr:nvCxnSpPr>
        <xdr:cNvPr id="803" name="直線コネクタ 802"/>
        <xdr:cNvCxnSpPr/>
      </xdr:nvCxnSpPr>
      <xdr:spPr>
        <a:xfrm flipV="1">
          <a:off x="19545300" y="10206917"/>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4" name="フローチャート: 判断 803"/>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5" name="テキスト ボックス 804"/>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93871</xdr:rowOff>
    </xdr:from>
    <xdr:to>
      <xdr:col>102</xdr:col>
      <xdr:colOff>114300</xdr:colOff>
      <xdr:row>59</xdr:row>
      <xdr:rowOff>94415</xdr:rowOff>
    </xdr:to>
    <xdr:cxnSp macro="">
      <xdr:nvCxnSpPr>
        <xdr:cNvPr id="806" name="直線コネクタ 805"/>
        <xdr:cNvCxnSpPr/>
      </xdr:nvCxnSpPr>
      <xdr:spPr>
        <a:xfrm flipV="1">
          <a:off x="18656300" y="1020942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7" name="フローチャート: 判断 806"/>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08" name="テキスト ボックス 807"/>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9" name="フローチャート: 判断 808"/>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10" name="テキスト ボックス 809"/>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2032</xdr:rowOff>
    </xdr:from>
    <xdr:to>
      <xdr:col>116</xdr:col>
      <xdr:colOff>114300</xdr:colOff>
      <xdr:row>59</xdr:row>
      <xdr:rowOff>103632</xdr:rowOff>
    </xdr:to>
    <xdr:sp macro="" textlink="">
      <xdr:nvSpPr>
        <xdr:cNvPr id="816" name="楕円 815"/>
        <xdr:cNvSpPr/>
      </xdr:nvSpPr>
      <xdr:spPr>
        <a:xfrm>
          <a:off x="22110700" y="101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88409</xdr:rowOff>
    </xdr:from>
    <xdr:ext cx="378565" cy="259045"/>
    <xdr:sp macro="" textlink="">
      <xdr:nvSpPr>
        <xdr:cNvPr id="817" name="貸付金該当値テキスト"/>
        <xdr:cNvSpPr txBox="1"/>
      </xdr:nvSpPr>
      <xdr:spPr>
        <a:xfrm>
          <a:off x="22212300" y="1003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42635</xdr:rowOff>
    </xdr:from>
    <xdr:to>
      <xdr:col>112</xdr:col>
      <xdr:colOff>38100</xdr:colOff>
      <xdr:row>59</xdr:row>
      <xdr:rowOff>144235</xdr:rowOff>
    </xdr:to>
    <xdr:sp macro="" textlink="">
      <xdr:nvSpPr>
        <xdr:cNvPr id="818" name="楕円 817"/>
        <xdr:cNvSpPr/>
      </xdr:nvSpPr>
      <xdr:spPr>
        <a:xfrm>
          <a:off x="212725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135362</xdr:rowOff>
    </xdr:from>
    <xdr:ext cx="313932" cy="259045"/>
    <xdr:sp macro="" textlink="">
      <xdr:nvSpPr>
        <xdr:cNvPr id="819" name="テキスト ボックス 818"/>
        <xdr:cNvSpPr txBox="1"/>
      </xdr:nvSpPr>
      <xdr:spPr>
        <a:xfrm>
          <a:off x="21166333" y="102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40567</xdr:rowOff>
    </xdr:from>
    <xdr:to>
      <xdr:col>107</xdr:col>
      <xdr:colOff>101600</xdr:colOff>
      <xdr:row>59</xdr:row>
      <xdr:rowOff>142167</xdr:rowOff>
    </xdr:to>
    <xdr:sp macro="" textlink="">
      <xdr:nvSpPr>
        <xdr:cNvPr id="820" name="楕円 819"/>
        <xdr:cNvSpPr/>
      </xdr:nvSpPr>
      <xdr:spPr>
        <a:xfrm>
          <a:off x="203835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133294</xdr:rowOff>
    </xdr:from>
    <xdr:ext cx="313932" cy="259045"/>
    <xdr:sp macro="" textlink="">
      <xdr:nvSpPr>
        <xdr:cNvPr id="821" name="テキスト ボックス 820"/>
        <xdr:cNvSpPr txBox="1"/>
      </xdr:nvSpPr>
      <xdr:spPr>
        <a:xfrm>
          <a:off x="20277333" y="10248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43071</xdr:rowOff>
    </xdr:from>
    <xdr:to>
      <xdr:col>102</xdr:col>
      <xdr:colOff>165100</xdr:colOff>
      <xdr:row>59</xdr:row>
      <xdr:rowOff>144671</xdr:rowOff>
    </xdr:to>
    <xdr:sp macro="" textlink="">
      <xdr:nvSpPr>
        <xdr:cNvPr id="822" name="楕円 821"/>
        <xdr:cNvSpPr/>
      </xdr:nvSpPr>
      <xdr:spPr>
        <a:xfrm>
          <a:off x="19494500" y="101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135798</xdr:rowOff>
    </xdr:from>
    <xdr:ext cx="313932" cy="259045"/>
    <xdr:sp macro="" textlink="">
      <xdr:nvSpPr>
        <xdr:cNvPr id="823" name="テキスト ボックス 822"/>
        <xdr:cNvSpPr txBox="1"/>
      </xdr:nvSpPr>
      <xdr:spPr>
        <a:xfrm>
          <a:off x="19388333" y="102513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43615</xdr:rowOff>
    </xdr:from>
    <xdr:to>
      <xdr:col>98</xdr:col>
      <xdr:colOff>38100</xdr:colOff>
      <xdr:row>59</xdr:row>
      <xdr:rowOff>145215</xdr:rowOff>
    </xdr:to>
    <xdr:sp macro="" textlink="">
      <xdr:nvSpPr>
        <xdr:cNvPr id="824" name="楕円 823"/>
        <xdr:cNvSpPr/>
      </xdr:nvSpPr>
      <xdr:spPr>
        <a:xfrm>
          <a:off x="18605500" y="101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136342</xdr:rowOff>
    </xdr:from>
    <xdr:ext cx="313932" cy="259045"/>
    <xdr:sp macro="" textlink="">
      <xdr:nvSpPr>
        <xdr:cNvPr id="825" name="テキスト ボックス 824"/>
        <xdr:cNvSpPr txBox="1"/>
      </xdr:nvSpPr>
      <xdr:spPr>
        <a:xfrm>
          <a:off x="18499333" y="10251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8" name="直線コネクタ 847"/>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9"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0" name="直線コネクタ 849"/>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1"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2" name="直線コネクタ 851"/>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132431</xdr:rowOff>
    </xdr:from>
    <xdr:to>
      <xdr:col>116</xdr:col>
      <xdr:colOff>63500</xdr:colOff>
      <xdr:row>76</xdr:row>
      <xdr:rowOff>46385</xdr:rowOff>
    </xdr:to>
    <xdr:cxnSp macro="">
      <xdr:nvCxnSpPr>
        <xdr:cNvPr id="853" name="直線コネクタ 852"/>
        <xdr:cNvCxnSpPr/>
      </xdr:nvCxnSpPr>
      <xdr:spPr>
        <a:xfrm flipV="1">
          <a:off x="21323300" y="12991181"/>
          <a:ext cx="838200" cy="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4" name="繰出金平均値テキスト"/>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5" name="フローチャート: 判断 854"/>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112633</xdr:rowOff>
    </xdr:from>
    <xdr:to>
      <xdr:col>111</xdr:col>
      <xdr:colOff>177800</xdr:colOff>
      <xdr:row>76</xdr:row>
      <xdr:rowOff>46385</xdr:rowOff>
    </xdr:to>
    <xdr:cxnSp macro="">
      <xdr:nvCxnSpPr>
        <xdr:cNvPr id="856" name="直線コネクタ 855"/>
        <xdr:cNvCxnSpPr/>
      </xdr:nvCxnSpPr>
      <xdr:spPr>
        <a:xfrm>
          <a:off x="20434300" y="12971383"/>
          <a:ext cx="8890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7" name="フローチャート: 判断 856"/>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58" name="テキスト ボックス 857"/>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112633</xdr:rowOff>
    </xdr:from>
    <xdr:to>
      <xdr:col>107</xdr:col>
      <xdr:colOff>50800</xdr:colOff>
      <xdr:row>75</xdr:row>
      <xdr:rowOff>144592</xdr:rowOff>
    </xdr:to>
    <xdr:cxnSp macro="">
      <xdr:nvCxnSpPr>
        <xdr:cNvPr id="859" name="直線コネクタ 858"/>
        <xdr:cNvCxnSpPr/>
      </xdr:nvCxnSpPr>
      <xdr:spPr>
        <a:xfrm flipV="1">
          <a:off x="19545300" y="12971383"/>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0" name="フローチャート: 判断 859"/>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1" name="テキスト ボックス 860"/>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124064</xdr:rowOff>
    </xdr:from>
    <xdr:to>
      <xdr:col>102</xdr:col>
      <xdr:colOff>114300</xdr:colOff>
      <xdr:row>75</xdr:row>
      <xdr:rowOff>144592</xdr:rowOff>
    </xdr:to>
    <xdr:cxnSp macro="">
      <xdr:nvCxnSpPr>
        <xdr:cNvPr id="862" name="直線コネクタ 861"/>
        <xdr:cNvCxnSpPr/>
      </xdr:nvCxnSpPr>
      <xdr:spPr>
        <a:xfrm>
          <a:off x="18656300" y="12982814"/>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3" name="フローチャート: 判断 862"/>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4" name="テキスト ボックス 863"/>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5" name="フローチャート: 判断 864"/>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6" name="テキスト ボックス 865"/>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81631</xdr:rowOff>
    </xdr:from>
    <xdr:to>
      <xdr:col>116</xdr:col>
      <xdr:colOff>114300</xdr:colOff>
      <xdr:row>76</xdr:row>
      <xdr:rowOff>11781</xdr:rowOff>
    </xdr:to>
    <xdr:sp macro="" textlink="">
      <xdr:nvSpPr>
        <xdr:cNvPr id="872" name="楕円 871"/>
        <xdr:cNvSpPr/>
      </xdr:nvSpPr>
      <xdr:spPr>
        <a:xfrm>
          <a:off x="22110700" y="129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60058</xdr:rowOff>
    </xdr:from>
    <xdr:ext cx="534377" cy="259045"/>
    <xdr:sp macro="" textlink="">
      <xdr:nvSpPr>
        <xdr:cNvPr id="873" name="繰出金該当値テキスト"/>
        <xdr:cNvSpPr txBox="1"/>
      </xdr:nvSpPr>
      <xdr:spPr>
        <a:xfrm>
          <a:off x="22212300" y="129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167035</xdr:rowOff>
    </xdr:from>
    <xdr:to>
      <xdr:col>112</xdr:col>
      <xdr:colOff>38100</xdr:colOff>
      <xdr:row>76</xdr:row>
      <xdr:rowOff>97185</xdr:rowOff>
    </xdr:to>
    <xdr:sp macro="" textlink="">
      <xdr:nvSpPr>
        <xdr:cNvPr id="874" name="楕円 873"/>
        <xdr:cNvSpPr/>
      </xdr:nvSpPr>
      <xdr:spPr>
        <a:xfrm>
          <a:off x="21272500" y="130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88312</xdr:rowOff>
    </xdr:from>
    <xdr:ext cx="534377" cy="259045"/>
    <xdr:sp macro="" textlink="">
      <xdr:nvSpPr>
        <xdr:cNvPr id="875" name="テキスト ボックス 874"/>
        <xdr:cNvSpPr txBox="1"/>
      </xdr:nvSpPr>
      <xdr:spPr>
        <a:xfrm>
          <a:off x="21056111" y="131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61833</xdr:rowOff>
    </xdr:from>
    <xdr:to>
      <xdr:col>107</xdr:col>
      <xdr:colOff>101600</xdr:colOff>
      <xdr:row>75</xdr:row>
      <xdr:rowOff>163433</xdr:rowOff>
    </xdr:to>
    <xdr:sp macro="" textlink="">
      <xdr:nvSpPr>
        <xdr:cNvPr id="876" name="楕円 875"/>
        <xdr:cNvSpPr/>
      </xdr:nvSpPr>
      <xdr:spPr>
        <a:xfrm>
          <a:off x="20383500" y="129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154560</xdr:rowOff>
    </xdr:from>
    <xdr:ext cx="534377" cy="259045"/>
    <xdr:sp macro="" textlink="">
      <xdr:nvSpPr>
        <xdr:cNvPr id="877" name="テキスト ボックス 876"/>
        <xdr:cNvSpPr txBox="1"/>
      </xdr:nvSpPr>
      <xdr:spPr>
        <a:xfrm>
          <a:off x="20167111" y="130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93792</xdr:rowOff>
    </xdr:from>
    <xdr:to>
      <xdr:col>102</xdr:col>
      <xdr:colOff>165100</xdr:colOff>
      <xdr:row>76</xdr:row>
      <xdr:rowOff>23943</xdr:rowOff>
    </xdr:to>
    <xdr:sp macro="" textlink="">
      <xdr:nvSpPr>
        <xdr:cNvPr id="878" name="楕円 877"/>
        <xdr:cNvSpPr/>
      </xdr:nvSpPr>
      <xdr:spPr>
        <a:xfrm>
          <a:off x="19494500" y="12952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15070</xdr:rowOff>
    </xdr:from>
    <xdr:ext cx="534377" cy="259045"/>
    <xdr:sp macro="" textlink="">
      <xdr:nvSpPr>
        <xdr:cNvPr id="879" name="テキスト ボックス 878"/>
        <xdr:cNvSpPr txBox="1"/>
      </xdr:nvSpPr>
      <xdr:spPr>
        <a:xfrm>
          <a:off x="19278111" y="1304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73264</xdr:rowOff>
    </xdr:from>
    <xdr:to>
      <xdr:col>98</xdr:col>
      <xdr:colOff>38100</xdr:colOff>
      <xdr:row>76</xdr:row>
      <xdr:rowOff>3414</xdr:rowOff>
    </xdr:to>
    <xdr:sp macro="" textlink="">
      <xdr:nvSpPr>
        <xdr:cNvPr id="880" name="楕円 879"/>
        <xdr:cNvSpPr/>
      </xdr:nvSpPr>
      <xdr:spPr>
        <a:xfrm>
          <a:off x="18605500" y="129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165991</xdr:rowOff>
    </xdr:from>
    <xdr:ext cx="534377" cy="259045"/>
    <xdr:sp macro="" textlink="">
      <xdr:nvSpPr>
        <xdr:cNvPr id="881" name="テキスト ボックス 880"/>
        <xdr:cNvSpPr txBox="1"/>
      </xdr:nvSpPr>
      <xdr:spPr>
        <a:xfrm>
          <a:off x="18389111" y="1302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歳出決算総額は、住民一人当たり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388,430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円となり、前年度より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25,459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の減となっている。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これは、国事業の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子育て世帯への臨時特別給付金事業の実質的な終了による扶助費の減やコロナワクチン接種経費の減などによるものである</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また、</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令和３年度は、</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国庫支出金の歳入により生じた一般財源の残や、特別区税や特別区財政交付金（普通交付金）など歳入が当初想定を上回った財源を基金に積み立てたため、積立金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は対前年度比では大幅減となっている。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なお、公債費は、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令和３年度で償還を終えたもの（平成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13</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年度発行公園債</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60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億円）があり、減となっている。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今後も、保育関連経費や障害者施策など扶助費の増や老朽施設の改築・改修経費など歳出増が見込まれるが、区民サービスの向上を図りつつ、より効率的な行財政運営に努めていく。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570,786
553,865
34.06
234,566,785
221,710,442
10,193,265
131,968,658
32,672,367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91503</xdr:rowOff>
    </xdr:from>
    <xdr:to>
      <xdr:col>24</xdr:col>
      <xdr:colOff>63500</xdr:colOff>
      <xdr:row>37</xdr:row>
      <xdr:rowOff>93980</xdr:rowOff>
    </xdr:to>
    <xdr:cxnSp macro="">
      <xdr:nvCxnSpPr>
        <xdr:cNvPr id="60" name="直線コネクタ 59"/>
        <xdr:cNvCxnSpPr/>
      </xdr:nvCxnSpPr>
      <xdr:spPr>
        <a:xfrm>
          <a:off x="3797300" y="6435153"/>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84074</xdr:rowOff>
    </xdr:from>
    <xdr:to>
      <xdr:col>19</xdr:col>
      <xdr:colOff>177800</xdr:colOff>
      <xdr:row>37</xdr:row>
      <xdr:rowOff>91503</xdr:rowOff>
    </xdr:to>
    <xdr:cxnSp macro="">
      <xdr:nvCxnSpPr>
        <xdr:cNvPr id="63" name="直線コネクタ 62"/>
        <xdr:cNvCxnSpPr/>
      </xdr:nvCxnSpPr>
      <xdr:spPr>
        <a:xfrm>
          <a:off x="2908300" y="642772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84074</xdr:rowOff>
    </xdr:from>
    <xdr:to>
      <xdr:col>15</xdr:col>
      <xdr:colOff>50800</xdr:colOff>
      <xdr:row>37</xdr:row>
      <xdr:rowOff>86551</xdr:rowOff>
    </xdr:to>
    <xdr:cxnSp macro="">
      <xdr:nvCxnSpPr>
        <xdr:cNvPr id="66" name="直線コネクタ 65"/>
        <xdr:cNvCxnSpPr/>
      </xdr:nvCxnSpPr>
      <xdr:spPr>
        <a:xfrm flipV="1">
          <a:off x="2019300" y="642772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85979</xdr:rowOff>
    </xdr:from>
    <xdr:to>
      <xdr:col>10</xdr:col>
      <xdr:colOff>114300</xdr:colOff>
      <xdr:row>37</xdr:row>
      <xdr:rowOff>86551</xdr:rowOff>
    </xdr:to>
    <xdr:cxnSp macro="">
      <xdr:nvCxnSpPr>
        <xdr:cNvPr id="69" name="直線コネクタ 68"/>
        <xdr:cNvCxnSpPr/>
      </xdr:nvCxnSpPr>
      <xdr:spPr>
        <a:xfrm>
          <a:off x="1130300" y="642962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43180</xdr:rowOff>
    </xdr:from>
    <xdr:to>
      <xdr:col>24</xdr:col>
      <xdr:colOff>114300</xdr:colOff>
      <xdr:row>37</xdr:row>
      <xdr:rowOff>144780</xdr:rowOff>
    </xdr:to>
    <xdr:sp macro="" textlink="">
      <xdr:nvSpPr>
        <xdr:cNvPr id="79" name="楕円 78"/>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469744" cy="259045"/>
    <xdr:sp macro="" textlink="">
      <xdr:nvSpPr>
        <xdr:cNvPr id="80" name="議会費該当値テキスト"/>
        <xdr:cNvSpPr txBox="1"/>
      </xdr:nvSpPr>
      <xdr:spPr>
        <a:xfrm>
          <a:off x="46863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40703</xdr:rowOff>
    </xdr:from>
    <xdr:to>
      <xdr:col>20</xdr:col>
      <xdr:colOff>38100</xdr:colOff>
      <xdr:row>37</xdr:row>
      <xdr:rowOff>142303</xdr:rowOff>
    </xdr:to>
    <xdr:sp macro="" textlink="">
      <xdr:nvSpPr>
        <xdr:cNvPr id="81" name="楕円 80"/>
        <xdr:cNvSpPr/>
      </xdr:nvSpPr>
      <xdr:spPr>
        <a:xfrm>
          <a:off x="3746500" y="63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133431</xdr:rowOff>
    </xdr:from>
    <xdr:ext cx="469744" cy="259045"/>
    <xdr:sp macro="" textlink="">
      <xdr:nvSpPr>
        <xdr:cNvPr id="82" name="テキスト ボックス 81"/>
        <xdr:cNvSpPr txBox="1"/>
      </xdr:nvSpPr>
      <xdr:spPr>
        <a:xfrm>
          <a:off x="3562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33274</xdr:rowOff>
    </xdr:from>
    <xdr:to>
      <xdr:col>15</xdr:col>
      <xdr:colOff>101600</xdr:colOff>
      <xdr:row>37</xdr:row>
      <xdr:rowOff>134874</xdr:rowOff>
    </xdr:to>
    <xdr:sp macro="" textlink="">
      <xdr:nvSpPr>
        <xdr:cNvPr id="83" name="楕円 82"/>
        <xdr:cNvSpPr/>
      </xdr:nvSpPr>
      <xdr:spPr>
        <a:xfrm>
          <a:off x="2857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126001</xdr:rowOff>
    </xdr:from>
    <xdr:ext cx="469744" cy="259045"/>
    <xdr:sp macro="" textlink="">
      <xdr:nvSpPr>
        <xdr:cNvPr id="84" name="テキスト ボックス 83"/>
        <xdr:cNvSpPr txBox="1"/>
      </xdr:nvSpPr>
      <xdr:spPr>
        <a:xfrm>
          <a:off x="2673428"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35751</xdr:rowOff>
    </xdr:from>
    <xdr:to>
      <xdr:col>10</xdr:col>
      <xdr:colOff>165100</xdr:colOff>
      <xdr:row>37</xdr:row>
      <xdr:rowOff>137351</xdr:rowOff>
    </xdr:to>
    <xdr:sp macro="" textlink="">
      <xdr:nvSpPr>
        <xdr:cNvPr id="85" name="楕円 84"/>
        <xdr:cNvSpPr/>
      </xdr:nvSpPr>
      <xdr:spPr>
        <a:xfrm>
          <a:off x="1968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128478</xdr:rowOff>
    </xdr:from>
    <xdr:ext cx="469744" cy="259045"/>
    <xdr:sp macro="" textlink="">
      <xdr:nvSpPr>
        <xdr:cNvPr id="86" name="テキスト ボックス 85"/>
        <xdr:cNvSpPr txBox="1"/>
      </xdr:nvSpPr>
      <xdr:spPr>
        <a:xfrm>
          <a:off x="1784428" y="647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35179</xdr:rowOff>
    </xdr:from>
    <xdr:to>
      <xdr:col>6</xdr:col>
      <xdr:colOff>38100</xdr:colOff>
      <xdr:row>37</xdr:row>
      <xdr:rowOff>136779</xdr:rowOff>
    </xdr:to>
    <xdr:sp macro="" textlink="">
      <xdr:nvSpPr>
        <xdr:cNvPr id="87" name="楕円 86"/>
        <xdr:cNvSpPr/>
      </xdr:nvSpPr>
      <xdr:spPr>
        <a:xfrm>
          <a:off x="1079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127906</xdr:rowOff>
    </xdr:from>
    <xdr:ext cx="469744" cy="259045"/>
    <xdr:sp macro="" textlink="">
      <xdr:nvSpPr>
        <xdr:cNvPr id="88" name="テキスト ボックス 87"/>
        <xdr:cNvSpPr txBox="1"/>
      </xdr:nvSpPr>
      <xdr:spPr>
        <a:xfrm>
          <a:off x="895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113647</xdr:rowOff>
    </xdr:from>
    <xdr:to>
      <xdr:col>24</xdr:col>
      <xdr:colOff>63500</xdr:colOff>
      <xdr:row>56</xdr:row>
      <xdr:rowOff>99939</xdr:rowOff>
    </xdr:to>
    <xdr:cxnSp macro="">
      <xdr:nvCxnSpPr>
        <xdr:cNvPr id="117" name="直線コネクタ 116"/>
        <xdr:cNvCxnSpPr/>
      </xdr:nvCxnSpPr>
      <xdr:spPr>
        <a:xfrm>
          <a:off x="3797300" y="9543397"/>
          <a:ext cx="838200" cy="1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138564</xdr:rowOff>
    </xdr:from>
    <xdr:to>
      <xdr:col>19</xdr:col>
      <xdr:colOff>177800</xdr:colOff>
      <xdr:row>55</xdr:row>
      <xdr:rowOff>113647</xdr:rowOff>
    </xdr:to>
    <xdr:cxnSp macro="">
      <xdr:nvCxnSpPr>
        <xdr:cNvPr id="120" name="直線コネクタ 119"/>
        <xdr:cNvCxnSpPr/>
      </xdr:nvCxnSpPr>
      <xdr:spPr>
        <a:xfrm>
          <a:off x="2908300" y="9053964"/>
          <a:ext cx="889000" cy="4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138564</xdr:rowOff>
    </xdr:from>
    <xdr:to>
      <xdr:col>15</xdr:col>
      <xdr:colOff>50800</xdr:colOff>
      <xdr:row>57</xdr:row>
      <xdr:rowOff>2212</xdr:rowOff>
    </xdr:to>
    <xdr:cxnSp macro="">
      <xdr:nvCxnSpPr>
        <xdr:cNvPr id="123" name="直線コネクタ 122"/>
        <xdr:cNvCxnSpPr/>
      </xdr:nvCxnSpPr>
      <xdr:spPr>
        <a:xfrm flipV="1">
          <a:off x="2019300" y="9053964"/>
          <a:ext cx="889000" cy="7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2212</xdr:rowOff>
    </xdr:from>
    <xdr:to>
      <xdr:col>10</xdr:col>
      <xdr:colOff>114300</xdr:colOff>
      <xdr:row>57</xdr:row>
      <xdr:rowOff>55080</xdr:rowOff>
    </xdr:to>
    <xdr:cxnSp macro="">
      <xdr:nvCxnSpPr>
        <xdr:cNvPr id="126" name="直線コネクタ 125"/>
        <xdr:cNvCxnSpPr/>
      </xdr:nvCxnSpPr>
      <xdr:spPr>
        <a:xfrm flipV="1">
          <a:off x="1130300" y="9774862"/>
          <a:ext cx="8890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49139</xdr:rowOff>
    </xdr:from>
    <xdr:to>
      <xdr:col>24</xdr:col>
      <xdr:colOff>114300</xdr:colOff>
      <xdr:row>56</xdr:row>
      <xdr:rowOff>150739</xdr:rowOff>
    </xdr:to>
    <xdr:sp macro="" textlink="">
      <xdr:nvSpPr>
        <xdr:cNvPr id="136" name="楕円 135"/>
        <xdr:cNvSpPr/>
      </xdr:nvSpPr>
      <xdr:spPr>
        <a:xfrm>
          <a:off x="4584700" y="96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72016</xdr:rowOff>
    </xdr:from>
    <xdr:ext cx="534377" cy="259045"/>
    <xdr:sp macro="" textlink="">
      <xdr:nvSpPr>
        <xdr:cNvPr id="137" name="総務費該当値テキスト"/>
        <xdr:cNvSpPr txBox="1"/>
      </xdr:nvSpPr>
      <xdr:spPr>
        <a:xfrm>
          <a:off x="4686300" y="950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62847</xdr:rowOff>
    </xdr:from>
    <xdr:to>
      <xdr:col>20</xdr:col>
      <xdr:colOff>38100</xdr:colOff>
      <xdr:row>55</xdr:row>
      <xdr:rowOff>164447</xdr:rowOff>
    </xdr:to>
    <xdr:sp macro="" textlink="">
      <xdr:nvSpPr>
        <xdr:cNvPr id="138" name="楕円 137"/>
        <xdr:cNvSpPr/>
      </xdr:nvSpPr>
      <xdr:spPr>
        <a:xfrm>
          <a:off x="3746500" y="94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9524</xdr:rowOff>
    </xdr:from>
    <xdr:ext cx="534377" cy="259045"/>
    <xdr:sp macro="" textlink="">
      <xdr:nvSpPr>
        <xdr:cNvPr id="139" name="テキスト ボックス 138"/>
        <xdr:cNvSpPr txBox="1"/>
      </xdr:nvSpPr>
      <xdr:spPr>
        <a:xfrm>
          <a:off x="3530111" y="92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87764</xdr:rowOff>
    </xdr:from>
    <xdr:to>
      <xdr:col>15</xdr:col>
      <xdr:colOff>101600</xdr:colOff>
      <xdr:row>53</xdr:row>
      <xdr:rowOff>17914</xdr:rowOff>
    </xdr:to>
    <xdr:sp macro="" textlink="">
      <xdr:nvSpPr>
        <xdr:cNvPr id="140" name="楕円 139"/>
        <xdr:cNvSpPr/>
      </xdr:nvSpPr>
      <xdr:spPr>
        <a:xfrm>
          <a:off x="2857500" y="90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9041</xdr:rowOff>
    </xdr:from>
    <xdr:ext cx="599010" cy="259045"/>
    <xdr:sp macro="" textlink="">
      <xdr:nvSpPr>
        <xdr:cNvPr id="141" name="テキスト ボックス 140"/>
        <xdr:cNvSpPr txBox="1"/>
      </xdr:nvSpPr>
      <xdr:spPr>
        <a:xfrm>
          <a:off x="2608795" y="90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122862</xdr:rowOff>
    </xdr:from>
    <xdr:to>
      <xdr:col>10</xdr:col>
      <xdr:colOff>165100</xdr:colOff>
      <xdr:row>57</xdr:row>
      <xdr:rowOff>53012</xdr:rowOff>
    </xdr:to>
    <xdr:sp macro="" textlink="">
      <xdr:nvSpPr>
        <xdr:cNvPr id="142" name="楕円 141"/>
        <xdr:cNvSpPr/>
      </xdr:nvSpPr>
      <xdr:spPr>
        <a:xfrm>
          <a:off x="1968500" y="97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69539</xdr:rowOff>
    </xdr:from>
    <xdr:ext cx="534377" cy="259045"/>
    <xdr:sp macro="" textlink="">
      <xdr:nvSpPr>
        <xdr:cNvPr id="143" name="テキスト ボックス 142"/>
        <xdr:cNvSpPr txBox="1"/>
      </xdr:nvSpPr>
      <xdr:spPr>
        <a:xfrm>
          <a:off x="1752111" y="94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4280</xdr:rowOff>
    </xdr:from>
    <xdr:to>
      <xdr:col>6</xdr:col>
      <xdr:colOff>38100</xdr:colOff>
      <xdr:row>57</xdr:row>
      <xdr:rowOff>105880</xdr:rowOff>
    </xdr:to>
    <xdr:sp macro="" textlink="">
      <xdr:nvSpPr>
        <xdr:cNvPr id="144" name="楕円 143"/>
        <xdr:cNvSpPr/>
      </xdr:nvSpPr>
      <xdr:spPr>
        <a:xfrm>
          <a:off x="1079500" y="97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97007</xdr:rowOff>
    </xdr:from>
    <xdr:ext cx="534377" cy="259045"/>
    <xdr:sp macro="" textlink="">
      <xdr:nvSpPr>
        <xdr:cNvPr id="145" name="テキスト ボックス 144"/>
        <xdr:cNvSpPr txBox="1"/>
      </xdr:nvSpPr>
      <xdr:spPr>
        <a:xfrm>
          <a:off x="863111" y="98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144371</xdr:rowOff>
    </xdr:from>
    <xdr:to>
      <xdr:col>24</xdr:col>
      <xdr:colOff>62865</xdr:colOff>
      <xdr:row>77</xdr:row>
      <xdr:rowOff>51536</xdr:rowOff>
    </xdr:to>
    <xdr:cxnSp macro="">
      <xdr:nvCxnSpPr>
        <xdr:cNvPr id="170" name="直線コネクタ 169"/>
        <xdr:cNvCxnSpPr/>
      </xdr:nvCxnSpPr>
      <xdr:spPr>
        <a:xfrm flipV="1">
          <a:off x="4633595" y="12145871"/>
          <a:ext cx="1270" cy="110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55363</xdr:rowOff>
    </xdr:from>
    <xdr:ext cx="599010" cy="259045"/>
    <xdr:sp macro="" textlink="">
      <xdr:nvSpPr>
        <xdr:cNvPr id="171" name="民生費最小値テキスト"/>
        <xdr:cNvSpPr txBox="1"/>
      </xdr:nvSpPr>
      <xdr:spPr>
        <a:xfrm>
          <a:off x="4686300" y="1325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51536</xdr:rowOff>
    </xdr:from>
    <xdr:to>
      <xdr:col>24</xdr:col>
      <xdr:colOff>152400</xdr:colOff>
      <xdr:row>77</xdr:row>
      <xdr:rowOff>51536</xdr:rowOff>
    </xdr:to>
    <xdr:cxnSp macro="">
      <xdr:nvCxnSpPr>
        <xdr:cNvPr id="172" name="直線コネクタ 171"/>
        <xdr:cNvCxnSpPr/>
      </xdr:nvCxnSpPr>
      <xdr:spPr>
        <a:xfrm>
          <a:off x="4546600" y="1325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91048</xdr:rowOff>
    </xdr:from>
    <xdr:ext cx="599010" cy="259045"/>
    <xdr:sp macro="" textlink="">
      <xdr:nvSpPr>
        <xdr:cNvPr id="173" name="民生費最大値テキスト"/>
        <xdr:cNvSpPr txBox="1"/>
      </xdr:nvSpPr>
      <xdr:spPr>
        <a:xfrm>
          <a:off x="4686300" y="1192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144371</xdr:rowOff>
    </xdr:from>
    <xdr:to>
      <xdr:col>24</xdr:col>
      <xdr:colOff>152400</xdr:colOff>
      <xdr:row>70</xdr:row>
      <xdr:rowOff>144371</xdr:rowOff>
    </xdr:to>
    <xdr:cxnSp macro="">
      <xdr:nvCxnSpPr>
        <xdr:cNvPr id="174" name="直線コネクタ 173"/>
        <xdr:cNvCxnSpPr/>
      </xdr:nvCxnSpPr>
      <xdr:spPr>
        <a:xfrm>
          <a:off x="4546600" y="121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114165</xdr:rowOff>
    </xdr:from>
    <xdr:to>
      <xdr:col>24</xdr:col>
      <xdr:colOff>63500</xdr:colOff>
      <xdr:row>76</xdr:row>
      <xdr:rowOff>115926</xdr:rowOff>
    </xdr:to>
    <xdr:cxnSp macro="">
      <xdr:nvCxnSpPr>
        <xdr:cNvPr id="175" name="直線コネクタ 174"/>
        <xdr:cNvCxnSpPr/>
      </xdr:nvCxnSpPr>
      <xdr:spPr>
        <a:xfrm>
          <a:off x="3797300" y="13144365"/>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28681</xdr:rowOff>
    </xdr:from>
    <xdr:ext cx="599010" cy="259045"/>
    <xdr:sp macro="" textlink="">
      <xdr:nvSpPr>
        <xdr:cNvPr id="176" name="民生費平均値テキスト"/>
        <xdr:cNvSpPr txBox="1"/>
      </xdr:nvSpPr>
      <xdr:spPr>
        <a:xfrm>
          <a:off x="4686300" y="12715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5804</xdr:rowOff>
    </xdr:from>
    <xdr:to>
      <xdr:col>24</xdr:col>
      <xdr:colOff>114300</xdr:colOff>
      <xdr:row>75</xdr:row>
      <xdr:rowOff>107404</xdr:rowOff>
    </xdr:to>
    <xdr:sp macro="" textlink="">
      <xdr:nvSpPr>
        <xdr:cNvPr id="177" name="フローチャート: 判断 176"/>
        <xdr:cNvSpPr/>
      </xdr:nvSpPr>
      <xdr:spPr>
        <a:xfrm>
          <a:off x="45847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114165</xdr:rowOff>
    </xdr:from>
    <xdr:to>
      <xdr:col>19</xdr:col>
      <xdr:colOff>177800</xdr:colOff>
      <xdr:row>77</xdr:row>
      <xdr:rowOff>82176</xdr:rowOff>
    </xdr:to>
    <xdr:cxnSp macro="">
      <xdr:nvCxnSpPr>
        <xdr:cNvPr id="178" name="直線コネクタ 177"/>
        <xdr:cNvCxnSpPr/>
      </xdr:nvCxnSpPr>
      <xdr:spPr>
        <a:xfrm flipV="1">
          <a:off x="2908300" y="13144365"/>
          <a:ext cx="889000" cy="1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4463</xdr:rowOff>
    </xdr:from>
    <xdr:to>
      <xdr:col>20</xdr:col>
      <xdr:colOff>38100</xdr:colOff>
      <xdr:row>75</xdr:row>
      <xdr:rowOff>106063</xdr:rowOff>
    </xdr:to>
    <xdr:sp macro="" textlink="">
      <xdr:nvSpPr>
        <xdr:cNvPr id="179" name="フローチャート: 判断 178"/>
        <xdr:cNvSpPr/>
      </xdr:nvSpPr>
      <xdr:spPr>
        <a:xfrm>
          <a:off x="37465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122590</xdr:rowOff>
    </xdr:from>
    <xdr:ext cx="599010" cy="259045"/>
    <xdr:sp macro="" textlink="">
      <xdr:nvSpPr>
        <xdr:cNvPr id="180" name="テキスト ボックス 179"/>
        <xdr:cNvSpPr txBox="1"/>
      </xdr:nvSpPr>
      <xdr:spPr>
        <a:xfrm>
          <a:off x="3497795" y="1263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82176</xdr:rowOff>
    </xdr:from>
    <xdr:to>
      <xdr:col>15</xdr:col>
      <xdr:colOff>50800</xdr:colOff>
      <xdr:row>77</xdr:row>
      <xdr:rowOff>110691</xdr:rowOff>
    </xdr:to>
    <xdr:cxnSp macro="">
      <xdr:nvCxnSpPr>
        <xdr:cNvPr id="181" name="直線コネクタ 180"/>
        <xdr:cNvCxnSpPr/>
      </xdr:nvCxnSpPr>
      <xdr:spPr>
        <a:xfrm flipV="1">
          <a:off x="2019300" y="13283826"/>
          <a:ext cx="889000" cy="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171394</xdr:rowOff>
    </xdr:from>
    <xdr:to>
      <xdr:col>15</xdr:col>
      <xdr:colOff>101600</xdr:colOff>
      <xdr:row>76</xdr:row>
      <xdr:rowOff>101544</xdr:rowOff>
    </xdr:to>
    <xdr:sp macro="" textlink="">
      <xdr:nvSpPr>
        <xdr:cNvPr id="182" name="フローチャート: 判断 181"/>
        <xdr:cNvSpPr/>
      </xdr:nvSpPr>
      <xdr:spPr>
        <a:xfrm>
          <a:off x="2857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118071</xdr:rowOff>
    </xdr:from>
    <xdr:ext cx="599010" cy="259045"/>
    <xdr:sp macro="" textlink="">
      <xdr:nvSpPr>
        <xdr:cNvPr id="183" name="テキスト ボックス 182"/>
        <xdr:cNvSpPr txBox="1"/>
      </xdr:nvSpPr>
      <xdr:spPr>
        <a:xfrm>
          <a:off x="2608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110691</xdr:rowOff>
    </xdr:from>
    <xdr:to>
      <xdr:col>10</xdr:col>
      <xdr:colOff>114300</xdr:colOff>
      <xdr:row>77</xdr:row>
      <xdr:rowOff>145506</xdr:rowOff>
    </xdr:to>
    <xdr:cxnSp macro="">
      <xdr:nvCxnSpPr>
        <xdr:cNvPr id="184" name="直線コネクタ 183"/>
        <xdr:cNvCxnSpPr/>
      </xdr:nvCxnSpPr>
      <xdr:spPr>
        <a:xfrm flipV="1">
          <a:off x="1130300" y="13312341"/>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35263</xdr:rowOff>
    </xdr:from>
    <xdr:to>
      <xdr:col>10</xdr:col>
      <xdr:colOff>165100</xdr:colOff>
      <xdr:row>76</xdr:row>
      <xdr:rowOff>136863</xdr:rowOff>
    </xdr:to>
    <xdr:sp macro="" textlink="">
      <xdr:nvSpPr>
        <xdr:cNvPr id="185" name="フローチャート: 判断 184"/>
        <xdr:cNvSpPr/>
      </xdr:nvSpPr>
      <xdr:spPr>
        <a:xfrm>
          <a:off x="1968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153390</xdr:rowOff>
    </xdr:from>
    <xdr:ext cx="599010" cy="259045"/>
    <xdr:sp macro="" textlink="">
      <xdr:nvSpPr>
        <xdr:cNvPr id="186" name="テキスト ボックス 185"/>
        <xdr:cNvSpPr txBox="1"/>
      </xdr:nvSpPr>
      <xdr:spPr>
        <a:xfrm>
          <a:off x="1719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98668</xdr:rowOff>
    </xdr:from>
    <xdr:to>
      <xdr:col>6</xdr:col>
      <xdr:colOff>38100</xdr:colOff>
      <xdr:row>77</xdr:row>
      <xdr:rowOff>28818</xdr:rowOff>
    </xdr:to>
    <xdr:sp macro="" textlink="">
      <xdr:nvSpPr>
        <xdr:cNvPr id="187" name="フローチャート: 判断 186"/>
        <xdr:cNvSpPr/>
      </xdr:nvSpPr>
      <xdr:spPr>
        <a:xfrm>
          <a:off x="1079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45346</xdr:rowOff>
    </xdr:from>
    <xdr:ext cx="599010" cy="259045"/>
    <xdr:sp macro="" textlink="">
      <xdr:nvSpPr>
        <xdr:cNvPr id="188" name="テキスト ボックス 187"/>
        <xdr:cNvSpPr txBox="1"/>
      </xdr:nvSpPr>
      <xdr:spPr>
        <a:xfrm>
          <a:off x="830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65126</xdr:rowOff>
    </xdr:from>
    <xdr:to>
      <xdr:col>24</xdr:col>
      <xdr:colOff>114300</xdr:colOff>
      <xdr:row>76</xdr:row>
      <xdr:rowOff>166726</xdr:rowOff>
    </xdr:to>
    <xdr:sp macro="" textlink="">
      <xdr:nvSpPr>
        <xdr:cNvPr id="194" name="楕円 193"/>
        <xdr:cNvSpPr/>
      </xdr:nvSpPr>
      <xdr:spPr>
        <a:xfrm>
          <a:off x="4584700" y="13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151503</xdr:rowOff>
    </xdr:from>
    <xdr:ext cx="599010" cy="259045"/>
    <xdr:sp macro="" textlink="">
      <xdr:nvSpPr>
        <xdr:cNvPr id="195" name="民生費該当値テキスト"/>
        <xdr:cNvSpPr txBox="1"/>
      </xdr:nvSpPr>
      <xdr:spPr>
        <a:xfrm>
          <a:off x="4686300" y="1301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63365</xdr:rowOff>
    </xdr:from>
    <xdr:to>
      <xdr:col>20</xdr:col>
      <xdr:colOff>38100</xdr:colOff>
      <xdr:row>76</xdr:row>
      <xdr:rowOff>164965</xdr:rowOff>
    </xdr:to>
    <xdr:sp macro="" textlink="">
      <xdr:nvSpPr>
        <xdr:cNvPr id="196" name="楕円 195"/>
        <xdr:cNvSpPr/>
      </xdr:nvSpPr>
      <xdr:spPr>
        <a:xfrm>
          <a:off x="3746500" y="130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156092</xdr:rowOff>
    </xdr:from>
    <xdr:ext cx="599010" cy="259045"/>
    <xdr:sp macro="" textlink="">
      <xdr:nvSpPr>
        <xdr:cNvPr id="197" name="テキスト ボックス 196"/>
        <xdr:cNvSpPr txBox="1"/>
      </xdr:nvSpPr>
      <xdr:spPr>
        <a:xfrm>
          <a:off x="3497795" y="1318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31376</xdr:rowOff>
    </xdr:from>
    <xdr:to>
      <xdr:col>15</xdr:col>
      <xdr:colOff>101600</xdr:colOff>
      <xdr:row>77</xdr:row>
      <xdr:rowOff>132976</xdr:rowOff>
    </xdr:to>
    <xdr:sp macro="" textlink="">
      <xdr:nvSpPr>
        <xdr:cNvPr id="198" name="楕円 197"/>
        <xdr:cNvSpPr/>
      </xdr:nvSpPr>
      <xdr:spPr>
        <a:xfrm>
          <a:off x="2857500" y="132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124103</xdr:rowOff>
    </xdr:from>
    <xdr:ext cx="599010" cy="259045"/>
    <xdr:sp macro="" textlink="">
      <xdr:nvSpPr>
        <xdr:cNvPr id="199" name="テキスト ボックス 198"/>
        <xdr:cNvSpPr txBox="1"/>
      </xdr:nvSpPr>
      <xdr:spPr>
        <a:xfrm>
          <a:off x="2608795" y="1332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59891</xdr:rowOff>
    </xdr:from>
    <xdr:to>
      <xdr:col>10</xdr:col>
      <xdr:colOff>165100</xdr:colOff>
      <xdr:row>77</xdr:row>
      <xdr:rowOff>161491</xdr:rowOff>
    </xdr:to>
    <xdr:sp macro="" textlink="">
      <xdr:nvSpPr>
        <xdr:cNvPr id="200" name="楕円 199"/>
        <xdr:cNvSpPr/>
      </xdr:nvSpPr>
      <xdr:spPr>
        <a:xfrm>
          <a:off x="1968500" y="132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152618</xdr:rowOff>
    </xdr:from>
    <xdr:ext cx="599010" cy="259045"/>
    <xdr:sp macro="" textlink="">
      <xdr:nvSpPr>
        <xdr:cNvPr id="201" name="テキスト ボックス 200"/>
        <xdr:cNvSpPr txBox="1"/>
      </xdr:nvSpPr>
      <xdr:spPr>
        <a:xfrm>
          <a:off x="1719795" y="1335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94706</xdr:rowOff>
    </xdr:from>
    <xdr:to>
      <xdr:col>6</xdr:col>
      <xdr:colOff>38100</xdr:colOff>
      <xdr:row>78</xdr:row>
      <xdr:rowOff>24856</xdr:rowOff>
    </xdr:to>
    <xdr:sp macro="" textlink="">
      <xdr:nvSpPr>
        <xdr:cNvPr id="202" name="楕円 201"/>
        <xdr:cNvSpPr/>
      </xdr:nvSpPr>
      <xdr:spPr>
        <a:xfrm>
          <a:off x="1079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15983</xdr:rowOff>
    </xdr:from>
    <xdr:ext cx="599010" cy="259045"/>
    <xdr:sp macro="" textlink="">
      <xdr:nvSpPr>
        <xdr:cNvPr id="203" name="テキスト ボックス 202"/>
        <xdr:cNvSpPr txBox="1"/>
      </xdr:nvSpPr>
      <xdr:spPr>
        <a:xfrm>
          <a:off x="830795" y="13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28" name="直線コネクタ 227"/>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29"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0" name="直線コネクタ 229"/>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1"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2" name="直線コネクタ 231"/>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115506</xdr:rowOff>
    </xdr:from>
    <xdr:to>
      <xdr:col>24</xdr:col>
      <xdr:colOff>63500</xdr:colOff>
      <xdr:row>96</xdr:row>
      <xdr:rowOff>129051</xdr:rowOff>
    </xdr:to>
    <xdr:cxnSp macro="">
      <xdr:nvCxnSpPr>
        <xdr:cNvPr id="233" name="直線コネクタ 232"/>
        <xdr:cNvCxnSpPr/>
      </xdr:nvCxnSpPr>
      <xdr:spPr>
        <a:xfrm>
          <a:off x="3797300" y="16574706"/>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4"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5" name="フローチャート: 判断 234"/>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115506</xdr:rowOff>
    </xdr:from>
    <xdr:to>
      <xdr:col>19</xdr:col>
      <xdr:colOff>177800</xdr:colOff>
      <xdr:row>98</xdr:row>
      <xdr:rowOff>18523</xdr:rowOff>
    </xdr:to>
    <xdr:cxnSp macro="">
      <xdr:nvCxnSpPr>
        <xdr:cNvPr id="236" name="直線コネクタ 235"/>
        <xdr:cNvCxnSpPr/>
      </xdr:nvCxnSpPr>
      <xdr:spPr>
        <a:xfrm flipV="1">
          <a:off x="2908300" y="16574706"/>
          <a:ext cx="889000" cy="2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37" name="フローチャート: 判断 236"/>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38" name="テキスト ボックス 237"/>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18523</xdr:rowOff>
    </xdr:from>
    <xdr:to>
      <xdr:col>15</xdr:col>
      <xdr:colOff>50800</xdr:colOff>
      <xdr:row>98</xdr:row>
      <xdr:rowOff>140881</xdr:rowOff>
    </xdr:to>
    <xdr:cxnSp macro="">
      <xdr:nvCxnSpPr>
        <xdr:cNvPr id="239" name="直線コネクタ 238"/>
        <xdr:cNvCxnSpPr/>
      </xdr:nvCxnSpPr>
      <xdr:spPr>
        <a:xfrm flipV="1">
          <a:off x="2019300" y="16820623"/>
          <a:ext cx="8890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0" name="フローチャート: 判断 239"/>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1" name="テキスト ボックス 240"/>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138957</xdr:rowOff>
    </xdr:from>
    <xdr:to>
      <xdr:col>10</xdr:col>
      <xdr:colOff>114300</xdr:colOff>
      <xdr:row>98</xdr:row>
      <xdr:rowOff>140881</xdr:rowOff>
    </xdr:to>
    <xdr:cxnSp macro="">
      <xdr:nvCxnSpPr>
        <xdr:cNvPr id="242" name="直線コネクタ 241"/>
        <xdr:cNvCxnSpPr/>
      </xdr:nvCxnSpPr>
      <xdr:spPr>
        <a:xfrm>
          <a:off x="1130300" y="1694105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3" name="フローチャート: 判断 242"/>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4" name="テキスト ボックス 243"/>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5" name="フローチャート: 判断 244"/>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46" name="テキスト ボックス 245"/>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78251</xdr:rowOff>
    </xdr:from>
    <xdr:to>
      <xdr:col>24</xdr:col>
      <xdr:colOff>114300</xdr:colOff>
      <xdr:row>97</xdr:row>
      <xdr:rowOff>8401</xdr:rowOff>
    </xdr:to>
    <xdr:sp macro="" textlink="">
      <xdr:nvSpPr>
        <xdr:cNvPr id="252" name="楕円 251"/>
        <xdr:cNvSpPr/>
      </xdr:nvSpPr>
      <xdr:spPr>
        <a:xfrm>
          <a:off x="4584700" y="165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164628</xdr:rowOff>
    </xdr:from>
    <xdr:ext cx="534377" cy="259045"/>
    <xdr:sp macro="" textlink="">
      <xdr:nvSpPr>
        <xdr:cNvPr id="253" name="衛生費該当値テキスト"/>
        <xdr:cNvSpPr txBox="1"/>
      </xdr:nvSpPr>
      <xdr:spPr>
        <a:xfrm>
          <a:off x="4686300" y="164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64706</xdr:rowOff>
    </xdr:from>
    <xdr:to>
      <xdr:col>20</xdr:col>
      <xdr:colOff>38100</xdr:colOff>
      <xdr:row>96</xdr:row>
      <xdr:rowOff>166306</xdr:rowOff>
    </xdr:to>
    <xdr:sp macro="" textlink="">
      <xdr:nvSpPr>
        <xdr:cNvPr id="254" name="楕円 253"/>
        <xdr:cNvSpPr/>
      </xdr:nvSpPr>
      <xdr:spPr>
        <a:xfrm>
          <a:off x="3746500" y="165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157433</xdr:rowOff>
    </xdr:from>
    <xdr:ext cx="534377" cy="259045"/>
    <xdr:sp macro="" textlink="">
      <xdr:nvSpPr>
        <xdr:cNvPr id="255" name="テキスト ボックス 254"/>
        <xdr:cNvSpPr txBox="1"/>
      </xdr:nvSpPr>
      <xdr:spPr>
        <a:xfrm>
          <a:off x="3530111" y="166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139173</xdr:rowOff>
    </xdr:from>
    <xdr:to>
      <xdr:col>15</xdr:col>
      <xdr:colOff>101600</xdr:colOff>
      <xdr:row>98</xdr:row>
      <xdr:rowOff>69323</xdr:rowOff>
    </xdr:to>
    <xdr:sp macro="" textlink="">
      <xdr:nvSpPr>
        <xdr:cNvPr id="256" name="楕円 255"/>
        <xdr:cNvSpPr/>
      </xdr:nvSpPr>
      <xdr:spPr>
        <a:xfrm>
          <a:off x="2857500" y="167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60450</xdr:rowOff>
    </xdr:from>
    <xdr:ext cx="534377" cy="259045"/>
    <xdr:sp macro="" textlink="">
      <xdr:nvSpPr>
        <xdr:cNvPr id="257" name="テキスト ボックス 256"/>
        <xdr:cNvSpPr txBox="1"/>
      </xdr:nvSpPr>
      <xdr:spPr>
        <a:xfrm>
          <a:off x="2641111" y="1686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90081</xdr:rowOff>
    </xdr:from>
    <xdr:to>
      <xdr:col>10</xdr:col>
      <xdr:colOff>165100</xdr:colOff>
      <xdr:row>99</xdr:row>
      <xdr:rowOff>20231</xdr:rowOff>
    </xdr:to>
    <xdr:sp macro="" textlink="">
      <xdr:nvSpPr>
        <xdr:cNvPr id="258" name="楕円 257"/>
        <xdr:cNvSpPr/>
      </xdr:nvSpPr>
      <xdr:spPr>
        <a:xfrm>
          <a:off x="1968500" y="168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11358</xdr:rowOff>
    </xdr:from>
    <xdr:ext cx="534377" cy="259045"/>
    <xdr:sp macro="" textlink="">
      <xdr:nvSpPr>
        <xdr:cNvPr id="259" name="テキスト ボックス 258"/>
        <xdr:cNvSpPr txBox="1"/>
      </xdr:nvSpPr>
      <xdr:spPr>
        <a:xfrm>
          <a:off x="1752111" y="169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88157</xdr:rowOff>
    </xdr:from>
    <xdr:to>
      <xdr:col>6</xdr:col>
      <xdr:colOff>38100</xdr:colOff>
      <xdr:row>99</xdr:row>
      <xdr:rowOff>18307</xdr:rowOff>
    </xdr:to>
    <xdr:sp macro="" textlink="">
      <xdr:nvSpPr>
        <xdr:cNvPr id="260" name="楕円 259"/>
        <xdr:cNvSpPr/>
      </xdr:nvSpPr>
      <xdr:spPr>
        <a:xfrm>
          <a:off x="1079500" y="168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9434</xdr:rowOff>
    </xdr:from>
    <xdr:ext cx="534377" cy="259045"/>
    <xdr:sp macro="" textlink="">
      <xdr:nvSpPr>
        <xdr:cNvPr id="261" name="テキスト ボックス 260"/>
        <xdr:cNvSpPr txBox="1"/>
      </xdr:nvSpPr>
      <xdr:spPr>
        <a:xfrm>
          <a:off x="863111" y="1698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3" name="直線コネクタ 282"/>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4"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5" name="直線コネクタ 284"/>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86"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87" name="直線コネクタ 286"/>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74320</xdr:rowOff>
    </xdr:from>
    <xdr:to>
      <xdr:col>55</xdr:col>
      <xdr:colOff>0</xdr:colOff>
      <xdr:row>36</xdr:row>
      <xdr:rowOff>85751</xdr:rowOff>
    </xdr:to>
    <xdr:cxnSp macro="">
      <xdr:nvCxnSpPr>
        <xdr:cNvPr id="288" name="直線コネクタ 287"/>
        <xdr:cNvCxnSpPr/>
      </xdr:nvCxnSpPr>
      <xdr:spPr>
        <a:xfrm>
          <a:off x="9639300" y="624652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89" name="労働費平均値テキスト"/>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0" name="フローチャート: 判断 289"/>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99924</xdr:rowOff>
    </xdr:from>
    <xdr:to>
      <xdr:col>50</xdr:col>
      <xdr:colOff>114300</xdr:colOff>
      <xdr:row>36</xdr:row>
      <xdr:rowOff>74320</xdr:rowOff>
    </xdr:to>
    <xdr:cxnSp macro="">
      <xdr:nvCxnSpPr>
        <xdr:cNvPr id="291" name="直線コネクタ 290"/>
        <xdr:cNvCxnSpPr/>
      </xdr:nvCxnSpPr>
      <xdr:spPr>
        <a:xfrm>
          <a:off x="8750300" y="5757774"/>
          <a:ext cx="889000" cy="48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2" name="フローチャート: 判断 291"/>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3" name="テキスト ボックス 292"/>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99924</xdr:rowOff>
    </xdr:from>
    <xdr:to>
      <xdr:col>45</xdr:col>
      <xdr:colOff>177800</xdr:colOff>
      <xdr:row>35</xdr:row>
      <xdr:rowOff>21285</xdr:rowOff>
    </xdr:to>
    <xdr:cxnSp macro="">
      <xdr:nvCxnSpPr>
        <xdr:cNvPr id="294" name="直線コネクタ 293"/>
        <xdr:cNvCxnSpPr/>
      </xdr:nvCxnSpPr>
      <xdr:spPr>
        <a:xfrm flipV="1">
          <a:off x="7861300" y="5757774"/>
          <a:ext cx="889000" cy="2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5" name="フローチャート: 判断 294"/>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296" name="テキスト ボックス 295"/>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21285</xdr:rowOff>
    </xdr:from>
    <xdr:to>
      <xdr:col>41</xdr:col>
      <xdr:colOff>50800</xdr:colOff>
      <xdr:row>36</xdr:row>
      <xdr:rowOff>8026</xdr:rowOff>
    </xdr:to>
    <xdr:cxnSp macro="">
      <xdr:nvCxnSpPr>
        <xdr:cNvPr id="297" name="直線コネクタ 296"/>
        <xdr:cNvCxnSpPr/>
      </xdr:nvCxnSpPr>
      <xdr:spPr>
        <a:xfrm flipV="1">
          <a:off x="6972300" y="6022035"/>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298" name="フローチャート: 判断 297"/>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299" name="テキスト ボックス 298"/>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0" name="フローチャート: 判断 299"/>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1" name="テキスト ボックス 300"/>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34951</xdr:rowOff>
    </xdr:from>
    <xdr:to>
      <xdr:col>55</xdr:col>
      <xdr:colOff>50800</xdr:colOff>
      <xdr:row>36</xdr:row>
      <xdr:rowOff>136551</xdr:rowOff>
    </xdr:to>
    <xdr:sp macro="" textlink="">
      <xdr:nvSpPr>
        <xdr:cNvPr id="307" name="楕円 306"/>
        <xdr:cNvSpPr/>
      </xdr:nvSpPr>
      <xdr:spPr>
        <a:xfrm>
          <a:off x="104267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57828</xdr:rowOff>
    </xdr:from>
    <xdr:ext cx="378565" cy="259045"/>
    <xdr:sp macro="" textlink="">
      <xdr:nvSpPr>
        <xdr:cNvPr id="308" name="労働費該当値テキスト"/>
        <xdr:cNvSpPr txBox="1"/>
      </xdr:nvSpPr>
      <xdr:spPr>
        <a:xfrm>
          <a:off x="10528300" y="605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23520</xdr:rowOff>
    </xdr:from>
    <xdr:to>
      <xdr:col>50</xdr:col>
      <xdr:colOff>165100</xdr:colOff>
      <xdr:row>36</xdr:row>
      <xdr:rowOff>125120</xdr:rowOff>
    </xdr:to>
    <xdr:sp macro="" textlink="">
      <xdr:nvSpPr>
        <xdr:cNvPr id="309" name="楕円 308"/>
        <xdr:cNvSpPr/>
      </xdr:nvSpPr>
      <xdr:spPr>
        <a:xfrm>
          <a:off x="9588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141647</xdr:rowOff>
    </xdr:from>
    <xdr:ext cx="378565" cy="259045"/>
    <xdr:sp macro="" textlink="">
      <xdr:nvSpPr>
        <xdr:cNvPr id="310" name="テキスト ボックス 309"/>
        <xdr:cNvSpPr txBox="1"/>
      </xdr:nvSpPr>
      <xdr:spPr>
        <a:xfrm>
          <a:off x="9450017" y="59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49124</xdr:rowOff>
    </xdr:from>
    <xdr:to>
      <xdr:col>46</xdr:col>
      <xdr:colOff>38100</xdr:colOff>
      <xdr:row>33</xdr:row>
      <xdr:rowOff>150724</xdr:rowOff>
    </xdr:to>
    <xdr:sp macro="" textlink="">
      <xdr:nvSpPr>
        <xdr:cNvPr id="311" name="楕円 310"/>
        <xdr:cNvSpPr/>
      </xdr:nvSpPr>
      <xdr:spPr>
        <a:xfrm>
          <a:off x="8699500" y="57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167251</xdr:rowOff>
    </xdr:from>
    <xdr:ext cx="469744" cy="259045"/>
    <xdr:sp macro="" textlink="">
      <xdr:nvSpPr>
        <xdr:cNvPr id="312" name="テキスト ボックス 311"/>
        <xdr:cNvSpPr txBox="1"/>
      </xdr:nvSpPr>
      <xdr:spPr>
        <a:xfrm>
          <a:off x="8515428" y="54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141935</xdr:rowOff>
    </xdr:from>
    <xdr:to>
      <xdr:col>41</xdr:col>
      <xdr:colOff>101600</xdr:colOff>
      <xdr:row>35</xdr:row>
      <xdr:rowOff>72085</xdr:rowOff>
    </xdr:to>
    <xdr:sp macro="" textlink="">
      <xdr:nvSpPr>
        <xdr:cNvPr id="313" name="楕円 312"/>
        <xdr:cNvSpPr/>
      </xdr:nvSpPr>
      <xdr:spPr>
        <a:xfrm>
          <a:off x="7810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88612</xdr:rowOff>
    </xdr:from>
    <xdr:ext cx="469744" cy="259045"/>
    <xdr:sp macro="" textlink="">
      <xdr:nvSpPr>
        <xdr:cNvPr id="314" name="テキスト ボックス 313"/>
        <xdr:cNvSpPr txBox="1"/>
      </xdr:nvSpPr>
      <xdr:spPr>
        <a:xfrm>
          <a:off x="7626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128676</xdr:rowOff>
    </xdr:from>
    <xdr:to>
      <xdr:col>36</xdr:col>
      <xdr:colOff>165100</xdr:colOff>
      <xdr:row>36</xdr:row>
      <xdr:rowOff>58826</xdr:rowOff>
    </xdr:to>
    <xdr:sp macro="" textlink="">
      <xdr:nvSpPr>
        <xdr:cNvPr id="315" name="楕円 314"/>
        <xdr:cNvSpPr/>
      </xdr:nvSpPr>
      <xdr:spPr>
        <a:xfrm>
          <a:off x="6921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75353</xdr:rowOff>
    </xdr:from>
    <xdr:ext cx="469744" cy="259045"/>
    <xdr:sp macro="" textlink="">
      <xdr:nvSpPr>
        <xdr:cNvPr id="316" name="テキスト ボックス 315"/>
        <xdr:cNvSpPr txBox="1"/>
      </xdr:nvSpPr>
      <xdr:spPr>
        <a:xfrm>
          <a:off x="6737428"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2" name="テキスト ボックス 331"/>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4" name="テキスト ボックス 333"/>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6" name="テキスト ボックス 335"/>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38" name="直線コネクタ 337"/>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39"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0" name="直線コネクタ 339"/>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1"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2" name="直線コネクタ 341"/>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33630</xdr:rowOff>
    </xdr:from>
    <xdr:to>
      <xdr:col>55</xdr:col>
      <xdr:colOff>0</xdr:colOff>
      <xdr:row>58</xdr:row>
      <xdr:rowOff>56032</xdr:rowOff>
    </xdr:to>
    <xdr:cxnSp macro="">
      <xdr:nvCxnSpPr>
        <xdr:cNvPr id="343" name="直線コネクタ 342"/>
        <xdr:cNvCxnSpPr/>
      </xdr:nvCxnSpPr>
      <xdr:spPr>
        <a:xfrm>
          <a:off x="9639300" y="9977730"/>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4"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5" name="フローチャート: 判断 344"/>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132385</xdr:rowOff>
    </xdr:from>
    <xdr:to>
      <xdr:col>50</xdr:col>
      <xdr:colOff>114300</xdr:colOff>
      <xdr:row>58</xdr:row>
      <xdr:rowOff>33630</xdr:rowOff>
    </xdr:to>
    <xdr:cxnSp macro="">
      <xdr:nvCxnSpPr>
        <xdr:cNvPr id="346" name="直線コネクタ 345"/>
        <xdr:cNvCxnSpPr/>
      </xdr:nvCxnSpPr>
      <xdr:spPr>
        <a:xfrm>
          <a:off x="8750300" y="990503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47" name="フローチャート: 判断 346"/>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48" name="テキスト ボックス 347"/>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132385</xdr:rowOff>
    </xdr:from>
    <xdr:to>
      <xdr:col>45</xdr:col>
      <xdr:colOff>177800</xdr:colOff>
      <xdr:row>58</xdr:row>
      <xdr:rowOff>38202</xdr:rowOff>
    </xdr:to>
    <xdr:cxnSp macro="">
      <xdr:nvCxnSpPr>
        <xdr:cNvPr id="349" name="直線コネクタ 348"/>
        <xdr:cNvCxnSpPr/>
      </xdr:nvCxnSpPr>
      <xdr:spPr>
        <a:xfrm flipV="1">
          <a:off x="7861300" y="990503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0" name="フローチャート: 判断 349"/>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70070</xdr:rowOff>
    </xdr:from>
    <xdr:ext cx="378565" cy="259045"/>
    <xdr:sp macro="" textlink="">
      <xdr:nvSpPr>
        <xdr:cNvPr id="351" name="テキスト ボックス 350"/>
        <xdr:cNvSpPr txBox="1"/>
      </xdr:nvSpPr>
      <xdr:spPr>
        <a:xfrm>
          <a:off x="8561017" y="1001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15342</xdr:rowOff>
    </xdr:from>
    <xdr:to>
      <xdr:col>41</xdr:col>
      <xdr:colOff>50800</xdr:colOff>
      <xdr:row>58</xdr:row>
      <xdr:rowOff>38202</xdr:rowOff>
    </xdr:to>
    <xdr:cxnSp macro="">
      <xdr:nvCxnSpPr>
        <xdr:cNvPr id="352" name="直線コネクタ 351"/>
        <xdr:cNvCxnSpPr/>
      </xdr:nvCxnSpPr>
      <xdr:spPr>
        <a:xfrm>
          <a:off x="6972300" y="8930742"/>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3" name="フローチャート: 判断 352"/>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4" name="テキスト ボックス 353"/>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5" name="フローチャート: 判断 354"/>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42639</xdr:rowOff>
    </xdr:from>
    <xdr:ext cx="378565" cy="259045"/>
    <xdr:sp macro="" textlink="">
      <xdr:nvSpPr>
        <xdr:cNvPr id="356" name="テキスト ボックス 355"/>
        <xdr:cNvSpPr txBox="1"/>
      </xdr:nvSpPr>
      <xdr:spPr>
        <a:xfrm>
          <a:off x="6783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5232</xdr:rowOff>
    </xdr:from>
    <xdr:to>
      <xdr:col>55</xdr:col>
      <xdr:colOff>50800</xdr:colOff>
      <xdr:row>58</xdr:row>
      <xdr:rowOff>106832</xdr:rowOff>
    </xdr:to>
    <xdr:sp macro="" textlink="">
      <xdr:nvSpPr>
        <xdr:cNvPr id="362" name="楕円 361"/>
        <xdr:cNvSpPr/>
      </xdr:nvSpPr>
      <xdr:spPr>
        <a:xfrm>
          <a:off x="104267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91609</xdr:rowOff>
    </xdr:from>
    <xdr:ext cx="378565" cy="259045"/>
    <xdr:sp macro="" textlink="">
      <xdr:nvSpPr>
        <xdr:cNvPr id="363" name="農林水産業費該当値テキスト"/>
        <xdr:cNvSpPr txBox="1"/>
      </xdr:nvSpPr>
      <xdr:spPr>
        <a:xfrm>
          <a:off x="10528300" y="986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154280</xdr:rowOff>
    </xdr:from>
    <xdr:to>
      <xdr:col>50</xdr:col>
      <xdr:colOff>165100</xdr:colOff>
      <xdr:row>58</xdr:row>
      <xdr:rowOff>84430</xdr:rowOff>
    </xdr:to>
    <xdr:sp macro="" textlink="">
      <xdr:nvSpPr>
        <xdr:cNvPr id="364" name="楕円 363"/>
        <xdr:cNvSpPr/>
      </xdr:nvSpPr>
      <xdr:spPr>
        <a:xfrm>
          <a:off x="9588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75557</xdr:rowOff>
    </xdr:from>
    <xdr:ext cx="378565" cy="259045"/>
    <xdr:sp macro="" textlink="">
      <xdr:nvSpPr>
        <xdr:cNvPr id="365" name="テキスト ボックス 364"/>
        <xdr:cNvSpPr txBox="1"/>
      </xdr:nvSpPr>
      <xdr:spPr>
        <a:xfrm>
          <a:off x="9450017" y="1001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81585</xdr:rowOff>
    </xdr:from>
    <xdr:to>
      <xdr:col>46</xdr:col>
      <xdr:colOff>38100</xdr:colOff>
      <xdr:row>58</xdr:row>
      <xdr:rowOff>11735</xdr:rowOff>
    </xdr:to>
    <xdr:sp macro="" textlink="">
      <xdr:nvSpPr>
        <xdr:cNvPr id="366" name="楕円 365"/>
        <xdr:cNvSpPr/>
      </xdr:nvSpPr>
      <xdr:spPr>
        <a:xfrm>
          <a:off x="8699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28262</xdr:rowOff>
    </xdr:from>
    <xdr:ext cx="378565" cy="259045"/>
    <xdr:sp macro="" textlink="">
      <xdr:nvSpPr>
        <xdr:cNvPr id="367" name="テキスト ボックス 366"/>
        <xdr:cNvSpPr txBox="1"/>
      </xdr:nvSpPr>
      <xdr:spPr>
        <a:xfrm>
          <a:off x="8561017" y="9629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158852</xdr:rowOff>
    </xdr:from>
    <xdr:to>
      <xdr:col>41</xdr:col>
      <xdr:colOff>101600</xdr:colOff>
      <xdr:row>58</xdr:row>
      <xdr:rowOff>89002</xdr:rowOff>
    </xdr:to>
    <xdr:sp macro="" textlink="">
      <xdr:nvSpPr>
        <xdr:cNvPr id="368" name="楕円 367"/>
        <xdr:cNvSpPr/>
      </xdr:nvSpPr>
      <xdr:spPr>
        <a:xfrm>
          <a:off x="78105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105529</xdr:rowOff>
    </xdr:from>
    <xdr:ext cx="378565" cy="259045"/>
    <xdr:sp macro="" textlink="">
      <xdr:nvSpPr>
        <xdr:cNvPr id="369" name="テキスト ボックス 368"/>
        <xdr:cNvSpPr txBox="1"/>
      </xdr:nvSpPr>
      <xdr:spPr>
        <a:xfrm>
          <a:off x="7672017" y="970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135992</xdr:rowOff>
    </xdr:from>
    <xdr:to>
      <xdr:col>36</xdr:col>
      <xdr:colOff>165100</xdr:colOff>
      <xdr:row>52</xdr:row>
      <xdr:rowOff>66142</xdr:rowOff>
    </xdr:to>
    <xdr:sp macro="" textlink="">
      <xdr:nvSpPr>
        <xdr:cNvPr id="370" name="楕円 369"/>
        <xdr:cNvSpPr/>
      </xdr:nvSpPr>
      <xdr:spPr>
        <a:xfrm>
          <a:off x="6921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82669</xdr:rowOff>
    </xdr:from>
    <xdr:ext cx="469744" cy="259045"/>
    <xdr:sp macro="" textlink="">
      <xdr:nvSpPr>
        <xdr:cNvPr id="371" name="テキスト ボックス 370"/>
        <xdr:cNvSpPr txBox="1"/>
      </xdr:nvSpPr>
      <xdr:spPr>
        <a:xfrm>
          <a:off x="6737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3" name="直線コネクタ 392"/>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4"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5" name="直線コネクタ 394"/>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396"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397" name="直線コネクタ 396"/>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17582</xdr:rowOff>
    </xdr:from>
    <xdr:to>
      <xdr:col>55</xdr:col>
      <xdr:colOff>0</xdr:colOff>
      <xdr:row>78</xdr:row>
      <xdr:rowOff>21056</xdr:rowOff>
    </xdr:to>
    <xdr:cxnSp macro="">
      <xdr:nvCxnSpPr>
        <xdr:cNvPr id="398" name="直線コネクタ 397"/>
        <xdr:cNvCxnSpPr/>
      </xdr:nvCxnSpPr>
      <xdr:spPr>
        <a:xfrm flipV="1">
          <a:off x="9639300" y="13390682"/>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399" name="商工費平均値テキスト"/>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0" name="フローチャート: 判断 399"/>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21056</xdr:rowOff>
    </xdr:from>
    <xdr:to>
      <xdr:col>50</xdr:col>
      <xdr:colOff>114300</xdr:colOff>
      <xdr:row>78</xdr:row>
      <xdr:rowOff>24119</xdr:rowOff>
    </xdr:to>
    <xdr:cxnSp macro="">
      <xdr:nvCxnSpPr>
        <xdr:cNvPr id="401" name="直線コネクタ 400"/>
        <xdr:cNvCxnSpPr/>
      </xdr:nvCxnSpPr>
      <xdr:spPr>
        <a:xfrm flipV="1">
          <a:off x="8750300" y="1339415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2" name="フローチャート: 判断 401"/>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3" name="テキスト ボックス 402"/>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18907</xdr:rowOff>
    </xdr:from>
    <xdr:to>
      <xdr:col>45</xdr:col>
      <xdr:colOff>177800</xdr:colOff>
      <xdr:row>78</xdr:row>
      <xdr:rowOff>24119</xdr:rowOff>
    </xdr:to>
    <xdr:cxnSp macro="">
      <xdr:nvCxnSpPr>
        <xdr:cNvPr id="404" name="直線コネクタ 403"/>
        <xdr:cNvCxnSpPr/>
      </xdr:nvCxnSpPr>
      <xdr:spPr>
        <a:xfrm>
          <a:off x="7861300" y="13392007"/>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5" name="フローチャート: 判断 404"/>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06" name="テキスト ボックス 405"/>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18907</xdr:rowOff>
    </xdr:from>
    <xdr:to>
      <xdr:col>41</xdr:col>
      <xdr:colOff>50800</xdr:colOff>
      <xdr:row>78</xdr:row>
      <xdr:rowOff>65084</xdr:rowOff>
    </xdr:to>
    <xdr:cxnSp macro="">
      <xdr:nvCxnSpPr>
        <xdr:cNvPr id="407" name="直線コネクタ 406"/>
        <xdr:cNvCxnSpPr/>
      </xdr:nvCxnSpPr>
      <xdr:spPr>
        <a:xfrm flipV="1">
          <a:off x="6972300" y="133920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08" name="フローチャート: 判断 407"/>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09" name="テキスト ボックス 408"/>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0" name="フローチャート: 判断 409"/>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1" name="テキスト ボックス 410"/>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138232</xdr:rowOff>
    </xdr:from>
    <xdr:to>
      <xdr:col>55</xdr:col>
      <xdr:colOff>50800</xdr:colOff>
      <xdr:row>78</xdr:row>
      <xdr:rowOff>68382</xdr:rowOff>
    </xdr:to>
    <xdr:sp macro="" textlink="">
      <xdr:nvSpPr>
        <xdr:cNvPr id="417" name="楕円 416"/>
        <xdr:cNvSpPr/>
      </xdr:nvSpPr>
      <xdr:spPr>
        <a:xfrm>
          <a:off x="10426700" y="133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53159</xdr:rowOff>
    </xdr:from>
    <xdr:ext cx="469744" cy="259045"/>
    <xdr:sp macro="" textlink="">
      <xdr:nvSpPr>
        <xdr:cNvPr id="418" name="商工費該当値テキスト"/>
        <xdr:cNvSpPr txBox="1"/>
      </xdr:nvSpPr>
      <xdr:spPr>
        <a:xfrm>
          <a:off x="10528300" y="132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141706</xdr:rowOff>
    </xdr:from>
    <xdr:to>
      <xdr:col>50</xdr:col>
      <xdr:colOff>165100</xdr:colOff>
      <xdr:row>78</xdr:row>
      <xdr:rowOff>71856</xdr:rowOff>
    </xdr:to>
    <xdr:sp macro="" textlink="">
      <xdr:nvSpPr>
        <xdr:cNvPr id="419" name="楕円 418"/>
        <xdr:cNvSpPr/>
      </xdr:nvSpPr>
      <xdr:spPr>
        <a:xfrm>
          <a:off x="9588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62983</xdr:rowOff>
    </xdr:from>
    <xdr:ext cx="469744" cy="259045"/>
    <xdr:sp macro="" textlink="">
      <xdr:nvSpPr>
        <xdr:cNvPr id="420" name="テキスト ボックス 419"/>
        <xdr:cNvSpPr txBox="1"/>
      </xdr:nvSpPr>
      <xdr:spPr>
        <a:xfrm>
          <a:off x="9404428" y="134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144769</xdr:rowOff>
    </xdr:from>
    <xdr:to>
      <xdr:col>46</xdr:col>
      <xdr:colOff>38100</xdr:colOff>
      <xdr:row>78</xdr:row>
      <xdr:rowOff>74919</xdr:rowOff>
    </xdr:to>
    <xdr:sp macro="" textlink="">
      <xdr:nvSpPr>
        <xdr:cNvPr id="421" name="楕円 420"/>
        <xdr:cNvSpPr/>
      </xdr:nvSpPr>
      <xdr:spPr>
        <a:xfrm>
          <a:off x="8699500" y="133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66046</xdr:rowOff>
    </xdr:from>
    <xdr:ext cx="469744" cy="259045"/>
    <xdr:sp macro="" textlink="">
      <xdr:nvSpPr>
        <xdr:cNvPr id="422" name="テキスト ボックス 421"/>
        <xdr:cNvSpPr txBox="1"/>
      </xdr:nvSpPr>
      <xdr:spPr>
        <a:xfrm>
          <a:off x="8515428" y="134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139557</xdr:rowOff>
    </xdr:from>
    <xdr:to>
      <xdr:col>41</xdr:col>
      <xdr:colOff>101600</xdr:colOff>
      <xdr:row>78</xdr:row>
      <xdr:rowOff>69707</xdr:rowOff>
    </xdr:to>
    <xdr:sp macro="" textlink="">
      <xdr:nvSpPr>
        <xdr:cNvPr id="423" name="楕円 422"/>
        <xdr:cNvSpPr/>
      </xdr:nvSpPr>
      <xdr:spPr>
        <a:xfrm>
          <a:off x="7810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60834</xdr:rowOff>
    </xdr:from>
    <xdr:ext cx="469744" cy="259045"/>
    <xdr:sp macro="" textlink="">
      <xdr:nvSpPr>
        <xdr:cNvPr id="424" name="テキスト ボックス 423"/>
        <xdr:cNvSpPr txBox="1"/>
      </xdr:nvSpPr>
      <xdr:spPr>
        <a:xfrm>
          <a:off x="7626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14284</xdr:rowOff>
    </xdr:from>
    <xdr:to>
      <xdr:col>36</xdr:col>
      <xdr:colOff>165100</xdr:colOff>
      <xdr:row>78</xdr:row>
      <xdr:rowOff>115884</xdr:rowOff>
    </xdr:to>
    <xdr:sp macro="" textlink="">
      <xdr:nvSpPr>
        <xdr:cNvPr id="425" name="楕円 424"/>
        <xdr:cNvSpPr/>
      </xdr:nvSpPr>
      <xdr:spPr>
        <a:xfrm>
          <a:off x="6921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107011</xdr:rowOff>
    </xdr:from>
    <xdr:ext cx="469744" cy="259045"/>
    <xdr:sp macro="" textlink="">
      <xdr:nvSpPr>
        <xdr:cNvPr id="426" name="テキスト ボックス 425"/>
        <xdr:cNvSpPr txBox="1"/>
      </xdr:nvSpPr>
      <xdr:spPr>
        <a:xfrm>
          <a:off x="6737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0" name="直線コネクタ 449"/>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1"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2" name="直線コネクタ 451"/>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3"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4" name="直線コネクタ 453"/>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22741</xdr:rowOff>
    </xdr:from>
    <xdr:to>
      <xdr:col>55</xdr:col>
      <xdr:colOff>0</xdr:colOff>
      <xdr:row>98</xdr:row>
      <xdr:rowOff>56879</xdr:rowOff>
    </xdr:to>
    <xdr:cxnSp macro="">
      <xdr:nvCxnSpPr>
        <xdr:cNvPr id="455" name="直線コネクタ 454"/>
        <xdr:cNvCxnSpPr/>
      </xdr:nvCxnSpPr>
      <xdr:spPr>
        <a:xfrm>
          <a:off x="9639300" y="16824841"/>
          <a:ext cx="8382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56"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57" name="フローチャート: 判断 456"/>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22741</xdr:rowOff>
    </xdr:from>
    <xdr:to>
      <xdr:col>50</xdr:col>
      <xdr:colOff>114300</xdr:colOff>
      <xdr:row>98</xdr:row>
      <xdr:rowOff>51392</xdr:rowOff>
    </xdr:to>
    <xdr:cxnSp macro="">
      <xdr:nvCxnSpPr>
        <xdr:cNvPr id="458" name="直線コネクタ 457"/>
        <xdr:cNvCxnSpPr/>
      </xdr:nvCxnSpPr>
      <xdr:spPr>
        <a:xfrm flipV="1">
          <a:off x="8750300" y="1682484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59" name="フローチャート: 判断 458"/>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0" name="テキスト ボックス 459"/>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6776</xdr:rowOff>
    </xdr:from>
    <xdr:to>
      <xdr:col>45</xdr:col>
      <xdr:colOff>177800</xdr:colOff>
      <xdr:row>98</xdr:row>
      <xdr:rowOff>51392</xdr:rowOff>
    </xdr:to>
    <xdr:cxnSp macro="">
      <xdr:nvCxnSpPr>
        <xdr:cNvPr id="461" name="直線コネクタ 460"/>
        <xdr:cNvCxnSpPr/>
      </xdr:nvCxnSpPr>
      <xdr:spPr>
        <a:xfrm>
          <a:off x="7861300" y="16808876"/>
          <a:ext cx="8890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2" name="フローチャート: 判断 461"/>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3" name="テキスト ボックス 462"/>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6776</xdr:rowOff>
    </xdr:from>
    <xdr:to>
      <xdr:col>41</xdr:col>
      <xdr:colOff>50800</xdr:colOff>
      <xdr:row>98</xdr:row>
      <xdr:rowOff>59057</xdr:rowOff>
    </xdr:to>
    <xdr:cxnSp macro="">
      <xdr:nvCxnSpPr>
        <xdr:cNvPr id="464" name="直線コネクタ 463"/>
        <xdr:cNvCxnSpPr/>
      </xdr:nvCxnSpPr>
      <xdr:spPr>
        <a:xfrm flipV="1">
          <a:off x="6972300" y="1680887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5" name="フローチャート: 判断 464"/>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66" name="テキスト ボックス 465"/>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67" name="フローチャート: 判断 466"/>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68" name="テキスト ボックス 467"/>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6079</xdr:rowOff>
    </xdr:from>
    <xdr:to>
      <xdr:col>55</xdr:col>
      <xdr:colOff>50800</xdr:colOff>
      <xdr:row>98</xdr:row>
      <xdr:rowOff>107679</xdr:rowOff>
    </xdr:to>
    <xdr:sp macro="" textlink="">
      <xdr:nvSpPr>
        <xdr:cNvPr id="474" name="楕円 473"/>
        <xdr:cNvSpPr/>
      </xdr:nvSpPr>
      <xdr:spPr>
        <a:xfrm>
          <a:off x="10426700" y="168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92456</xdr:rowOff>
    </xdr:from>
    <xdr:ext cx="534377" cy="259045"/>
    <xdr:sp macro="" textlink="">
      <xdr:nvSpPr>
        <xdr:cNvPr id="475" name="土木費該当値テキスト"/>
        <xdr:cNvSpPr txBox="1"/>
      </xdr:nvSpPr>
      <xdr:spPr>
        <a:xfrm>
          <a:off x="10528300" y="16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143391</xdr:rowOff>
    </xdr:from>
    <xdr:to>
      <xdr:col>50</xdr:col>
      <xdr:colOff>165100</xdr:colOff>
      <xdr:row>98</xdr:row>
      <xdr:rowOff>73541</xdr:rowOff>
    </xdr:to>
    <xdr:sp macro="" textlink="">
      <xdr:nvSpPr>
        <xdr:cNvPr id="476" name="楕円 475"/>
        <xdr:cNvSpPr/>
      </xdr:nvSpPr>
      <xdr:spPr>
        <a:xfrm>
          <a:off x="9588500" y="167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64668</xdr:rowOff>
    </xdr:from>
    <xdr:ext cx="534377" cy="259045"/>
    <xdr:sp macro="" textlink="">
      <xdr:nvSpPr>
        <xdr:cNvPr id="477" name="テキスト ボックス 476"/>
        <xdr:cNvSpPr txBox="1"/>
      </xdr:nvSpPr>
      <xdr:spPr>
        <a:xfrm>
          <a:off x="9372111" y="168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xdr:rowOff>
    </xdr:from>
    <xdr:to>
      <xdr:col>46</xdr:col>
      <xdr:colOff>38100</xdr:colOff>
      <xdr:row>98</xdr:row>
      <xdr:rowOff>102192</xdr:rowOff>
    </xdr:to>
    <xdr:sp macro="" textlink="">
      <xdr:nvSpPr>
        <xdr:cNvPr id="478" name="楕円 477"/>
        <xdr:cNvSpPr/>
      </xdr:nvSpPr>
      <xdr:spPr>
        <a:xfrm>
          <a:off x="86995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93319</xdr:rowOff>
    </xdr:from>
    <xdr:ext cx="534377" cy="259045"/>
    <xdr:sp macro="" textlink="">
      <xdr:nvSpPr>
        <xdr:cNvPr id="479" name="テキスト ボックス 478"/>
        <xdr:cNvSpPr txBox="1"/>
      </xdr:nvSpPr>
      <xdr:spPr>
        <a:xfrm>
          <a:off x="8483111" y="168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127426</xdr:rowOff>
    </xdr:from>
    <xdr:to>
      <xdr:col>41</xdr:col>
      <xdr:colOff>101600</xdr:colOff>
      <xdr:row>98</xdr:row>
      <xdr:rowOff>57576</xdr:rowOff>
    </xdr:to>
    <xdr:sp macro="" textlink="">
      <xdr:nvSpPr>
        <xdr:cNvPr id="480" name="楕円 479"/>
        <xdr:cNvSpPr/>
      </xdr:nvSpPr>
      <xdr:spPr>
        <a:xfrm>
          <a:off x="7810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48703</xdr:rowOff>
    </xdr:from>
    <xdr:ext cx="534377" cy="259045"/>
    <xdr:sp macro="" textlink="">
      <xdr:nvSpPr>
        <xdr:cNvPr id="481" name="テキスト ボックス 480"/>
        <xdr:cNvSpPr txBox="1"/>
      </xdr:nvSpPr>
      <xdr:spPr>
        <a:xfrm>
          <a:off x="7594111" y="168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8257</xdr:rowOff>
    </xdr:from>
    <xdr:to>
      <xdr:col>36</xdr:col>
      <xdr:colOff>165100</xdr:colOff>
      <xdr:row>98</xdr:row>
      <xdr:rowOff>109857</xdr:rowOff>
    </xdr:to>
    <xdr:sp macro="" textlink="">
      <xdr:nvSpPr>
        <xdr:cNvPr id="482" name="楕円 481"/>
        <xdr:cNvSpPr/>
      </xdr:nvSpPr>
      <xdr:spPr>
        <a:xfrm>
          <a:off x="6921500" y="168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100984</xdr:rowOff>
    </xdr:from>
    <xdr:ext cx="534377" cy="259045"/>
    <xdr:sp macro="" textlink="">
      <xdr:nvSpPr>
        <xdr:cNvPr id="483" name="テキスト ボックス 482"/>
        <xdr:cNvSpPr txBox="1"/>
      </xdr:nvSpPr>
      <xdr:spPr>
        <a:xfrm>
          <a:off x="6705111" y="169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5" name="直線コネクタ 504"/>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06"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07" name="直線コネクタ 506"/>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08"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09" name="直線コネクタ 508"/>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42407</xdr:rowOff>
    </xdr:from>
    <xdr:to>
      <xdr:col>85</xdr:col>
      <xdr:colOff>127000</xdr:colOff>
      <xdr:row>38</xdr:row>
      <xdr:rowOff>62433</xdr:rowOff>
    </xdr:to>
    <xdr:cxnSp macro="">
      <xdr:nvCxnSpPr>
        <xdr:cNvPr id="510" name="直線コネクタ 509"/>
        <xdr:cNvCxnSpPr/>
      </xdr:nvCxnSpPr>
      <xdr:spPr>
        <a:xfrm>
          <a:off x="15481300" y="6557507"/>
          <a:ext cx="8382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1"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2" name="フローチャート: 判断 511"/>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42407</xdr:rowOff>
    </xdr:from>
    <xdr:to>
      <xdr:col>81</xdr:col>
      <xdr:colOff>50800</xdr:colOff>
      <xdr:row>38</xdr:row>
      <xdr:rowOff>64216</xdr:rowOff>
    </xdr:to>
    <xdr:cxnSp macro="">
      <xdr:nvCxnSpPr>
        <xdr:cNvPr id="513" name="直線コネクタ 512"/>
        <xdr:cNvCxnSpPr/>
      </xdr:nvCxnSpPr>
      <xdr:spPr>
        <a:xfrm flipV="1">
          <a:off x="14592300" y="6557507"/>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4" name="フローチャート: 判断 513"/>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5" name="テキスト ボックス 514"/>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64216</xdr:rowOff>
    </xdr:from>
    <xdr:to>
      <xdr:col>76</xdr:col>
      <xdr:colOff>114300</xdr:colOff>
      <xdr:row>38</xdr:row>
      <xdr:rowOff>65405</xdr:rowOff>
    </xdr:to>
    <xdr:cxnSp macro="">
      <xdr:nvCxnSpPr>
        <xdr:cNvPr id="516" name="直線コネクタ 515"/>
        <xdr:cNvCxnSpPr/>
      </xdr:nvCxnSpPr>
      <xdr:spPr>
        <a:xfrm flipV="1">
          <a:off x="13703300" y="657931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17" name="フローチャート: 判断 516"/>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18" name="テキスト ボックス 517"/>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65405</xdr:rowOff>
    </xdr:from>
    <xdr:to>
      <xdr:col>71</xdr:col>
      <xdr:colOff>177800</xdr:colOff>
      <xdr:row>38</xdr:row>
      <xdr:rowOff>72492</xdr:rowOff>
    </xdr:to>
    <xdr:cxnSp macro="">
      <xdr:nvCxnSpPr>
        <xdr:cNvPr id="519" name="直線コネクタ 518"/>
        <xdr:cNvCxnSpPr/>
      </xdr:nvCxnSpPr>
      <xdr:spPr>
        <a:xfrm flipV="1">
          <a:off x="12814300" y="658050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0" name="フローチャート: 判断 519"/>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1" name="テキスト ボックス 520"/>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2" name="フローチャート: 判断 521"/>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3" name="テキスト ボックス 522"/>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11633</xdr:rowOff>
    </xdr:from>
    <xdr:to>
      <xdr:col>85</xdr:col>
      <xdr:colOff>177800</xdr:colOff>
      <xdr:row>38</xdr:row>
      <xdr:rowOff>113233</xdr:rowOff>
    </xdr:to>
    <xdr:sp macro="" textlink="">
      <xdr:nvSpPr>
        <xdr:cNvPr id="529" name="楕円 528"/>
        <xdr:cNvSpPr/>
      </xdr:nvSpPr>
      <xdr:spPr>
        <a:xfrm>
          <a:off x="162687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98010</xdr:rowOff>
    </xdr:from>
    <xdr:ext cx="469744" cy="259045"/>
    <xdr:sp macro="" textlink="">
      <xdr:nvSpPr>
        <xdr:cNvPr id="530" name="消防費該当値テキスト"/>
        <xdr:cNvSpPr txBox="1"/>
      </xdr:nvSpPr>
      <xdr:spPr>
        <a:xfrm>
          <a:off x="16370300" y="64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163057</xdr:rowOff>
    </xdr:from>
    <xdr:to>
      <xdr:col>81</xdr:col>
      <xdr:colOff>101600</xdr:colOff>
      <xdr:row>38</xdr:row>
      <xdr:rowOff>93207</xdr:rowOff>
    </xdr:to>
    <xdr:sp macro="" textlink="">
      <xdr:nvSpPr>
        <xdr:cNvPr id="531" name="楕円 530"/>
        <xdr:cNvSpPr/>
      </xdr:nvSpPr>
      <xdr:spPr>
        <a:xfrm>
          <a:off x="15430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84334</xdr:rowOff>
    </xdr:from>
    <xdr:ext cx="469744" cy="259045"/>
    <xdr:sp macro="" textlink="">
      <xdr:nvSpPr>
        <xdr:cNvPr id="532" name="テキスト ボックス 531"/>
        <xdr:cNvSpPr txBox="1"/>
      </xdr:nvSpPr>
      <xdr:spPr>
        <a:xfrm>
          <a:off x="15246428" y="65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13416</xdr:rowOff>
    </xdr:from>
    <xdr:to>
      <xdr:col>76</xdr:col>
      <xdr:colOff>165100</xdr:colOff>
      <xdr:row>38</xdr:row>
      <xdr:rowOff>115016</xdr:rowOff>
    </xdr:to>
    <xdr:sp macro="" textlink="">
      <xdr:nvSpPr>
        <xdr:cNvPr id="533" name="楕円 532"/>
        <xdr:cNvSpPr/>
      </xdr:nvSpPr>
      <xdr:spPr>
        <a:xfrm>
          <a:off x="14541500" y="65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106143</xdr:rowOff>
    </xdr:from>
    <xdr:ext cx="469744" cy="259045"/>
    <xdr:sp macro="" textlink="">
      <xdr:nvSpPr>
        <xdr:cNvPr id="534" name="テキスト ボックス 533"/>
        <xdr:cNvSpPr txBox="1"/>
      </xdr:nvSpPr>
      <xdr:spPr>
        <a:xfrm>
          <a:off x="14357428" y="662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14605</xdr:rowOff>
    </xdr:from>
    <xdr:to>
      <xdr:col>72</xdr:col>
      <xdr:colOff>38100</xdr:colOff>
      <xdr:row>38</xdr:row>
      <xdr:rowOff>116205</xdr:rowOff>
    </xdr:to>
    <xdr:sp macro="" textlink="">
      <xdr:nvSpPr>
        <xdr:cNvPr id="535" name="楕円 534"/>
        <xdr:cNvSpPr/>
      </xdr:nvSpPr>
      <xdr:spPr>
        <a:xfrm>
          <a:off x="13652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107332</xdr:rowOff>
    </xdr:from>
    <xdr:ext cx="469744" cy="259045"/>
    <xdr:sp macro="" textlink="">
      <xdr:nvSpPr>
        <xdr:cNvPr id="536" name="テキスト ボックス 535"/>
        <xdr:cNvSpPr txBox="1"/>
      </xdr:nvSpPr>
      <xdr:spPr>
        <a:xfrm>
          <a:off x="13468428"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21692</xdr:rowOff>
    </xdr:from>
    <xdr:to>
      <xdr:col>67</xdr:col>
      <xdr:colOff>101600</xdr:colOff>
      <xdr:row>38</xdr:row>
      <xdr:rowOff>123292</xdr:rowOff>
    </xdr:to>
    <xdr:sp macro="" textlink="">
      <xdr:nvSpPr>
        <xdr:cNvPr id="537" name="楕円 536"/>
        <xdr:cNvSpPr/>
      </xdr:nvSpPr>
      <xdr:spPr>
        <a:xfrm>
          <a:off x="12763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114419</xdr:rowOff>
    </xdr:from>
    <xdr:ext cx="469744" cy="259045"/>
    <xdr:sp macro="" textlink="">
      <xdr:nvSpPr>
        <xdr:cNvPr id="538" name="テキスト ボックス 537"/>
        <xdr:cNvSpPr txBox="1"/>
      </xdr:nvSpPr>
      <xdr:spPr>
        <a:xfrm>
          <a:off x="12579428" y="66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5" name="直線コネクタ 564"/>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66"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67" name="直線コネクタ 566"/>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68"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69" name="直線コネクタ 568"/>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104583</xdr:rowOff>
    </xdr:from>
    <xdr:to>
      <xdr:col>85</xdr:col>
      <xdr:colOff>127000</xdr:colOff>
      <xdr:row>58</xdr:row>
      <xdr:rowOff>129935</xdr:rowOff>
    </xdr:to>
    <xdr:cxnSp macro="">
      <xdr:nvCxnSpPr>
        <xdr:cNvPr id="570" name="直線コネクタ 569"/>
        <xdr:cNvCxnSpPr/>
      </xdr:nvCxnSpPr>
      <xdr:spPr>
        <a:xfrm flipV="1">
          <a:off x="15481300" y="10048683"/>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1" name="教育費平均値テキスト"/>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2" name="フローチャート: 判断 571"/>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128509</xdr:rowOff>
    </xdr:from>
    <xdr:to>
      <xdr:col>81</xdr:col>
      <xdr:colOff>50800</xdr:colOff>
      <xdr:row>58</xdr:row>
      <xdr:rowOff>129935</xdr:rowOff>
    </xdr:to>
    <xdr:cxnSp macro="">
      <xdr:nvCxnSpPr>
        <xdr:cNvPr id="573" name="直線コネクタ 572"/>
        <xdr:cNvCxnSpPr/>
      </xdr:nvCxnSpPr>
      <xdr:spPr>
        <a:xfrm>
          <a:off x="14592300" y="10072609"/>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4" name="フローチャート: 判断 573"/>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5" name="テキスト ボックス 574"/>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111941</xdr:rowOff>
    </xdr:from>
    <xdr:to>
      <xdr:col>76</xdr:col>
      <xdr:colOff>114300</xdr:colOff>
      <xdr:row>58</xdr:row>
      <xdr:rowOff>128509</xdr:rowOff>
    </xdr:to>
    <xdr:cxnSp macro="">
      <xdr:nvCxnSpPr>
        <xdr:cNvPr id="576" name="直線コネクタ 575"/>
        <xdr:cNvCxnSpPr/>
      </xdr:nvCxnSpPr>
      <xdr:spPr>
        <a:xfrm>
          <a:off x="13703300" y="10056041"/>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77" name="フローチャート: 判断 576"/>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78" name="テキスト ボックス 577"/>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88526</xdr:rowOff>
    </xdr:from>
    <xdr:to>
      <xdr:col>71</xdr:col>
      <xdr:colOff>177800</xdr:colOff>
      <xdr:row>58</xdr:row>
      <xdr:rowOff>111941</xdr:rowOff>
    </xdr:to>
    <xdr:cxnSp macro="">
      <xdr:nvCxnSpPr>
        <xdr:cNvPr id="579" name="直線コネクタ 578"/>
        <xdr:cNvCxnSpPr/>
      </xdr:nvCxnSpPr>
      <xdr:spPr>
        <a:xfrm>
          <a:off x="12814300" y="10032626"/>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0" name="フローチャート: 判断 579"/>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1" name="テキスト ボックス 580"/>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2" name="フローチャート: 判断 581"/>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3" name="テキスト ボックス 582"/>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53783</xdr:rowOff>
    </xdr:from>
    <xdr:to>
      <xdr:col>85</xdr:col>
      <xdr:colOff>177800</xdr:colOff>
      <xdr:row>58</xdr:row>
      <xdr:rowOff>155383</xdr:rowOff>
    </xdr:to>
    <xdr:sp macro="" textlink="">
      <xdr:nvSpPr>
        <xdr:cNvPr id="589" name="楕円 588"/>
        <xdr:cNvSpPr/>
      </xdr:nvSpPr>
      <xdr:spPr>
        <a:xfrm>
          <a:off x="162687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140160</xdr:rowOff>
    </xdr:from>
    <xdr:ext cx="534377" cy="259045"/>
    <xdr:sp macro="" textlink="">
      <xdr:nvSpPr>
        <xdr:cNvPr id="590" name="教育費該当値テキスト"/>
        <xdr:cNvSpPr txBox="1"/>
      </xdr:nvSpPr>
      <xdr:spPr>
        <a:xfrm>
          <a:off x="16370300" y="99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79135</xdr:rowOff>
    </xdr:from>
    <xdr:to>
      <xdr:col>81</xdr:col>
      <xdr:colOff>101600</xdr:colOff>
      <xdr:row>59</xdr:row>
      <xdr:rowOff>9285</xdr:rowOff>
    </xdr:to>
    <xdr:sp macro="" textlink="">
      <xdr:nvSpPr>
        <xdr:cNvPr id="591" name="楕円 590"/>
        <xdr:cNvSpPr/>
      </xdr:nvSpPr>
      <xdr:spPr>
        <a:xfrm>
          <a:off x="15430500" y="100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412</xdr:rowOff>
    </xdr:from>
    <xdr:ext cx="534377" cy="259045"/>
    <xdr:sp macro="" textlink="">
      <xdr:nvSpPr>
        <xdr:cNvPr id="592" name="テキスト ボックス 591"/>
        <xdr:cNvSpPr txBox="1"/>
      </xdr:nvSpPr>
      <xdr:spPr>
        <a:xfrm>
          <a:off x="15214111" y="101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77709</xdr:rowOff>
    </xdr:from>
    <xdr:to>
      <xdr:col>76</xdr:col>
      <xdr:colOff>165100</xdr:colOff>
      <xdr:row>59</xdr:row>
      <xdr:rowOff>7859</xdr:rowOff>
    </xdr:to>
    <xdr:sp macro="" textlink="">
      <xdr:nvSpPr>
        <xdr:cNvPr id="593" name="楕円 592"/>
        <xdr:cNvSpPr/>
      </xdr:nvSpPr>
      <xdr:spPr>
        <a:xfrm>
          <a:off x="14541500" y="100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170436</xdr:rowOff>
    </xdr:from>
    <xdr:ext cx="534377" cy="259045"/>
    <xdr:sp macro="" textlink="">
      <xdr:nvSpPr>
        <xdr:cNvPr id="594" name="テキスト ボックス 593"/>
        <xdr:cNvSpPr txBox="1"/>
      </xdr:nvSpPr>
      <xdr:spPr>
        <a:xfrm>
          <a:off x="14325111" y="101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61141</xdr:rowOff>
    </xdr:from>
    <xdr:to>
      <xdr:col>72</xdr:col>
      <xdr:colOff>38100</xdr:colOff>
      <xdr:row>58</xdr:row>
      <xdr:rowOff>162741</xdr:rowOff>
    </xdr:to>
    <xdr:sp macro="" textlink="">
      <xdr:nvSpPr>
        <xdr:cNvPr id="595" name="楕円 594"/>
        <xdr:cNvSpPr/>
      </xdr:nvSpPr>
      <xdr:spPr>
        <a:xfrm>
          <a:off x="13652500" y="100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153868</xdr:rowOff>
    </xdr:from>
    <xdr:ext cx="534377" cy="259045"/>
    <xdr:sp macro="" textlink="">
      <xdr:nvSpPr>
        <xdr:cNvPr id="596" name="テキスト ボックス 595"/>
        <xdr:cNvSpPr txBox="1"/>
      </xdr:nvSpPr>
      <xdr:spPr>
        <a:xfrm>
          <a:off x="13436111" y="1009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37726</xdr:rowOff>
    </xdr:from>
    <xdr:to>
      <xdr:col>67</xdr:col>
      <xdr:colOff>101600</xdr:colOff>
      <xdr:row>58</xdr:row>
      <xdr:rowOff>139326</xdr:rowOff>
    </xdr:to>
    <xdr:sp macro="" textlink="">
      <xdr:nvSpPr>
        <xdr:cNvPr id="597" name="楕円 596"/>
        <xdr:cNvSpPr/>
      </xdr:nvSpPr>
      <xdr:spPr>
        <a:xfrm>
          <a:off x="12763500" y="99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130453</xdr:rowOff>
    </xdr:from>
    <xdr:ext cx="534377" cy="259045"/>
    <xdr:sp macro="" textlink="">
      <xdr:nvSpPr>
        <xdr:cNvPr id="598" name="テキスト ボックス 597"/>
        <xdr:cNvSpPr txBox="1"/>
      </xdr:nvSpPr>
      <xdr:spPr>
        <a:xfrm>
          <a:off x="12547111" y="10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2" name="テキスト ボックス 611"/>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4" name="テキスト ボックス 613"/>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16" name="テキスト ボックス 615"/>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18" name="テキスト ボックス 617"/>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0" name="直線コネクタ 619"/>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1"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3"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26"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27" name="フローチャート: 判断 626"/>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29" name="フローチャート: 判断 628"/>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0" name="テキスト ボックス 629"/>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59690</xdr:rowOff>
    </xdr:from>
    <xdr:to>
      <xdr:col>76</xdr:col>
      <xdr:colOff>114300</xdr:colOff>
      <xdr:row>78</xdr:row>
      <xdr:rowOff>139700</xdr:rowOff>
    </xdr:to>
    <xdr:cxnSp macro="">
      <xdr:nvCxnSpPr>
        <xdr:cNvPr id="631" name="直線コネクタ 630"/>
        <xdr:cNvCxnSpPr/>
      </xdr:nvCxnSpPr>
      <xdr:spPr>
        <a:xfrm>
          <a:off x="13703300" y="1291844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2" name="フローチャート: 判断 631"/>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3" name="テキスト ボックス 632"/>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59690</xdr:rowOff>
    </xdr:from>
    <xdr:to>
      <xdr:col>71</xdr:col>
      <xdr:colOff>177800</xdr:colOff>
      <xdr:row>78</xdr:row>
      <xdr:rowOff>116839</xdr:rowOff>
    </xdr:to>
    <xdr:cxnSp macro="">
      <xdr:nvCxnSpPr>
        <xdr:cNvPr id="634" name="直線コネクタ 633"/>
        <xdr:cNvCxnSpPr/>
      </xdr:nvCxnSpPr>
      <xdr:spPr>
        <a:xfrm flipV="1">
          <a:off x="12814300" y="12918440"/>
          <a:ext cx="889000" cy="5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5" name="フローチャート: 判断 634"/>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36" name="テキスト ボックス 635"/>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37" name="フローチャート: 判断 636"/>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38" name="テキスト ボックス 637"/>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5"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8890</xdr:rowOff>
    </xdr:from>
    <xdr:to>
      <xdr:col>72</xdr:col>
      <xdr:colOff>38100</xdr:colOff>
      <xdr:row>75</xdr:row>
      <xdr:rowOff>110490</xdr:rowOff>
    </xdr:to>
    <xdr:sp macro="" textlink="">
      <xdr:nvSpPr>
        <xdr:cNvPr id="650" name="楕円 649"/>
        <xdr:cNvSpPr/>
      </xdr:nvSpPr>
      <xdr:spPr>
        <a:xfrm>
          <a:off x="13652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75</xdr:row>
      <xdr:rowOff>101617</xdr:rowOff>
    </xdr:from>
    <xdr:ext cx="313932" cy="259045"/>
    <xdr:sp macro="" textlink="">
      <xdr:nvSpPr>
        <xdr:cNvPr id="651" name="テキスト ボックス 650"/>
        <xdr:cNvSpPr txBox="1"/>
      </xdr:nvSpPr>
      <xdr:spPr>
        <a:xfrm>
          <a:off x="13546333" y="12960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66039</xdr:rowOff>
    </xdr:from>
    <xdr:to>
      <xdr:col>67</xdr:col>
      <xdr:colOff>101600</xdr:colOff>
      <xdr:row>78</xdr:row>
      <xdr:rowOff>167639</xdr:rowOff>
    </xdr:to>
    <xdr:sp macro="" textlink="">
      <xdr:nvSpPr>
        <xdr:cNvPr id="652" name="楕円 651"/>
        <xdr:cNvSpPr/>
      </xdr:nvSpPr>
      <xdr:spPr>
        <a:xfrm>
          <a:off x="12763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158766</xdr:rowOff>
    </xdr:from>
    <xdr:ext cx="249299" cy="259045"/>
    <xdr:sp macro="" textlink="">
      <xdr:nvSpPr>
        <xdr:cNvPr id="653" name="テキスト ボックス 652"/>
        <xdr:cNvSpPr txBox="1"/>
      </xdr:nvSpPr>
      <xdr:spPr>
        <a:xfrm>
          <a:off x="12689650" y="13531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7" name="テキスト ボックス 666"/>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9" name="テキスト ボックス 668"/>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1" name="テキスト ボックス 670"/>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77" name="直線コネクタ 676"/>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78"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79" name="直線コネクタ 678"/>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0"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1" name="直線コネクタ 680"/>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5969</xdr:rowOff>
    </xdr:from>
    <xdr:to>
      <xdr:col>85</xdr:col>
      <xdr:colOff>127000</xdr:colOff>
      <xdr:row>95</xdr:row>
      <xdr:rowOff>160655</xdr:rowOff>
    </xdr:to>
    <xdr:cxnSp macro="">
      <xdr:nvCxnSpPr>
        <xdr:cNvPr id="682" name="直線コネクタ 681"/>
        <xdr:cNvCxnSpPr/>
      </xdr:nvCxnSpPr>
      <xdr:spPr>
        <a:xfrm>
          <a:off x="15481300" y="16293719"/>
          <a:ext cx="8382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3" name="公債費平均値テキスト"/>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4" name="フローチャート: 判断 683"/>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129667</xdr:rowOff>
    </xdr:from>
    <xdr:to>
      <xdr:col>81</xdr:col>
      <xdr:colOff>50800</xdr:colOff>
      <xdr:row>95</xdr:row>
      <xdr:rowOff>5969</xdr:rowOff>
    </xdr:to>
    <xdr:cxnSp macro="">
      <xdr:nvCxnSpPr>
        <xdr:cNvPr id="685" name="直線コネクタ 684"/>
        <xdr:cNvCxnSpPr/>
      </xdr:nvCxnSpPr>
      <xdr:spPr>
        <a:xfrm>
          <a:off x="14592300" y="15388717"/>
          <a:ext cx="889000" cy="90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86" name="フローチャート: 判断 685"/>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87" name="テキスト ボックス 686"/>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129667</xdr:rowOff>
    </xdr:from>
    <xdr:to>
      <xdr:col>76</xdr:col>
      <xdr:colOff>114300</xdr:colOff>
      <xdr:row>95</xdr:row>
      <xdr:rowOff>113412</xdr:rowOff>
    </xdr:to>
    <xdr:cxnSp macro="">
      <xdr:nvCxnSpPr>
        <xdr:cNvPr id="688" name="直線コネクタ 687"/>
        <xdr:cNvCxnSpPr/>
      </xdr:nvCxnSpPr>
      <xdr:spPr>
        <a:xfrm flipV="1">
          <a:off x="13703300" y="15388717"/>
          <a:ext cx="889000" cy="10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89" name="フローチャート: 判断 688"/>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0" name="テキスト ボックス 689"/>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113412</xdr:rowOff>
    </xdr:from>
    <xdr:to>
      <xdr:col>71</xdr:col>
      <xdr:colOff>177800</xdr:colOff>
      <xdr:row>95</xdr:row>
      <xdr:rowOff>149352</xdr:rowOff>
    </xdr:to>
    <xdr:cxnSp macro="">
      <xdr:nvCxnSpPr>
        <xdr:cNvPr id="691" name="直線コネクタ 690"/>
        <xdr:cNvCxnSpPr/>
      </xdr:nvCxnSpPr>
      <xdr:spPr>
        <a:xfrm flipV="1">
          <a:off x="12814300" y="16401162"/>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2" name="フローチャート: 判断 691"/>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3" name="テキスト ボックス 692"/>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4" name="フローチャート: 判断 693"/>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5" name="テキスト ボックス 694"/>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109855</xdr:rowOff>
    </xdr:from>
    <xdr:to>
      <xdr:col>85</xdr:col>
      <xdr:colOff>177800</xdr:colOff>
      <xdr:row>96</xdr:row>
      <xdr:rowOff>40005</xdr:rowOff>
    </xdr:to>
    <xdr:sp macro="" textlink="">
      <xdr:nvSpPr>
        <xdr:cNvPr id="701" name="楕円 700"/>
        <xdr:cNvSpPr/>
      </xdr:nvSpPr>
      <xdr:spPr>
        <a:xfrm>
          <a:off x="16268700" y="163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88282</xdr:rowOff>
    </xdr:from>
    <xdr:ext cx="469744" cy="259045"/>
    <xdr:sp macro="" textlink="">
      <xdr:nvSpPr>
        <xdr:cNvPr id="702" name="公債費該当値テキスト"/>
        <xdr:cNvSpPr txBox="1"/>
      </xdr:nvSpPr>
      <xdr:spPr>
        <a:xfrm>
          <a:off x="16370300" y="163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126619</xdr:rowOff>
    </xdr:from>
    <xdr:to>
      <xdr:col>81</xdr:col>
      <xdr:colOff>101600</xdr:colOff>
      <xdr:row>95</xdr:row>
      <xdr:rowOff>56769</xdr:rowOff>
    </xdr:to>
    <xdr:sp macro="" textlink="">
      <xdr:nvSpPr>
        <xdr:cNvPr id="703" name="楕円 702"/>
        <xdr:cNvSpPr/>
      </xdr:nvSpPr>
      <xdr:spPr>
        <a:xfrm>
          <a:off x="15430500" y="16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47896</xdr:rowOff>
    </xdr:from>
    <xdr:ext cx="469744" cy="259045"/>
    <xdr:sp macro="" textlink="">
      <xdr:nvSpPr>
        <xdr:cNvPr id="704" name="テキスト ボックス 703"/>
        <xdr:cNvSpPr txBox="1"/>
      </xdr:nvSpPr>
      <xdr:spPr>
        <a:xfrm>
          <a:off x="15246428" y="163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78867</xdr:rowOff>
    </xdr:from>
    <xdr:to>
      <xdr:col>76</xdr:col>
      <xdr:colOff>165100</xdr:colOff>
      <xdr:row>90</xdr:row>
      <xdr:rowOff>9017</xdr:rowOff>
    </xdr:to>
    <xdr:sp macro="" textlink="">
      <xdr:nvSpPr>
        <xdr:cNvPr id="705" name="楕円 704"/>
        <xdr:cNvSpPr/>
      </xdr:nvSpPr>
      <xdr:spPr>
        <a:xfrm>
          <a:off x="14541500" y="153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25544</xdr:rowOff>
    </xdr:from>
    <xdr:ext cx="534377" cy="259045"/>
    <xdr:sp macro="" textlink="">
      <xdr:nvSpPr>
        <xdr:cNvPr id="706" name="テキスト ボックス 705"/>
        <xdr:cNvSpPr txBox="1"/>
      </xdr:nvSpPr>
      <xdr:spPr>
        <a:xfrm>
          <a:off x="14325111" y="151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62612</xdr:rowOff>
    </xdr:from>
    <xdr:to>
      <xdr:col>72</xdr:col>
      <xdr:colOff>38100</xdr:colOff>
      <xdr:row>95</xdr:row>
      <xdr:rowOff>164212</xdr:rowOff>
    </xdr:to>
    <xdr:sp macro="" textlink="">
      <xdr:nvSpPr>
        <xdr:cNvPr id="707" name="楕円 706"/>
        <xdr:cNvSpPr/>
      </xdr:nvSpPr>
      <xdr:spPr>
        <a:xfrm>
          <a:off x="13652500" y="163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155339</xdr:rowOff>
    </xdr:from>
    <xdr:ext cx="469744" cy="259045"/>
    <xdr:sp macro="" textlink="">
      <xdr:nvSpPr>
        <xdr:cNvPr id="708" name="テキスト ボックス 707"/>
        <xdr:cNvSpPr txBox="1"/>
      </xdr:nvSpPr>
      <xdr:spPr>
        <a:xfrm>
          <a:off x="13468428" y="164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98552</xdr:rowOff>
    </xdr:from>
    <xdr:to>
      <xdr:col>67</xdr:col>
      <xdr:colOff>101600</xdr:colOff>
      <xdr:row>96</xdr:row>
      <xdr:rowOff>28702</xdr:rowOff>
    </xdr:to>
    <xdr:sp macro="" textlink="">
      <xdr:nvSpPr>
        <xdr:cNvPr id="709" name="楕円 708"/>
        <xdr:cNvSpPr/>
      </xdr:nvSpPr>
      <xdr:spPr>
        <a:xfrm>
          <a:off x="12763500" y="163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19829</xdr:rowOff>
    </xdr:from>
    <xdr:ext cx="469744" cy="259045"/>
    <xdr:sp macro="" textlink="">
      <xdr:nvSpPr>
        <xdr:cNvPr id="710" name="テキスト ボックス 709"/>
        <xdr:cNvSpPr txBox="1"/>
      </xdr:nvSpPr>
      <xdr:spPr>
        <a:xfrm>
          <a:off x="12579428" y="164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0" name="テキスト ボックス 72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36" name="直線コネクタ 735"/>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39"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0" name="直線コネクタ 739"/>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2"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3" name="フローチャート: 判断 742"/>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5" name="フローチャート: 判断 744"/>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46" name="テキスト ボックス 745"/>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1" name="フローチャート: 判断 750"/>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2" name="テキスト ボックス 751"/>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3" name="フローチャート: 判断 752"/>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4" name="テキスト ボックス 753"/>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住民一人当たりコスト</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388,430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円のうち、最も大きい民生費は、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令和４年度は国事業の子育て世帯への臨時特別給付金事業の実質的な終了により減となっているが、保</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育関連経費などの増により</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この間</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右肩上がりの傾向となっている。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２番目に大きい総務費は、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令和３年度に、国庫支出金の歳入により生じた一般財源の残や、特別区税や特別区財政交付金（普通交付金）など歳入が当初想定を上回った財源を財政調整基金に積み立てたため、反動減により</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、対前年度比</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20,701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円の大幅減となっている。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また、衛生費は、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対前年度比微減となっているが、</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コロナワクチン接種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をはじめとしたコロナ対策</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経費等により、</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高い水準となっている</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なお、公債費は、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令和３年度で償還を終えたもの（平成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13</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年度発行公園債</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60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億円）があり、減となっている。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実質収支比率は、分子の実質収支額が増となり、対前年度比</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減</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の</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7.7</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また、財政調整基金残高について、令和２年度はコロナ対策の財源として活用し前年度比減となったものの、令和</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４</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年度は一般財源が当初想定を上回った財源を財政調整基金に積み立てた結果、標準財政規模に占める割合は上昇した。</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連結実質収支が黒字であるため、連結実質赤字比率は連続して生じていない。</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zoomScaleSheetLayoutView="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234566785</v>
      </c>
      <c r="BO4" s="371"/>
      <c r="BP4" s="371"/>
      <c r="BQ4" s="371"/>
      <c r="BR4" s="371"/>
      <c r="BS4" s="371"/>
      <c r="BT4" s="371"/>
      <c r="BU4" s="372"/>
      <c r="BV4" s="370">
        <v>249336644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7.7</v>
      </c>
      <c r="CU4" s="377"/>
      <c r="CV4" s="377"/>
      <c r="CW4" s="377"/>
      <c r="CX4" s="377"/>
      <c r="CY4" s="377"/>
      <c r="CZ4" s="377"/>
      <c r="DA4" s="378"/>
      <c r="DB4" s="376">
        <v>10.3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221710442</v>
      </c>
      <c r="BO5" s="408"/>
      <c r="BP5" s="408"/>
      <c r="BQ5" s="408"/>
      <c r="BR5" s="408"/>
      <c r="BS5" s="408"/>
      <c r="BT5" s="408"/>
      <c r="BU5" s="409"/>
      <c r="BV5" s="407">
        <v>235794002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79.8</v>
      </c>
      <c r="CU5" s="405"/>
      <c r="CV5" s="405"/>
      <c r="CW5" s="405"/>
      <c r="CX5" s="405"/>
      <c r="CY5" s="405"/>
      <c r="CZ5" s="405"/>
      <c r="DA5" s="406"/>
      <c r="DB5" s="404">
        <v>82.8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12856343</v>
      </c>
      <c r="BO6" s="408"/>
      <c r="BP6" s="408"/>
      <c r="BQ6" s="408"/>
      <c r="BR6" s="408"/>
      <c r="BS6" s="408"/>
      <c r="BT6" s="408"/>
      <c r="BU6" s="409"/>
      <c r="BV6" s="407">
        <v>13542642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79.8</v>
      </c>
      <c r="CU6" s="445"/>
      <c r="CV6" s="445"/>
      <c r="CW6" s="445"/>
      <c r="CX6" s="445"/>
      <c r="CY6" s="445"/>
      <c r="CZ6" s="445"/>
      <c r="DA6" s="446"/>
      <c r="DB6" s="444">
        <v>82.8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2663078</v>
      </c>
      <c r="BO7" s="408"/>
      <c r="BP7" s="408"/>
      <c r="BQ7" s="408"/>
      <c r="BR7" s="408"/>
      <c r="BS7" s="408"/>
      <c r="BT7" s="408"/>
      <c r="BU7" s="409"/>
      <c r="BV7" s="407">
        <v>346219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131968658</v>
      </c>
      <c r="CU7" s="408"/>
      <c r="CV7" s="408"/>
      <c r="CW7" s="408"/>
      <c r="CX7" s="408"/>
      <c r="CY7" s="408"/>
      <c r="CZ7" s="408"/>
      <c r="DA7" s="409"/>
      <c r="DB7" s="407">
        <v>127632072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10193265</v>
      </c>
      <c r="BO8" s="408"/>
      <c r="BP8" s="408"/>
      <c r="BQ8" s="408"/>
      <c r="BR8" s="408"/>
      <c r="BS8" s="408"/>
      <c r="BT8" s="408"/>
      <c r="BU8" s="409"/>
      <c r="BV8" s="407">
        <v>13196423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0.61</v>
      </c>
      <c r="CU8" s="448"/>
      <c r="CV8" s="448"/>
      <c r="CW8" s="448"/>
      <c r="CX8" s="448"/>
      <c r="CY8" s="448"/>
      <c r="CZ8" s="448"/>
      <c r="DA8" s="449"/>
      <c r="DB8" s="447">
        <v>0.62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591108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-3003158</v>
      </c>
      <c r="BO9" s="408"/>
      <c r="BP9" s="408"/>
      <c r="BQ9" s="408"/>
      <c r="BR9" s="408"/>
      <c r="BS9" s="408"/>
      <c r="BT9" s="408"/>
      <c r="BU9" s="409"/>
      <c r="BV9" s="407">
        <v>1550935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563997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9201974</v>
      </c>
      <c r="BO10" s="408"/>
      <c r="BP10" s="408"/>
      <c r="BQ10" s="408"/>
      <c r="BR10" s="408"/>
      <c r="BS10" s="408"/>
      <c r="BT10" s="408"/>
      <c r="BU10" s="409"/>
      <c r="BV10" s="407">
        <v>21072622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570786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355789</v>
      </c>
      <c r="BO12" s="408"/>
      <c r="BP12" s="408"/>
      <c r="BQ12" s="408"/>
      <c r="BR12" s="408"/>
      <c r="BS12" s="408"/>
      <c r="BT12" s="408"/>
      <c r="BU12" s="409"/>
      <c r="BV12" s="407">
        <v>13355444</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553865</v>
      </c>
      <c r="S13" s="492"/>
      <c r="T13" s="492"/>
      <c r="U13" s="492"/>
      <c r="V13" s="493"/>
      <c r="W13" s="423" t="s">
        <v>142</v>
      </c>
      <c r="X13" s="424"/>
      <c r="Y13" s="424"/>
      <c r="Z13" s="424"/>
      <c r="AA13" s="424"/>
      <c r="AB13" s="414"/>
      <c r="AC13" s="458">
        <v>463</v>
      </c>
      <c r="AD13" s="459"/>
      <c r="AE13" s="459"/>
      <c r="AF13" s="459"/>
      <c r="AG13" s="501"/>
      <c r="AH13" s="458">
        <v>469</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5843027</v>
      </c>
      <c r="BO13" s="408"/>
      <c r="BP13" s="408"/>
      <c r="BQ13" s="408"/>
      <c r="BR13" s="408"/>
      <c r="BS13" s="408"/>
      <c r="BT13" s="408"/>
      <c r="BU13" s="409"/>
      <c r="BV13" s="407">
        <v>9268113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-5</v>
      </c>
      <c r="CU13" s="405"/>
      <c r="CV13" s="405"/>
      <c r="CW13" s="405"/>
      <c r="CX13" s="405"/>
      <c r="CY13" s="405"/>
      <c r="CZ13" s="405"/>
      <c r="DA13" s="406"/>
      <c r="DB13" s="404">
        <v>-5.2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569703</v>
      </c>
      <c r="S14" s="492"/>
      <c r="T14" s="492"/>
      <c r="U14" s="492"/>
      <c r="V14" s="493"/>
      <c r="W14" s="397"/>
      <c r="X14" s="398"/>
      <c r="Y14" s="398"/>
      <c r="Z14" s="398"/>
      <c r="AA14" s="398"/>
      <c r="AB14" s="387"/>
      <c r="AC14" s="494">
        <v>0.2</v>
      </c>
      <c r="AD14" s="495"/>
      <c r="AE14" s="495"/>
      <c r="AF14" s="495"/>
      <c r="AG14" s="496"/>
      <c r="AH14" s="494">
        <v>0.2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131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554500</v>
      </c>
      <c r="S15" s="492"/>
      <c r="T15" s="492"/>
      <c r="U15" s="492"/>
      <c r="V15" s="493"/>
      <c r="W15" s="423" t="s">
        <v>151</v>
      </c>
      <c r="X15" s="424"/>
      <c r="Y15" s="424"/>
      <c r="Z15" s="424"/>
      <c r="AA15" s="424"/>
      <c r="AB15" s="414"/>
      <c r="AC15" s="458">
        <v>26961</v>
      </c>
      <c r="AD15" s="459"/>
      <c r="AE15" s="459"/>
      <c r="AF15" s="459"/>
      <c r="AG15" s="501"/>
      <c r="AH15" s="458">
        <v>27407</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71275330</v>
      </c>
      <c r="BO15" s="371"/>
      <c r="BP15" s="371"/>
      <c r="BQ15" s="371"/>
      <c r="BR15" s="371"/>
      <c r="BS15" s="371"/>
      <c r="BT15" s="371"/>
      <c r="BU15" s="372"/>
      <c r="BV15" s="370">
        <v>70604104</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11.1</v>
      </c>
      <c r="AD16" s="495"/>
      <c r="AE16" s="495"/>
      <c r="AF16" s="495"/>
      <c r="AG16" s="496"/>
      <c r="AH16" s="494">
        <v>12.6</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120502507</v>
      </c>
      <c r="BO16" s="408"/>
      <c r="BP16" s="408"/>
      <c r="BQ16" s="408"/>
      <c r="BR16" s="408"/>
      <c r="BS16" s="408"/>
      <c r="BT16" s="408"/>
      <c r="BU16" s="409"/>
      <c r="BV16" s="407">
        <v>116393157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216291</v>
      </c>
      <c r="AD17" s="459"/>
      <c r="AE17" s="459"/>
      <c r="AF17" s="459"/>
      <c r="AG17" s="501"/>
      <c r="AH17" s="458">
        <v>189732</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131968658</v>
      </c>
      <c r="BO17" s="408"/>
      <c r="BP17" s="408"/>
      <c r="BQ17" s="408"/>
      <c r="BR17" s="408"/>
      <c r="BS17" s="408"/>
      <c r="BT17" s="408"/>
      <c r="BU17" s="409"/>
      <c r="BV17" s="407">
        <v>127632072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34.06</v>
      </c>
      <c r="M18" s="531"/>
      <c r="N18" s="531"/>
      <c r="O18" s="531"/>
      <c r="P18" s="531"/>
      <c r="Q18" s="531"/>
      <c r="R18" s="532"/>
      <c r="S18" s="532"/>
      <c r="T18" s="532"/>
      <c r="U18" s="532"/>
      <c r="V18" s="533"/>
      <c r="W18" s="425"/>
      <c r="X18" s="426"/>
      <c r="Y18" s="426"/>
      <c r="Z18" s="426"/>
      <c r="AA18" s="426"/>
      <c r="AB18" s="417"/>
      <c r="AC18" s="534">
        <v>88.7</v>
      </c>
      <c r="AD18" s="535"/>
      <c r="AE18" s="535"/>
      <c r="AF18" s="535"/>
      <c r="AG18" s="536"/>
      <c r="AH18" s="534">
        <v>87.2</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110727233</v>
      </c>
      <c r="BO18" s="408"/>
      <c r="BP18" s="408"/>
      <c r="BQ18" s="408"/>
      <c r="BR18" s="408"/>
      <c r="BS18" s="408"/>
      <c r="BT18" s="408"/>
      <c r="BU18" s="409"/>
      <c r="BV18" s="407">
        <v>110539378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17355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159373266</v>
      </c>
      <c r="BO19" s="408"/>
      <c r="BP19" s="408"/>
      <c r="BQ19" s="408"/>
      <c r="BR19" s="408"/>
      <c r="BS19" s="408"/>
      <c r="BT19" s="408"/>
      <c r="BU19" s="409"/>
      <c r="BV19" s="407">
        <v>166344017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336339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32672367</v>
      </c>
      <c r="BO22" s="371"/>
      <c r="BP22" s="371"/>
      <c r="BQ22" s="371"/>
      <c r="BR22" s="371"/>
      <c r="BS22" s="371"/>
      <c r="BT22" s="371"/>
      <c r="BU22" s="372"/>
      <c r="BV22" s="370">
        <v>33020187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23319213</v>
      </c>
      <c r="BO23" s="408"/>
      <c r="BP23" s="408"/>
      <c r="BQ23" s="408"/>
      <c r="BR23" s="408"/>
      <c r="BS23" s="408"/>
      <c r="BT23" s="408"/>
      <c r="BU23" s="409"/>
      <c r="BV23" s="407">
        <v>23527390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11130</v>
      </c>
      <c r="R24" s="459"/>
      <c r="S24" s="459"/>
      <c r="T24" s="459"/>
      <c r="U24" s="459"/>
      <c r="V24" s="501"/>
      <c r="W24" s="553"/>
      <c r="X24" s="554"/>
      <c r="Y24" s="555"/>
      <c r="Z24" s="457" t="s">
        <v>176</v>
      </c>
      <c r="AA24" s="437"/>
      <c r="AB24" s="437"/>
      <c r="AC24" s="437"/>
      <c r="AD24" s="437"/>
      <c r="AE24" s="437"/>
      <c r="AF24" s="437"/>
      <c r="AG24" s="438"/>
      <c r="AH24" s="458">
        <v>3305</v>
      </c>
      <c r="AI24" s="459"/>
      <c r="AJ24" s="459"/>
      <c r="AK24" s="459"/>
      <c r="AL24" s="501"/>
      <c r="AM24" s="458">
        <v>9756360</v>
      </c>
      <c r="AN24" s="459"/>
      <c r="AO24" s="459"/>
      <c r="AP24" s="459"/>
      <c r="AQ24" s="459"/>
      <c r="AR24" s="501"/>
      <c r="AS24" s="458">
        <v>2952</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32672367</v>
      </c>
      <c r="BO24" s="408"/>
      <c r="BP24" s="408"/>
      <c r="BQ24" s="408"/>
      <c r="BR24" s="408"/>
      <c r="BS24" s="408"/>
      <c r="BT24" s="408"/>
      <c r="BU24" s="409"/>
      <c r="BV24" s="407">
        <v>33020187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2</v>
      </c>
      <c r="M25" s="459"/>
      <c r="N25" s="459"/>
      <c r="O25" s="459"/>
      <c r="P25" s="501"/>
      <c r="Q25" s="458">
        <v>8919</v>
      </c>
      <c r="R25" s="459"/>
      <c r="S25" s="459"/>
      <c r="T25" s="459"/>
      <c r="U25" s="459"/>
      <c r="V25" s="501"/>
      <c r="W25" s="553"/>
      <c r="X25" s="554"/>
      <c r="Y25" s="555"/>
      <c r="Z25" s="457" t="s">
        <v>179</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35606254</v>
      </c>
      <c r="BO25" s="371"/>
      <c r="BP25" s="371"/>
      <c r="BQ25" s="371"/>
      <c r="BR25" s="371"/>
      <c r="BS25" s="371"/>
      <c r="BT25" s="371"/>
      <c r="BU25" s="372"/>
      <c r="BV25" s="370">
        <v>42191096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7644</v>
      </c>
      <c r="R26" s="459"/>
      <c r="S26" s="459"/>
      <c r="T26" s="459"/>
      <c r="U26" s="459"/>
      <c r="V26" s="501"/>
      <c r="W26" s="553"/>
      <c r="X26" s="554"/>
      <c r="Y26" s="555"/>
      <c r="Z26" s="457" t="s">
        <v>182</v>
      </c>
      <c r="AA26" s="559"/>
      <c r="AB26" s="559"/>
      <c r="AC26" s="559"/>
      <c r="AD26" s="559"/>
      <c r="AE26" s="559"/>
      <c r="AF26" s="559"/>
      <c r="AG26" s="560"/>
      <c r="AH26" s="458">
        <v>290</v>
      </c>
      <c r="AI26" s="459"/>
      <c r="AJ26" s="459"/>
      <c r="AK26" s="459"/>
      <c r="AL26" s="501"/>
      <c r="AM26" s="458">
        <v>886820</v>
      </c>
      <c r="AN26" s="459"/>
      <c r="AO26" s="459"/>
      <c r="AP26" s="459"/>
      <c r="AQ26" s="459"/>
      <c r="AR26" s="501"/>
      <c r="AS26" s="458">
        <v>3058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8560</v>
      </c>
      <c r="R27" s="459"/>
      <c r="S27" s="459"/>
      <c r="T27" s="459"/>
      <c r="U27" s="459"/>
      <c r="V27" s="501"/>
      <c r="W27" s="553"/>
      <c r="X27" s="554"/>
      <c r="Y27" s="555"/>
      <c r="Z27" s="457" t="s">
        <v>185</v>
      </c>
      <c r="AA27" s="437"/>
      <c r="AB27" s="437"/>
      <c r="AC27" s="437"/>
      <c r="AD27" s="437"/>
      <c r="AE27" s="437"/>
      <c r="AF27" s="437"/>
      <c r="AG27" s="438"/>
      <c r="AH27" s="458">
        <v>102</v>
      </c>
      <c r="AI27" s="459"/>
      <c r="AJ27" s="459"/>
      <c r="AK27" s="459"/>
      <c r="AL27" s="501"/>
      <c r="AM27" s="458">
        <v>347862</v>
      </c>
      <c r="AN27" s="459"/>
      <c r="AO27" s="459"/>
      <c r="AP27" s="459"/>
      <c r="AQ27" s="459"/>
      <c r="AR27" s="501"/>
      <c r="AS27" s="458">
        <v>3410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7746</v>
      </c>
      <c r="R28" s="459"/>
      <c r="S28" s="459"/>
      <c r="T28" s="459"/>
      <c r="U28" s="459"/>
      <c r="V28" s="501"/>
      <c r="W28" s="553"/>
      <c r="X28" s="554"/>
      <c r="Y28" s="555"/>
      <c r="Z28" s="457" t="s">
        <v>188</v>
      </c>
      <c r="AA28" s="437"/>
      <c r="AB28" s="437"/>
      <c r="AC28" s="437"/>
      <c r="AD28" s="437"/>
      <c r="AE28" s="437"/>
      <c r="AF28" s="437"/>
      <c r="AG28" s="438"/>
      <c r="AH28" s="458" t="s">
        <v>132</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57405010</v>
      </c>
      <c r="BO28" s="371"/>
      <c r="BP28" s="371"/>
      <c r="BQ28" s="371"/>
      <c r="BR28" s="371"/>
      <c r="BS28" s="371"/>
      <c r="BT28" s="371"/>
      <c r="BU28" s="372"/>
      <c r="BV28" s="370">
        <v>48558825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46</v>
      </c>
      <c r="M29" s="459"/>
      <c r="N29" s="459"/>
      <c r="O29" s="459"/>
      <c r="P29" s="501"/>
      <c r="Q29" s="458">
        <v>5957</v>
      </c>
      <c r="R29" s="459"/>
      <c r="S29" s="459"/>
      <c r="T29" s="459"/>
      <c r="U29" s="459"/>
      <c r="V29" s="501"/>
      <c r="W29" s="556"/>
      <c r="X29" s="557"/>
      <c r="Y29" s="558"/>
      <c r="Z29" s="457" t="s">
        <v>191</v>
      </c>
      <c r="AA29" s="437"/>
      <c r="AB29" s="437"/>
      <c r="AC29" s="437"/>
      <c r="AD29" s="437"/>
      <c r="AE29" s="437"/>
      <c r="AF29" s="437"/>
      <c r="AG29" s="438"/>
      <c r="AH29" s="458">
        <v>3407</v>
      </c>
      <c r="AI29" s="459"/>
      <c r="AJ29" s="459"/>
      <c r="AK29" s="459"/>
      <c r="AL29" s="501"/>
      <c r="AM29" s="458">
        <v>10104222</v>
      </c>
      <c r="AN29" s="459"/>
      <c r="AO29" s="459"/>
      <c r="AP29" s="459"/>
      <c r="AQ29" s="459"/>
      <c r="AR29" s="501"/>
      <c r="AS29" s="458">
        <v>2966</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23054</v>
      </c>
      <c r="BO29" s="408"/>
      <c r="BP29" s="408"/>
      <c r="BQ29" s="408"/>
      <c r="BR29" s="408"/>
      <c r="BS29" s="408"/>
      <c r="BT29" s="408"/>
      <c r="BU29" s="409"/>
      <c r="BV29" s="407">
        <v>21202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24051195</v>
      </c>
      <c r="BO30" s="527"/>
      <c r="BP30" s="527"/>
      <c r="BQ30" s="527"/>
      <c r="BR30" s="527"/>
      <c r="BS30" s="527"/>
      <c r="BT30" s="527"/>
      <c r="BU30" s="528"/>
      <c r="BV30" s="526">
        <v>18025244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杉並区スポーツ振興財団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11</v>
      </c>
      <c r="CP35" s="597"/>
      <c r="CQ35" s="598" t="str">
        <f>IF('各会計、関係団体の財政状況及び健全化判断比率'!BS8="","",'各会計、関係団体の財政状況及び健全化判断比率'!BS8)</f>
        <v>杉並区障害者雇用支援事業団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東京二十三区清掃一部事務組合</v>
      </c>
      <c r="BZ36" s="598"/>
      <c r="CA36" s="598"/>
      <c r="CB36" s="598"/>
      <c r="CC36" s="598"/>
      <c r="CD36" s="598"/>
      <c r="CE36" s="598"/>
      <c r="CF36" s="598"/>
      <c r="CG36" s="598"/>
      <c r="CH36" s="598"/>
      <c r="CI36" s="598"/>
      <c r="CJ36" s="598"/>
      <c r="CK36" s="598"/>
      <c r="CL36" s="598"/>
      <c r="CM36" s="598"/>
      <c r="CN36" s="181"/>
      <c r="CO36" s="597">
        <f t="shared" si="3"/>
        <v>12</v>
      </c>
      <c r="CP36" s="597"/>
      <c r="CQ36" s="598" t="str">
        <f>IF('各会計、関係団体の財政状況及び健全化判断比率'!BS9="","",'各会計、関係団体の財政状況及び健全化判断比率'!BS9)</f>
        <v>杉並区土地開発公社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f t="shared" si="3"/>
        <v>13</v>
      </c>
      <c r="CP37" s="597"/>
      <c r="CQ37" s="598" t="str">
        <f>IF('各会計、関係団体の財政状況及び健全化判断比率'!BS10="","",'各会計、関係団体の財政状況及び健全化判断比率'!BS10)</f>
        <v>下井草駅整備</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
（後期高齢者医療特別会計）</v>
      </c>
      <c r="BZ38" s="598"/>
      <c r="CA38" s="598"/>
      <c r="CB38" s="598"/>
      <c r="CC38" s="598"/>
      <c r="CD38" s="598"/>
      <c r="CE38" s="598"/>
      <c r="CF38" s="598"/>
      <c r="CG38" s="598"/>
      <c r="CH38" s="598"/>
      <c r="CI38" s="598"/>
      <c r="CJ38" s="598"/>
      <c r="CK38" s="598"/>
      <c r="CL38" s="598"/>
      <c r="CM38" s="598"/>
      <c r="CN38" s="181"/>
      <c r="CO38" s="597">
        <f t="shared" si="3"/>
        <v>14</v>
      </c>
      <c r="CP38" s="597"/>
      <c r="CQ38" s="598" t="str">
        <f>IF('各会計、関係団体の財政状況及び健全化判断比率'!BS11="","",'各会計、関係団体の財政状況及び健全化判断比率'!BS11)</f>
        <v>杉並区成年後見センター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6GM/I07WyehCa+3MvuB4UwzDPR5wsHwJXmseUCuIFMsUs4xgMfSlPM6jx/HVLgI1mCkUNqd1RGdx8MYlNWzdg==" saltValue="6ji1TTyGI9PL3f5znCLb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7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567</v>
      </c>
      <c r="D34" s="1151"/>
      <c r="E34" s="1152"/>
      <c r="F34" s="32">
        <v>6.29</v>
      </c>
      <c r="G34" s="33">
        <v>5.29</v>
      </c>
      <c r="H34" s="33">
        <v>9.31</v>
      </c>
      <c r="I34" s="33">
        <v>10.33</v>
      </c>
      <c r="J34" s="34">
        <v>7.72</v>
      </c>
      <c r="K34" s="22"/>
      <c r="L34" s="22"/>
      <c r="M34" s="22"/>
      <c r="N34" s="22"/>
      <c r="O34" s="22"/>
      <c r="P34" s="22"/>
    </row>
    <row r="35" spans="1:16" ht="39" customHeight="1" x14ac:dyDescent="0.2">
      <c r="A35" s="22"/>
      <c r="B35" s="35"/>
      <c r="C35" s="1145" t="s">
        <v>568</v>
      </c>
      <c r="D35" s="1146"/>
      <c r="E35" s="1147"/>
      <c r="F35" s="36">
        <v>1.32</v>
      </c>
      <c r="G35" s="37">
        <v>1.22</v>
      </c>
      <c r="H35" s="37">
        <v>1.97</v>
      </c>
      <c r="I35" s="37">
        <v>1.19</v>
      </c>
      <c r="J35" s="38">
        <v>1.41</v>
      </c>
      <c r="K35" s="22"/>
      <c r="L35" s="22"/>
      <c r="M35" s="22"/>
      <c r="N35" s="22"/>
      <c r="O35" s="22"/>
      <c r="P35" s="22"/>
    </row>
    <row r="36" spans="1:16" ht="39" customHeight="1" x14ac:dyDescent="0.2">
      <c r="A36" s="22"/>
      <c r="B36" s="35"/>
      <c r="C36" s="1145" t="s">
        <v>569</v>
      </c>
      <c r="D36" s="1146"/>
      <c r="E36" s="1147"/>
      <c r="F36" s="36">
        <v>0.17</v>
      </c>
      <c r="G36" s="37">
        <v>0.28000000000000003</v>
      </c>
      <c r="H36" s="37">
        <v>0.92</v>
      </c>
      <c r="I36" s="37">
        <v>0.94</v>
      </c>
      <c r="J36" s="38">
        <v>0.67</v>
      </c>
      <c r="K36" s="22"/>
      <c r="L36" s="22"/>
      <c r="M36" s="22"/>
      <c r="N36" s="22"/>
      <c r="O36" s="22"/>
      <c r="P36" s="22"/>
    </row>
    <row r="37" spans="1:16" ht="39" customHeight="1" x14ac:dyDescent="0.2">
      <c r="A37" s="22"/>
      <c r="B37" s="35"/>
      <c r="C37" s="1145" t="s">
        <v>570</v>
      </c>
      <c r="D37" s="1146"/>
      <c r="E37" s="1147"/>
      <c r="F37" s="36">
        <v>0.15</v>
      </c>
      <c r="G37" s="37">
        <v>0.08</v>
      </c>
      <c r="H37" s="37">
        <v>0.11</v>
      </c>
      <c r="I37" s="37">
        <v>0.18</v>
      </c>
      <c r="J37" s="38">
        <v>7.0000000000000007E-2</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571</v>
      </c>
      <c r="D42" s="1146"/>
      <c r="E42" s="1147"/>
      <c r="F42" s="36" t="s">
        <v>519</v>
      </c>
      <c r="G42" s="37" t="s">
        <v>519</v>
      </c>
      <c r="H42" s="37" t="s">
        <v>519</v>
      </c>
      <c r="I42" s="37" t="s">
        <v>519</v>
      </c>
      <c r="J42" s="38" t="s">
        <v>519</v>
      </c>
      <c r="K42" s="22"/>
      <c r="L42" s="22"/>
      <c r="M42" s="22"/>
      <c r="N42" s="22"/>
      <c r="O42" s="22"/>
      <c r="P42" s="22"/>
    </row>
    <row r="43" spans="1:16" ht="39" customHeight="1" thickBot="1" x14ac:dyDescent="0.25">
      <c r="A43" s="22"/>
      <c r="B43" s="40"/>
      <c r="C43" s="1148" t="s">
        <v>572</v>
      </c>
      <c r="D43" s="1149"/>
      <c r="E43" s="1150"/>
      <c r="F43" s="41">
        <v>0</v>
      </c>
      <c r="G43" s="42">
        <v>0</v>
      </c>
      <c r="H43" s="42">
        <v>0</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5KqY9I1NZKEczwCFDR9G8Cre5PlzACgGfOWyL6cfTcotCbcHRmaXcBztMil8iMNviLgssjASzytpAsicLiFRA==" saltValue="qUm3lDvaUTIEZ1S3xWBr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7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1658</v>
      </c>
      <c r="L45" s="60">
        <v>1700</v>
      </c>
      <c r="M45" s="60">
        <v>1741</v>
      </c>
      <c r="N45" s="60">
        <v>1828</v>
      </c>
      <c r="O45" s="61">
        <v>1362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2">
      <c r="A47" s="48"/>
      <c r="B47" s="1155"/>
      <c r="C47" s="1156"/>
      <c r="D47" s="62"/>
      <c r="E47" s="1161" t="s">
        <v>14</v>
      </c>
      <c r="F47" s="1161"/>
      <c r="G47" s="1161"/>
      <c r="H47" s="1161"/>
      <c r="I47" s="1161"/>
      <c r="J47" s="1162"/>
      <c r="K47" s="63">
        <v>194</v>
      </c>
      <c r="L47" s="64">
        <v>233</v>
      </c>
      <c r="M47" s="64">
        <v>314</v>
      </c>
      <c r="N47" s="64">
        <v>349</v>
      </c>
      <c r="O47" s="65">
        <v>303</v>
      </c>
      <c r="P47" s="48"/>
      <c r="Q47" s="48"/>
      <c r="R47" s="48"/>
      <c r="S47" s="48"/>
      <c r="T47" s="48"/>
      <c r="U47" s="48"/>
    </row>
    <row r="48" spans="1:21" ht="30.75" customHeight="1" x14ac:dyDescent="0.2">
      <c r="A48" s="48"/>
      <c r="B48" s="1155"/>
      <c r="C48" s="1156"/>
      <c r="D48" s="62"/>
      <c r="E48" s="1161" t="s">
        <v>15</v>
      </c>
      <c r="F48" s="1161"/>
      <c r="G48" s="1161"/>
      <c r="H48" s="1161"/>
      <c r="I48" s="1161"/>
      <c r="J48" s="1162"/>
      <c r="K48" s="63" t="s">
        <v>519</v>
      </c>
      <c r="L48" s="64" t="s">
        <v>519</v>
      </c>
      <c r="M48" s="64" t="s">
        <v>519</v>
      </c>
      <c r="N48" s="64" t="s">
        <v>519</v>
      </c>
      <c r="O48" s="65" t="s">
        <v>519</v>
      </c>
      <c r="P48" s="48"/>
      <c r="Q48" s="48"/>
      <c r="R48" s="48"/>
      <c r="S48" s="48"/>
      <c r="T48" s="48"/>
      <c r="U48" s="48"/>
    </row>
    <row r="49" spans="1:21" ht="30.75" customHeight="1" x14ac:dyDescent="0.2">
      <c r="A49" s="48"/>
      <c r="B49" s="1155"/>
      <c r="C49" s="1156"/>
      <c r="D49" s="62"/>
      <c r="E49" s="1161" t="s">
        <v>16</v>
      </c>
      <c r="F49" s="1161"/>
      <c r="G49" s="1161"/>
      <c r="H49" s="1161"/>
      <c r="I49" s="1161"/>
      <c r="J49" s="1162"/>
      <c r="K49" s="63">
        <v>138</v>
      </c>
      <c r="L49" s="64">
        <v>141</v>
      </c>
      <c r="M49" s="64">
        <v>158</v>
      </c>
      <c r="N49" s="64">
        <v>149</v>
      </c>
      <c r="O49" s="65">
        <v>151</v>
      </c>
      <c r="P49" s="48"/>
      <c r="Q49" s="48"/>
      <c r="R49" s="48"/>
      <c r="S49" s="48"/>
      <c r="T49" s="48"/>
      <c r="U49" s="48"/>
    </row>
    <row r="50" spans="1:21" ht="30.75" customHeight="1" x14ac:dyDescent="0.2">
      <c r="A50" s="48"/>
      <c r="B50" s="1155"/>
      <c r="C50" s="1156"/>
      <c r="D50" s="62"/>
      <c r="E50" s="1161" t="s">
        <v>17</v>
      </c>
      <c r="F50" s="1161"/>
      <c r="G50" s="1161"/>
      <c r="H50" s="1161"/>
      <c r="I50" s="1161"/>
      <c r="J50" s="1162"/>
      <c r="K50" s="63">
        <v>656</v>
      </c>
      <c r="L50" s="64">
        <v>981</v>
      </c>
      <c r="M50" s="64">
        <v>720</v>
      </c>
      <c r="N50" s="64">
        <v>658</v>
      </c>
      <c r="O50" s="65">
        <v>566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9525</v>
      </c>
      <c r="L52" s="64">
        <v>9386</v>
      </c>
      <c r="M52" s="64">
        <v>9250</v>
      </c>
      <c r="N52" s="64">
        <v>8953</v>
      </c>
      <c r="O52" s="65">
        <v>8244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-6879</v>
      </c>
      <c r="L53" s="69">
        <v>-6331</v>
      </c>
      <c r="M53" s="69">
        <v>-6317</v>
      </c>
      <c r="N53" s="69">
        <v>-5969</v>
      </c>
      <c r="O53" s="70">
        <v>-5862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598</v>
      </c>
      <c r="L58" s="84">
        <v>13</v>
      </c>
      <c r="M58" s="84">
        <v>49</v>
      </c>
      <c r="N58" s="84">
        <v>416</v>
      </c>
      <c r="O58" s="85">
        <v>491</v>
      </c>
    </row>
    <row r="59" spans="1:21" ht="31.5" customHeight="1" x14ac:dyDescent="0.2">
      <c r="B59" s="1171"/>
      <c r="C59" s="1172"/>
      <c r="D59" s="1178" t="s">
        <v>28</v>
      </c>
      <c r="E59" s="1179"/>
      <c r="F59" s="1179"/>
      <c r="G59" s="1179"/>
      <c r="H59" s="1179"/>
      <c r="I59" s="1179"/>
      <c r="J59" s="1180"/>
      <c r="K59" s="86">
        <v>678</v>
      </c>
      <c r="L59" s="87">
        <v>1631</v>
      </c>
      <c r="M59" s="87">
        <v>2649</v>
      </c>
      <c r="N59" s="87">
        <v>3690</v>
      </c>
      <c r="O59" s="88">
        <v>2607</v>
      </c>
    </row>
    <row r="60" spans="1:21" ht="31.5" customHeight="1" thickBot="1" x14ac:dyDescent="0.25">
      <c r="B60" s="1173"/>
      <c r="C60" s="1174"/>
      <c r="D60" s="1181" t="s">
        <v>29</v>
      </c>
      <c r="E60" s="1182"/>
      <c r="F60" s="1182"/>
      <c r="G60" s="1182"/>
      <c r="H60" s="1182"/>
      <c r="I60" s="1182"/>
      <c r="J60" s="1183"/>
      <c r="K60" s="89">
        <v>110</v>
      </c>
      <c r="L60" s="90">
        <v>304</v>
      </c>
      <c r="M60" s="90">
        <v>524</v>
      </c>
      <c r="N60" s="90">
        <v>789</v>
      </c>
      <c r="O60" s="91">
        <v>722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4ZtAVw1xbCzrV5l83a6XFZ0GdB8eJaODiLCZiLuTf9StJf2zDGrM+PJ3Fr5suJurzy9LlVAVAdR7e0IhXF0KA==" saltValue="L1vw4hqJ3Ec3eLle0Noq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7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4" t="s">
        <v>32</v>
      </c>
      <c r="C41" s="1185"/>
      <c r="D41" s="105"/>
      <c r="E41" s="1190" t="s">
        <v>33</v>
      </c>
      <c r="F41" s="1190"/>
      <c r="G41" s="1190"/>
      <c r="H41" s="1191"/>
      <c r="I41" s="355">
        <v>32239</v>
      </c>
      <c r="J41" s="356">
        <v>35998</v>
      </c>
      <c r="K41" s="356">
        <v>35762</v>
      </c>
      <c r="L41" s="356">
        <v>35606</v>
      </c>
      <c r="M41" s="357">
        <v>35260</v>
      </c>
    </row>
    <row r="42" spans="2:13" ht="27.75" customHeight="1" x14ac:dyDescent="0.2">
      <c r="B42" s="1186"/>
      <c r="C42" s="1187"/>
      <c r="D42" s="106"/>
      <c r="E42" s="1192" t="s">
        <v>34</v>
      </c>
      <c r="F42" s="1192"/>
      <c r="G42" s="1192"/>
      <c r="H42" s="1193"/>
      <c r="I42" s="358">
        <v>14299</v>
      </c>
      <c r="J42" s="359">
        <v>11886</v>
      </c>
      <c r="K42" s="359">
        <v>11297</v>
      </c>
      <c r="L42" s="359">
        <v>10102</v>
      </c>
      <c r="M42" s="360">
        <v>9514</v>
      </c>
    </row>
    <row r="43" spans="2:13" ht="27.75" customHeight="1" x14ac:dyDescent="0.2">
      <c r="B43" s="1186"/>
      <c r="C43" s="1187"/>
      <c r="D43" s="106"/>
      <c r="E43" s="1192" t="s">
        <v>35</v>
      </c>
      <c r="F43" s="1192"/>
      <c r="G43" s="1192"/>
      <c r="H43" s="1193"/>
      <c r="I43" s="358" t="s">
        <v>519</v>
      </c>
      <c r="J43" s="359" t="s">
        <v>519</v>
      </c>
      <c r="K43" s="359" t="s">
        <v>519</v>
      </c>
      <c r="L43" s="359" t="s">
        <v>519</v>
      </c>
      <c r="M43" s="360" t="s">
        <v>519</v>
      </c>
    </row>
    <row r="44" spans="2:13" ht="27.75" customHeight="1" x14ac:dyDescent="0.2">
      <c r="B44" s="1186"/>
      <c r="C44" s="1187"/>
      <c r="D44" s="106"/>
      <c r="E44" s="1192" t="s">
        <v>36</v>
      </c>
      <c r="F44" s="1192"/>
      <c r="G44" s="1192"/>
      <c r="H44" s="1193"/>
      <c r="I44" s="358">
        <v>1716</v>
      </c>
      <c r="J44" s="359">
        <v>1755</v>
      </c>
      <c r="K44" s="359">
        <v>2069</v>
      </c>
      <c r="L44" s="359">
        <v>2337</v>
      </c>
      <c r="M44" s="360">
        <v>2789</v>
      </c>
    </row>
    <row r="45" spans="2:13" ht="27.75" customHeight="1" x14ac:dyDescent="0.2">
      <c r="B45" s="1186"/>
      <c r="C45" s="1187"/>
      <c r="D45" s="106"/>
      <c r="E45" s="1192" t="s">
        <v>37</v>
      </c>
      <c r="F45" s="1192"/>
      <c r="G45" s="1192"/>
      <c r="H45" s="1193"/>
      <c r="I45" s="358">
        <v>26124</v>
      </c>
      <c r="J45" s="359">
        <v>24575</v>
      </c>
      <c r="K45" s="359">
        <v>21787</v>
      </c>
      <c r="L45" s="359">
        <v>22775</v>
      </c>
      <c r="M45" s="360">
        <v>20577</v>
      </c>
    </row>
    <row r="46" spans="2:13" ht="27.75" customHeight="1" x14ac:dyDescent="0.2">
      <c r="B46" s="1186"/>
      <c r="C46" s="1187"/>
      <c r="D46" s="107"/>
      <c r="E46" s="1192" t="s">
        <v>38</v>
      </c>
      <c r="F46" s="1192"/>
      <c r="G46" s="1192"/>
      <c r="H46" s="1193"/>
      <c r="I46" s="358" t="s">
        <v>519</v>
      </c>
      <c r="J46" s="359" t="s">
        <v>519</v>
      </c>
      <c r="K46" s="359" t="s">
        <v>519</v>
      </c>
      <c r="L46" s="359" t="s">
        <v>519</v>
      </c>
      <c r="M46" s="360" t="s">
        <v>519</v>
      </c>
    </row>
    <row r="47" spans="2:13" ht="27.75" customHeight="1" x14ac:dyDescent="0.2">
      <c r="B47" s="1186"/>
      <c r="C47" s="1187"/>
      <c r="D47" s="108"/>
      <c r="E47" s="1194" t="s">
        <v>39</v>
      </c>
      <c r="F47" s="1195"/>
      <c r="G47" s="1195"/>
      <c r="H47" s="1196"/>
      <c r="I47" s="358" t="s">
        <v>519</v>
      </c>
      <c r="J47" s="359" t="s">
        <v>519</v>
      </c>
      <c r="K47" s="359" t="s">
        <v>519</v>
      </c>
      <c r="L47" s="359" t="s">
        <v>519</v>
      </c>
      <c r="M47" s="360" t="s">
        <v>519</v>
      </c>
    </row>
    <row r="48" spans="2:13" ht="27.75" customHeight="1" x14ac:dyDescent="0.2">
      <c r="B48" s="1186"/>
      <c r="C48" s="1187"/>
      <c r="D48" s="106"/>
      <c r="E48" s="1192" t="s">
        <v>40</v>
      </c>
      <c r="F48" s="1192"/>
      <c r="G48" s="1192"/>
      <c r="H48" s="1193"/>
      <c r="I48" s="358" t="s">
        <v>519</v>
      </c>
      <c r="J48" s="359" t="s">
        <v>519</v>
      </c>
      <c r="K48" s="359" t="s">
        <v>519</v>
      </c>
      <c r="L48" s="359" t="s">
        <v>519</v>
      </c>
      <c r="M48" s="360" t="s">
        <v>519</v>
      </c>
    </row>
    <row r="49" spans="2:13" ht="27.75" customHeight="1" x14ac:dyDescent="0.2">
      <c r="B49" s="1188"/>
      <c r="C49" s="1189"/>
      <c r="D49" s="106"/>
      <c r="E49" s="1192" t="s">
        <v>41</v>
      </c>
      <c r="F49" s="1192"/>
      <c r="G49" s="1192"/>
      <c r="H49" s="1193"/>
      <c r="I49" s="358" t="s">
        <v>519</v>
      </c>
      <c r="J49" s="359" t="s">
        <v>519</v>
      </c>
      <c r="K49" s="359" t="s">
        <v>519</v>
      </c>
      <c r="L49" s="359" t="s">
        <v>519</v>
      </c>
      <c r="M49" s="360" t="s">
        <v>519</v>
      </c>
    </row>
    <row r="50" spans="2:13" ht="27.75" customHeight="1" x14ac:dyDescent="0.2">
      <c r="B50" s="1197" t="s">
        <v>42</v>
      </c>
      <c r="C50" s="1198"/>
      <c r="D50" s="109"/>
      <c r="E50" s="1192" t="s">
        <v>43</v>
      </c>
      <c r="F50" s="1192"/>
      <c r="G50" s="1192"/>
      <c r="H50" s="1193"/>
      <c r="I50" s="358">
        <v>58457</v>
      </c>
      <c r="J50" s="359">
        <v>64732</v>
      </c>
      <c r="K50" s="359">
        <v>63559</v>
      </c>
      <c r="L50" s="359">
        <v>74908</v>
      </c>
      <c r="M50" s="360">
        <v>90070</v>
      </c>
    </row>
    <row r="51" spans="2:13" ht="27.75" customHeight="1" x14ac:dyDescent="0.2">
      <c r="B51" s="1186"/>
      <c r="C51" s="1187"/>
      <c r="D51" s="106"/>
      <c r="E51" s="1192" t="s">
        <v>44</v>
      </c>
      <c r="F51" s="1192"/>
      <c r="G51" s="1192"/>
      <c r="H51" s="1193"/>
      <c r="I51" s="358">
        <v>1213</v>
      </c>
      <c r="J51" s="359">
        <v>566</v>
      </c>
      <c r="K51" s="359">
        <v>926</v>
      </c>
      <c r="L51" s="359">
        <v>879</v>
      </c>
      <c r="M51" s="360">
        <v>1120</v>
      </c>
    </row>
    <row r="52" spans="2:13" ht="27.75" customHeight="1" x14ac:dyDescent="0.2">
      <c r="B52" s="1188"/>
      <c r="C52" s="1189"/>
      <c r="D52" s="106"/>
      <c r="E52" s="1192" t="s">
        <v>45</v>
      </c>
      <c r="F52" s="1192"/>
      <c r="G52" s="1192"/>
      <c r="H52" s="1193"/>
      <c r="I52" s="358">
        <v>88014</v>
      </c>
      <c r="J52" s="359">
        <v>80469</v>
      </c>
      <c r="K52" s="359">
        <v>74461</v>
      </c>
      <c r="L52" s="359">
        <v>76868</v>
      </c>
      <c r="M52" s="360">
        <v>72414</v>
      </c>
    </row>
    <row r="53" spans="2:13" ht="27.75" customHeight="1" thickBot="1" x14ac:dyDescent="0.25">
      <c r="B53" s="1199" t="s">
        <v>46</v>
      </c>
      <c r="C53" s="1200"/>
      <c r="D53" s="110"/>
      <c r="E53" s="1201" t="s">
        <v>47</v>
      </c>
      <c r="F53" s="1201"/>
      <c r="G53" s="1201"/>
      <c r="H53" s="1202"/>
      <c r="I53" s="361">
        <v>-73307</v>
      </c>
      <c r="J53" s="362">
        <v>-71554</v>
      </c>
      <c r="K53" s="362">
        <v>-68031</v>
      </c>
      <c r="L53" s="362">
        <v>-81836</v>
      </c>
      <c r="M53" s="363">
        <v>-95463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9LcI+vFy2vfUYucTDB6AabYgELLYtrBsdry2XM6eh1EZ6Bkca6CYH03ZeKb9jDMK9NS3uTmiZB5Cae56dV9e/g==" saltValue="DQxd4K21MnYnFbP7Rk+h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49"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50</v>
      </c>
      <c r="D55" s="1211"/>
      <c r="E55" s="1212"/>
      <c r="F55" s="122">
        <v>40842</v>
      </c>
      <c r="G55" s="122">
        <v>48559</v>
      </c>
      <c r="H55" s="123">
        <v>57405</v>
      </c>
    </row>
    <row r="56" spans="2:8" ht="52.5" customHeight="1" x14ac:dyDescent="0.2">
      <c r="B56" s="124"/>
      <c r="C56" s="1213" t="s">
        <v>51</v>
      </c>
      <c r="D56" s="1213"/>
      <c r="E56" s="1214"/>
      <c r="F56" s="125">
        <v>19</v>
      </c>
      <c r="G56" s="125">
        <v>21</v>
      </c>
      <c r="H56" s="126">
        <v>23</v>
      </c>
    </row>
    <row r="57" spans="2:8" ht="53.25" customHeight="1" x14ac:dyDescent="0.2">
      <c r="B57" s="124"/>
      <c r="C57" s="1215" t="s">
        <v>52</v>
      </c>
      <c r="D57" s="1215"/>
      <c r="E57" s="1216"/>
      <c r="F57" s="127">
        <v>14216</v>
      </c>
      <c r="G57" s="127">
        <v>18025</v>
      </c>
      <c r="H57" s="128">
        <v>24051</v>
      </c>
    </row>
    <row r="58" spans="2:8" ht="45.75" customHeight="1" x14ac:dyDescent="0.2">
      <c r="B58" s="129"/>
      <c r="C58" s="1203" t="s">
        <v>593</v>
      </c>
      <c r="D58" s="1204"/>
      <c r="E58" s="1205"/>
      <c r="F58" s="130">
        <v>10874</v>
      </c>
      <c r="G58" s="130">
        <v>14565</v>
      </c>
      <c r="H58" s="131">
        <v>20515</v>
      </c>
    </row>
    <row r="59" spans="2:8" ht="45.75" customHeight="1" x14ac:dyDescent="0.2">
      <c r="B59" s="129"/>
      <c r="C59" s="1203" t="s">
        <v>594</v>
      </c>
      <c r="D59" s="1204"/>
      <c r="E59" s="1205"/>
      <c r="F59" s="130">
        <v>2397</v>
      </c>
      <c r="G59" s="130">
        <v>2464</v>
      </c>
      <c r="H59" s="131">
        <v>2483</v>
      </c>
    </row>
    <row r="60" spans="2:8" ht="45.75" customHeight="1" x14ac:dyDescent="0.2">
      <c r="B60" s="129"/>
      <c r="C60" s="1203" t="s">
        <v>595</v>
      </c>
      <c r="D60" s="1204"/>
      <c r="E60" s="1205"/>
      <c r="F60" s="130">
        <v>787</v>
      </c>
      <c r="G60" s="130">
        <v>803</v>
      </c>
      <c r="H60" s="131">
        <v>805</v>
      </c>
    </row>
    <row r="61" spans="2:8" ht="45.75" customHeight="1" x14ac:dyDescent="0.2">
      <c r="B61" s="129"/>
      <c r="C61" s="1203" t="s">
        <v>596</v>
      </c>
      <c r="D61" s="1204"/>
      <c r="E61" s="1205"/>
      <c r="F61" s="130">
        <v>104</v>
      </c>
      <c r="G61" s="130">
        <v>115</v>
      </c>
      <c r="H61" s="131">
        <v>106</v>
      </c>
    </row>
    <row r="62" spans="2:8" ht="45.75" customHeight="1" thickBot="1" x14ac:dyDescent="0.25">
      <c r="B62" s="132"/>
      <c r="C62" s="1206" t="s">
        <v>597</v>
      </c>
      <c r="D62" s="1207"/>
      <c r="E62" s="1208"/>
      <c r="F62" s="133">
        <v>37</v>
      </c>
      <c r="G62" s="133">
        <v>55</v>
      </c>
      <c r="H62" s="134">
        <v>67</v>
      </c>
    </row>
    <row r="63" spans="2:8" ht="52.5" customHeight="1" thickBot="1" x14ac:dyDescent="0.25">
      <c r="B63" s="135"/>
      <c r="C63" s="1209" t="s">
        <v>53</v>
      </c>
      <c r="D63" s="1209"/>
      <c r="E63" s="1210"/>
      <c r="F63" s="136">
        <v>55076</v>
      </c>
      <c r="G63" s="136">
        <v>66605</v>
      </c>
      <c r="H63" s="137">
        <v>81479</v>
      </c>
    </row>
    <row r="64" spans="2:8" ht="13.2" x14ac:dyDescent="0.2"/>
  </sheetData>
  <sheetProtection algorithmName="SHA-512" hashValue="gkECrNmh74x5cry0z8zozDXpt0K9at957EM/kr/GungI0yAU/69Nw+S5U7le+TVGr2HF20cTcVM8WUMWDpSUCQ==" saltValue="Sftvsr2vLfu5+R2V9G/l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41824</v>
      </c>
      <c r="E3" s="156"/>
      <c r="F3" s="157">
        <v>49796</v>
      </c>
      <c r="G3" s="158"/>
      <c r="H3" s="159"/>
    </row>
    <row r="4" spans="1:8" x14ac:dyDescent="0.2">
      <c r="A4" s="160"/>
      <c r="B4" s="161"/>
      <c r="C4" s="162"/>
      <c r="D4" s="163">
        <v>32681</v>
      </c>
      <c r="E4" s="164"/>
      <c r="F4" s="165">
        <v>37281</v>
      </c>
      <c r="G4" s="166"/>
      <c r="H4" s="167"/>
    </row>
    <row r="5" spans="1:8" x14ac:dyDescent="0.2">
      <c r="A5" s="148" t="s">
        <v>553</v>
      </c>
      <c r="B5" s="153"/>
      <c r="C5" s="154"/>
      <c r="D5" s="155">
        <v>45255</v>
      </c>
      <c r="E5" s="156"/>
      <c r="F5" s="157">
        <v>51681</v>
      </c>
      <c r="G5" s="158"/>
      <c r="H5" s="159"/>
    </row>
    <row r="6" spans="1:8" x14ac:dyDescent="0.2">
      <c r="A6" s="160"/>
      <c r="B6" s="161"/>
      <c r="C6" s="162"/>
      <c r="D6" s="163">
        <v>34270</v>
      </c>
      <c r="E6" s="164"/>
      <c r="F6" s="165">
        <v>37226</v>
      </c>
      <c r="G6" s="166"/>
      <c r="H6" s="167"/>
    </row>
    <row r="7" spans="1:8" x14ac:dyDescent="0.2">
      <c r="A7" s="148" t="s">
        <v>554</v>
      </c>
      <c r="B7" s="153"/>
      <c r="C7" s="154"/>
      <c r="D7" s="155">
        <v>30995</v>
      </c>
      <c r="E7" s="156"/>
      <c r="F7" s="157">
        <v>50465</v>
      </c>
      <c r="G7" s="158"/>
      <c r="H7" s="159"/>
    </row>
    <row r="8" spans="1:8" x14ac:dyDescent="0.2">
      <c r="A8" s="160"/>
      <c r="B8" s="161"/>
      <c r="C8" s="162"/>
      <c r="D8" s="163">
        <v>23076</v>
      </c>
      <c r="E8" s="164"/>
      <c r="F8" s="165">
        <v>34193</v>
      </c>
      <c r="G8" s="166"/>
      <c r="H8" s="167"/>
    </row>
    <row r="9" spans="1:8" x14ac:dyDescent="0.2">
      <c r="A9" s="148" t="s">
        <v>555</v>
      </c>
      <c r="B9" s="153"/>
      <c r="C9" s="154"/>
      <c r="D9" s="155">
        <v>34717</v>
      </c>
      <c r="E9" s="156"/>
      <c r="F9" s="157">
        <v>51679</v>
      </c>
      <c r="G9" s="158"/>
      <c r="H9" s="159"/>
    </row>
    <row r="10" spans="1:8" x14ac:dyDescent="0.2">
      <c r="A10" s="160"/>
      <c r="B10" s="161"/>
      <c r="C10" s="162"/>
      <c r="D10" s="163">
        <v>21713</v>
      </c>
      <c r="E10" s="164"/>
      <c r="F10" s="165">
        <v>35132</v>
      </c>
      <c r="G10" s="166"/>
      <c r="H10" s="167"/>
    </row>
    <row r="11" spans="1:8" x14ac:dyDescent="0.2">
      <c r="A11" s="148" t="s">
        <v>556</v>
      </c>
      <c r="B11" s="153"/>
      <c r="C11" s="154"/>
      <c r="D11" s="155">
        <v>25814</v>
      </c>
      <c r="E11" s="156"/>
      <c r="F11" s="157">
        <v>49665</v>
      </c>
      <c r="G11" s="158"/>
      <c r="H11" s="159"/>
    </row>
    <row r="12" spans="1:8" x14ac:dyDescent="0.2">
      <c r="A12" s="160"/>
      <c r="B12" s="161"/>
      <c r="C12" s="168"/>
      <c r="D12" s="163">
        <v>20289</v>
      </c>
      <c r="E12" s="164"/>
      <c r="F12" s="165">
        <v>34678</v>
      </c>
      <c r="G12" s="166"/>
      <c r="H12" s="167"/>
    </row>
    <row r="13" spans="1:8" x14ac:dyDescent="0.2">
      <c r="A13" s="148"/>
      <c r="B13" s="153"/>
      <c r="C13" s="169"/>
      <c r="D13" s="170">
        <v>35721</v>
      </c>
      <c r="E13" s="171"/>
      <c r="F13" s="172">
        <v>50657</v>
      </c>
      <c r="G13" s="173"/>
      <c r="H13" s="159"/>
    </row>
    <row r="14" spans="1:8" x14ac:dyDescent="0.2">
      <c r="A14" s="160"/>
      <c r="B14" s="161"/>
      <c r="C14" s="162"/>
      <c r="D14" s="163">
        <v>26406</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6.3</v>
      </c>
      <c r="C19" s="174">
        <f>ROUND(VALUE(SUBSTITUTE(実質収支比率等に係る経年分析!G$48,"▲","-")),2)</f>
        <v>5.29</v>
      </c>
      <c r="D19" s="174">
        <f>ROUND(VALUE(SUBSTITUTE(実質収支比率等に係る経年分析!H$48,"▲","-")),2)</f>
        <v>9.32</v>
      </c>
      <c r="E19" s="174">
        <f>ROUND(VALUE(SUBSTITUTE(実質収支比率等に係る経年分析!I$48,"▲","-")),2)</f>
        <v>10.34</v>
      </c>
      <c r="F19" s="174">
        <f>ROUND(VALUE(SUBSTITUTE(実質収支比率等に係る経年分析!J$48,"▲","-")),2)</f>
        <v>7.72</v>
      </c>
    </row>
    <row r="20" spans="1:11" x14ac:dyDescent="0.2">
      <c r="A20" s="174" t="s">
        <v>57</v>
      </c>
      <c r="B20" s="174">
        <f>ROUND(VALUE(SUBSTITUTE(実質収支比率等に係る経年分析!F$47,"▲","-")),2)</f>
        <v>35.06</v>
      </c>
      <c r="C20" s="174">
        <f>ROUND(VALUE(SUBSTITUTE(実質収支比率等に係る経年分析!G$47,"▲","-")),2)</f>
        <v>35.880000000000003</v>
      </c>
      <c r="D20" s="174">
        <f>ROUND(VALUE(SUBSTITUTE(実質収支比率等に係る経年分析!H$47,"▲","-")),2)</f>
        <v>32.67</v>
      </c>
      <c r="E20" s="174">
        <f>ROUND(VALUE(SUBSTITUTE(実質収支比率等に係る経年分析!I$47,"▲","-")),2)</f>
        <v>38.049999999999997</v>
      </c>
      <c r="F20" s="174">
        <f>ROUND(VALUE(SUBSTITUTE(実質収支比率等に係る経年分析!J$47,"▲","-")),2)</f>
        <v>43.5</v>
      </c>
    </row>
    <row r="21" spans="1:11" x14ac:dyDescent="0.2">
      <c r="A21" s="174" t="s">
        <v>58</v>
      </c>
      <c r="B21" s="174">
        <f>IF(ISNUMBER(VALUE(SUBSTITUTE(実質収支比率等に係る経年分析!F$49,"▲","-"))),ROUND(VALUE(SUBSTITUTE(実質収支比率等に係る経年分析!F$49,"▲","-")),2),NA())</f>
        <v>3.94</v>
      </c>
      <c r="C21" s="174">
        <f>IF(ISNUMBER(VALUE(SUBSTITUTE(実質収支比率等に係る経年分析!G$49,"▲","-"))),ROUND(VALUE(SUBSTITUTE(実質収支比率等に係る経年分析!G$49,"▲","-")),2),NA())</f>
        <v>1.9</v>
      </c>
      <c r="D21" s="174">
        <f>IF(ISNUMBER(VALUE(SUBSTITUTE(実質収支比率等に係る経年分析!H$49,"▲","-"))),ROUND(VALUE(SUBSTITUTE(実質収支比率等に係る経年分析!H$49,"▲","-")),2),NA())</f>
        <v>-0.06</v>
      </c>
      <c r="E21" s="174">
        <f>IF(ISNUMBER(VALUE(SUBSTITUTE(実質収支比率等に係る経年分析!I$49,"▲","-"))),ROUND(VALUE(SUBSTITUTE(実質収支比率等に係る経年分析!I$49,"▲","-")),2),NA())</f>
        <v>7.26</v>
      </c>
      <c r="F21" s="174">
        <f>IF(ISNUMBER(VALUE(SUBSTITUTE(実質収支比率等に係る経年分析!J$49,"▲","-"))),ROUND(VALUE(SUBSTITUTE(実質収支比率等に係る経年分析!J$49,"▲","-")),2),NA())</f>
        <v>4.43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2">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0.67</v>
      </c>
    </row>
    <row r="35" spans="1:16" x14ac:dyDescent="0.2">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9525</v>
      </c>
      <c r="E42" s="176"/>
      <c r="F42" s="176"/>
      <c r="G42" s="176">
        <f>'実質公債費比率（分子）の構造'!L$52</f>
        <v>9386</v>
      </c>
      <c r="H42" s="176"/>
      <c r="I42" s="176"/>
      <c r="J42" s="176">
        <f>'実質公債費比率（分子）の構造'!M$52</f>
        <v>9250</v>
      </c>
      <c r="K42" s="176"/>
      <c r="L42" s="176"/>
      <c r="M42" s="176">
        <f>'実質公債費比率（分子）の構造'!N$52</f>
        <v>8953</v>
      </c>
      <c r="N42" s="176"/>
      <c r="O42" s="176"/>
      <c r="P42" s="176">
        <f>'実質公債費比率（分子）の構造'!O$52</f>
        <v>8244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656</v>
      </c>
      <c r="C44" s="176"/>
      <c r="D44" s="176"/>
      <c r="E44" s="176">
        <f>'実質公債費比率（分子）の構造'!L$50</f>
        <v>981</v>
      </c>
      <c r="F44" s="176"/>
      <c r="G44" s="176"/>
      <c r="H44" s="176">
        <f>'実質公債費比率（分子）の構造'!M$50</f>
        <v>720</v>
      </c>
      <c r="I44" s="176"/>
      <c r="J44" s="176"/>
      <c r="K44" s="176">
        <f>'実質公債費比率（分子）の構造'!N$50</f>
        <v>658</v>
      </c>
      <c r="L44" s="176"/>
      <c r="M44" s="176"/>
      <c r="N44" s="176">
        <f>'実質公債費比率（分子）の構造'!O$50</f>
        <v>566</v>
      </c>
      <c r="O44" s="176"/>
      <c r="P44" s="176"/>
    </row>
    <row r="45" spans="1:16" x14ac:dyDescent="0.2">
      <c r="A45" s="176" t="s">
        <v>68</v>
      </c>
      <c r="B45" s="176">
        <f>'実質公債費比率（分子）の構造'!K$49</f>
        <v>138</v>
      </c>
      <c r="C45" s="176"/>
      <c r="D45" s="176"/>
      <c r="E45" s="176">
        <f>'実質公債費比率（分子）の構造'!L$49</f>
        <v>141</v>
      </c>
      <c r="F45" s="176"/>
      <c r="G45" s="176"/>
      <c r="H45" s="176">
        <f>'実質公債費比率（分子）の構造'!M$49</f>
        <v>158</v>
      </c>
      <c r="I45" s="176"/>
      <c r="J45" s="176"/>
      <c r="K45" s="176">
        <f>'実質公債費比率（分子）の構造'!N$49</f>
        <v>149</v>
      </c>
      <c r="L45" s="176"/>
      <c r="M45" s="176"/>
      <c r="N45" s="176">
        <f>'実質公債費比率（分子）の構造'!O$49</f>
        <v>151</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194</v>
      </c>
      <c r="C47" s="176"/>
      <c r="D47" s="176"/>
      <c r="E47" s="176">
        <f>'実質公債費比率（分子）の構造'!L$47</f>
        <v>233</v>
      </c>
      <c r="F47" s="176"/>
      <c r="G47" s="176"/>
      <c r="H47" s="176">
        <f>'実質公債費比率（分子）の構造'!M$47</f>
        <v>314</v>
      </c>
      <c r="I47" s="176"/>
      <c r="J47" s="176"/>
      <c r="K47" s="176">
        <f>'実質公債費比率（分子）の構造'!N$47</f>
        <v>349</v>
      </c>
      <c r="L47" s="176"/>
      <c r="M47" s="176"/>
      <c r="N47" s="176">
        <f>'実質公債費比率（分子）の構造'!O$47</f>
        <v>303</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1658</v>
      </c>
      <c r="C49" s="176"/>
      <c r="D49" s="176"/>
      <c r="E49" s="176">
        <f>'実質公債費比率（分子）の構造'!L$45</f>
        <v>1700</v>
      </c>
      <c r="F49" s="176"/>
      <c r="G49" s="176"/>
      <c r="H49" s="176">
        <f>'実質公債費比率（分子）の構造'!M$45</f>
        <v>1741</v>
      </c>
      <c r="I49" s="176"/>
      <c r="J49" s="176"/>
      <c r="K49" s="176">
        <f>'実質公債費比率（分子）の構造'!N$45</f>
        <v>1828</v>
      </c>
      <c r="L49" s="176"/>
      <c r="M49" s="176"/>
      <c r="N49" s="176">
        <f>'実質公債費比率（分子）の構造'!O$45</f>
        <v>1362</v>
      </c>
      <c r="O49" s="176"/>
      <c r="P49" s="176"/>
    </row>
    <row r="50" spans="1:16" x14ac:dyDescent="0.2">
      <c r="A50" s="176" t="s">
        <v>73</v>
      </c>
      <c r="B50" s="176" t="e">
        <f>NA()</f>
        <v>#N/A</v>
      </c>
      <c r="C50" s="176">
        <f>IF(ISNUMBER('実質公債費比率（分子）の構造'!K$53),'実質公債費比率（分子）の構造'!K$53,NA())</f>
        <v>-6879</v>
      </c>
      <c r="D50" s="176" t="e">
        <f>NA()</f>
        <v>#N/A</v>
      </c>
      <c r="E50" s="176" t="e">
        <f>NA()</f>
        <v>#N/A</v>
      </c>
      <c r="F50" s="176">
        <f>IF(ISNUMBER('実質公債費比率（分子）の構造'!L$53),'実質公債費比率（分子）の構造'!L$53,NA())</f>
        <v>-6331</v>
      </c>
      <c r="G50" s="176" t="e">
        <f>NA()</f>
        <v>#N/A</v>
      </c>
      <c r="H50" s="176" t="e">
        <f>NA()</f>
        <v>#N/A</v>
      </c>
      <c r="I50" s="176">
        <f>IF(ISNUMBER('実質公債費比率（分子）の構造'!M$53),'実質公債費比率（分子）の構造'!M$53,NA())</f>
        <v>-6317</v>
      </c>
      <c r="J50" s="176" t="e">
        <f>NA()</f>
        <v>#N/A</v>
      </c>
      <c r="K50" s="176" t="e">
        <f>NA()</f>
        <v>#N/A</v>
      </c>
      <c r="L50" s="176">
        <f>IF(ISNUMBER('実質公債費比率（分子）の構造'!N$53),'実質公債費比率（分子）の構造'!N$53,NA())</f>
        <v>-5969</v>
      </c>
      <c r="M50" s="176" t="e">
        <f>NA()</f>
        <v>#N/A</v>
      </c>
      <c r="N50" s="176" t="e">
        <f>NA()</f>
        <v>#N/A</v>
      </c>
      <c r="O50" s="176">
        <f>IF(ISNUMBER('実質公債費比率（分子）の構造'!O$53),'実質公債費比率（分子）の構造'!O$53,NA())</f>
        <v>-5862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88014</v>
      </c>
      <c r="E56" s="175"/>
      <c r="F56" s="175"/>
      <c r="G56" s="175">
        <f>'将来負担比率（分子）の構造'!J$52</f>
        <v>80469</v>
      </c>
      <c r="H56" s="175"/>
      <c r="I56" s="175"/>
      <c r="J56" s="175">
        <f>'将来負担比率（分子）の構造'!K$52</f>
        <v>74461</v>
      </c>
      <c r="K56" s="175"/>
      <c r="L56" s="175"/>
      <c r="M56" s="175">
        <f>'将来負担比率（分子）の構造'!L$52</f>
        <v>76868</v>
      </c>
      <c r="N56" s="175"/>
      <c r="O56" s="175"/>
      <c r="P56" s="175">
        <f>'将来負担比率（分子）の構造'!M$52</f>
        <v>72414</v>
      </c>
    </row>
    <row r="57" spans="1:16" x14ac:dyDescent="0.2">
      <c r="A57" s="175" t="s">
        <v>44</v>
      </c>
      <c r="B57" s="175"/>
      <c r="C57" s="175"/>
      <c r="D57" s="175">
        <f>'将来負担比率（分子）の構造'!I$51</f>
        <v>1213</v>
      </c>
      <c r="E57" s="175"/>
      <c r="F57" s="175"/>
      <c r="G57" s="175">
        <f>'将来負担比率（分子）の構造'!J$51</f>
        <v>566</v>
      </c>
      <c r="H57" s="175"/>
      <c r="I57" s="175"/>
      <c r="J57" s="175">
        <f>'将来負担比率（分子）の構造'!K$51</f>
        <v>926</v>
      </c>
      <c r="K57" s="175"/>
      <c r="L57" s="175"/>
      <c r="M57" s="175">
        <f>'将来負担比率（分子）の構造'!L$51</f>
        <v>879</v>
      </c>
      <c r="N57" s="175"/>
      <c r="O57" s="175"/>
      <c r="P57" s="175">
        <f>'将来負担比率（分子）の構造'!M$51</f>
        <v>1120</v>
      </c>
    </row>
    <row r="58" spans="1:16" x14ac:dyDescent="0.2">
      <c r="A58" s="175" t="s">
        <v>43</v>
      </c>
      <c r="B58" s="175"/>
      <c r="C58" s="175"/>
      <c r="D58" s="175">
        <f>'将来負担比率（分子）の構造'!I$50</f>
        <v>58457</v>
      </c>
      <c r="E58" s="175"/>
      <c r="F58" s="175"/>
      <c r="G58" s="175">
        <f>'将来負担比率（分子）の構造'!J$50</f>
        <v>64732</v>
      </c>
      <c r="H58" s="175"/>
      <c r="I58" s="175"/>
      <c r="J58" s="175">
        <f>'将来負担比率（分子）の構造'!K$50</f>
        <v>63559</v>
      </c>
      <c r="K58" s="175"/>
      <c r="L58" s="175"/>
      <c r="M58" s="175">
        <f>'将来負担比率（分子）の構造'!L$50</f>
        <v>74908</v>
      </c>
      <c r="N58" s="175"/>
      <c r="O58" s="175"/>
      <c r="P58" s="175">
        <f>'将来負担比率（分子）の構造'!M$50</f>
        <v>90070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26124</v>
      </c>
      <c r="C62" s="175"/>
      <c r="D62" s="175"/>
      <c r="E62" s="175">
        <f>'将来負担比率（分子）の構造'!J$45</f>
        <v>24575</v>
      </c>
      <c r="F62" s="175"/>
      <c r="G62" s="175"/>
      <c r="H62" s="175">
        <f>'将来負担比率（分子）の構造'!K$45</f>
        <v>21787</v>
      </c>
      <c r="I62" s="175"/>
      <c r="J62" s="175"/>
      <c r="K62" s="175">
        <f>'将来負担比率（分子）の構造'!L$45</f>
        <v>22775</v>
      </c>
      <c r="L62" s="175"/>
      <c r="M62" s="175"/>
      <c r="N62" s="175">
        <f>'将来負担比率（分子）の構造'!M$45</f>
        <v>20577</v>
      </c>
      <c r="O62" s="175"/>
      <c r="P62" s="175"/>
    </row>
    <row r="63" spans="1:16" x14ac:dyDescent="0.2">
      <c r="A63" s="175" t="s">
        <v>36</v>
      </c>
      <c r="B63" s="175">
        <f>'将来負担比率（分子）の構造'!I$44</f>
        <v>1716</v>
      </c>
      <c r="C63" s="175"/>
      <c r="D63" s="175"/>
      <c r="E63" s="175">
        <f>'将来負担比率（分子）の構造'!J$44</f>
        <v>1755</v>
      </c>
      <c r="F63" s="175"/>
      <c r="G63" s="175"/>
      <c r="H63" s="175">
        <f>'将来負担比率（分子）の構造'!K$44</f>
        <v>2069</v>
      </c>
      <c r="I63" s="175"/>
      <c r="J63" s="175"/>
      <c r="K63" s="175">
        <f>'将来負担比率（分子）の構造'!L$44</f>
        <v>2337</v>
      </c>
      <c r="L63" s="175"/>
      <c r="M63" s="175"/>
      <c r="N63" s="175">
        <f>'将来負担比率（分子）の構造'!M$44</f>
        <v>2789</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14299</v>
      </c>
      <c r="C65" s="175"/>
      <c r="D65" s="175"/>
      <c r="E65" s="175">
        <f>'将来負担比率（分子）の構造'!J$42</f>
        <v>11886</v>
      </c>
      <c r="F65" s="175"/>
      <c r="G65" s="175"/>
      <c r="H65" s="175">
        <f>'将来負担比率（分子）の構造'!K$42</f>
        <v>11297</v>
      </c>
      <c r="I65" s="175"/>
      <c r="J65" s="175"/>
      <c r="K65" s="175">
        <f>'将来負担比率（分子）の構造'!L$42</f>
        <v>10102</v>
      </c>
      <c r="L65" s="175"/>
      <c r="M65" s="175"/>
      <c r="N65" s="175">
        <f>'将来負担比率（分子）の構造'!M$42</f>
        <v>9514</v>
      </c>
      <c r="O65" s="175"/>
      <c r="P65" s="175"/>
    </row>
    <row r="66" spans="1:16" x14ac:dyDescent="0.2">
      <c r="A66" s="175" t="s">
        <v>33</v>
      </c>
      <c r="B66" s="175">
        <f>'将来負担比率（分子）の構造'!I$41</f>
        <v>32239</v>
      </c>
      <c r="C66" s="175"/>
      <c r="D66" s="175"/>
      <c r="E66" s="175">
        <f>'将来負担比率（分子）の構造'!J$41</f>
        <v>35998</v>
      </c>
      <c r="F66" s="175"/>
      <c r="G66" s="175"/>
      <c r="H66" s="175">
        <f>'将来負担比率（分子）の構造'!K$41</f>
        <v>35762</v>
      </c>
      <c r="I66" s="175"/>
      <c r="J66" s="175"/>
      <c r="K66" s="175">
        <f>'将来負担比率（分子）の構造'!L$41</f>
        <v>35606</v>
      </c>
      <c r="L66" s="175"/>
      <c r="M66" s="175"/>
      <c r="N66" s="175">
        <f>'将来負担比率（分子）の構造'!M$41</f>
        <v>35260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40842</v>
      </c>
      <c r="C72" s="179">
        <f>基金残高に係る経年分析!G55</f>
        <v>48559</v>
      </c>
      <c r="D72" s="179">
        <f>基金残高に係る経年分析!H55</f>
        <v>57405</v>
      </c>
    </row>
    <row r="73" spans="1:16" x14ac:dyDescent="0.2">
      <c r="A73" s="178" t="s">
        <v>80</v>
      </c>
      <c r="B73" s="179">
        <f>基金残高に係る経年分析!F56</f>
        <v>19</v>
      </c>
      <c r="C73" s="179">
        <f>基金残高に係る経年分析!G56</f>
        <v>21</v>
      </c>
      <c r="D73" s="179">
        <f>基金残高に係る経年分析!H56</f>
        <v>23</v>
      </c>
    </row>
    <row r="74" spans="1:16" x14ac:dyDescent="0.2">
      <c r="A74" s="178" t="s">
        <v>81</v>
      </c>
      <c r="B74" s="179">
        <f>基金残高に係る経年分析!F57</f>
        <v>14216</v>
      </c>
      <c r="C74" s="179">
        <f>基金残高に係る経年分析!G57</f>
        <v>18025</v>
      </c>
      <c r="D74" s="179">
        <f>基金残高に係る経年分析!H57</f>
        <v>24051</v>
      </c>
    </row>
  </sheetData>
  <sheetProtection algorithmName="SHA-512" hashValue="10mgcSi7gjrbGGzTHKbMpf7qsS1/ZWNk7Q28wz3J4wrX452DdAxMdMOdLgz6h+CgHCoAVPE49ZAbocxy3zbtWQ==" saltValue="TN1Rrk3V9nCJjzvDMNmH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zoomScaleSheetLayoutView="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69572837</v>
      </c>
      <c r="S5" s="613"/>
      <c r="T5" s="613"/>
      <c r="U5" s="613"/>
      <c r="V5" s="613"/>
      <c r="W5" s="613"/>
      <c r="X5" s="613"/>
      <c r="Y5" s="614"/>
      <c r="Z5" s="615">
        <v>29.7</v>
      </c>
      <c r="AA5" s="615"/>
      <c r="AB5" s="615"/>
      <c r="AC5" s="615"/>
      <c r="AD5" s="616">
        <v>69572837</v>
      </c>
      <c r="AE5" s="616"/>
      <c r="AF5" s="616"/>
      <c r="AG5" s="616"/>
      <c r="AH5" s="616"/>
      <c r="AI5" s="616"/>
      <c r="AJ5" s="616"/>
      <c r="AK5" s="616"/>
      <c r="AL5" s="617">
        <v>50.2</v>
      </c>
      <c r="AM5" s="618"/>
      <c r="AN5" s="618"/>
      <c r="AO5" s="619"/>
      <c r="AP5" s="609" t="s">
        <v>232</v>
      </c>
      <c r="AQ5" s="610"/>
      <c r="AR5" s="610"/>
      <c r="AS5" s="610"/>
      <c r="AT5" s="610"/>
      <c r="AU5" s="610"/>
      <c r="AV5" s="610"/>
      <c r="AW5" s="610"/>
      <c r="AX5" s="610"/>
      <c r="AY5" s="610"/>
      <c r="AZ5" s="610"/>
      <c r="BA5" s="610"/>
      <c r="BB5" s="610"/>
      <c r="BC5" s="610"/>
      <c r="BD5" s="610"/>
      <c r="BE5" s="610"/>
      <c r="BF5" s="611"/>
      <c r="BG5" s="623">
        <v>69552844</v>
      </c>
      <c r="BH5" s="624"/>
      <c r="BI5" s="624"/>
      <c r="BJ5" s="624"/>
      <c r="BK5" s="624"/>
      <c r="BL5" s="624"/>
      <c r="BM5" s="624"/>
      <c r="BN5" s="625"/>
      <c r="BO5" s="626">
        <v>100</v>
      </c>
      <c r="BP5" s="626"/>
      <c r="BQ5" s="626"/>
      <c r="BR5" s="626"/>
      <c r="BS5" s="627" t="s">
        <v>132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789376</v>
      </c>
      <c r="S6" s="624"/>
      <c r="T6" s="624"/>
      <c r="U6" s="624"/>
      <c r="V6" s="624"/>
      <c r="W6" s="624"/>
      <c r="X6" s="624"/>
      <c r="Y6" s="625"/>
      <c r="Z6" s="626">
        <v>0.3</v>
      </c>
      <c r="AA6" s="626"/>
      <c r="AB6" s="626"/>
      <c r="AC6" s="626"/>
      <c r="AD6" s="627">
        <v>789376</v>
      </c>
      <c r="AE6" s="627"/>
      <c r="AF6" s="627"/>
      <c r="AG6" s="627"/>
      <c r="AH6" s="627"/>
      <c r="AI6" s="627"/>
      <c r="AJ6" s="627"/>
      <c r="AK6" s="627"/>
      <c r="AL6" s="628">
        <v>0.6</v>
      </c>
      <c r="AM6" s="629"/>
      <c r="AN6" s="629"/>
      <c r="AO6" s="630"/>
      <c r="AP6" s="620" t="s">
        <v>237</v>
      </c>
      <c r="AQ6" s="621"/>
      <c r="AR6" s="621"/>
      <c r="AS6" s="621"/>
      <c r="AT6" s="621"/>
      <c r="AU6" s="621"/>
      <c r="AV6" s="621"/>
      <c r="AW6" s="621"/>
      <c r="AX6" s="621"/>
      <c r="AY6" s="621"/>
      <c r="AZ6" s="621"/>
      <c r="BA6" s="621"/>
      <c r="BB6" s="621"/>
      <c r="BC6" s="621"/>
      <c r="BD6" s="621"/>
      <c r="BE6" s="621"/>
      <c r="BF6" s="622"/>
      <c r="BG6" s="623">
        <v>69552844</v>
      </c>
      <c r="BH6" s="624"/>
      <c r="BI6" s="624"/>
      <c r="BJ6" s="624"/>
      <c r="BK6" s="624"/>
      <c r="BL6" s="624"/>
      <c r="BM6" s="624"/>
      <c r="BN6" s="625"/>
      <c r="BO6" s="626">
        <v>100</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879000</v>
      </c>
      <c r="CS6" s="624"/>
      <c r="CT6" s="624"/>
      <c r="CU6" s="624"/>
      <c r="CV6" s="624"/>
      <c r="CW6" s="624"/>
      <c r="CX6" s="624"/>
      <c r="CY6" s="625"/>
      <c r="CZ6" s="617">
        <v>0.4</v>
      </c>
      <c r="DA6" s="618"/>
      <c r="DB6" s="618"/>
      <c r="DC6" s="634"/>
      <c r="DD6" s="632" t="s">
        <v>238</v>
      </c>
      <c r="DE6" s="624"/>
      <c r="DF6" s="624"/>
      <c r="DG6" s="624"/>
      <c r="DH6" s="624"/>
      <c r="DI6" s="624"/>
      <c r="DJ6" s="624"/>
      <c r="DK6" s="624"/>
      <c r="DL6" s="624"/>
      <c r="DM6" s="624"/>
      <c r="DN6" s="624"/>
      <c r="DO6" s="624"/>
      <c r="DP6" s="625"/>
      <c r="DQ6" s="632">
        <v>879000</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238535</v>
      </c>
      <c r="S7" s="624"/>
      <c r="T7" s="624"/>
      <c r="U7" s="624"/>
      <c r="V7" s="624"/>
      <c r="W7" s="624"/>
      <c r="X7" s="624"/>
      <c r="Y7" s="625"/>
      <c r="Z7" s="626">
        <v>0.1</v>
      </c>
      <c r="AA7" s="626"/>
      <c r="AB7" s="626"/>
      <c r="AC7" s="626"/>
      <c r="AD7" s="627">
        <v>238535</v>
      </c>
      <c r="AE7" s="627"/>
      <c r="AF7" s="627"/>
      <c r="AG7" s="627"/>
      <c r="AH7" s="627"/>
      <c r="AI7" s="627"/>
      <c r="AJ7" s="627"/>
      <c r="AK7" s="627"/>
      <c r="AL7" s="628">
        <v>0.2</v>
      </c>
      <c r="AM7" s="629"/>
      <c r="AN7" s="629"/>
      <c r="AO7" s="630"/>
      <c r="AP7" s="620" t="s">
        <v>241</v>
      </c>
      <c r="AQ7" s="621"/>
      <c r="AR7" s="621"/>
      <c r="AS7" s="621"/>
      <c r="AT7" s="621"/>
      <c r="AU7" s="621"/>
      <c r="AV7" s="621"/>
      <c r="AW7" s="621"/>
      <c r="AX7" s="621"/>
      <c r="AY7" s="621"/>
      <c r="AZ7" s="621"/>
      <c r="BA7" s="621"/>
      <c r="BB7" s="621"/>
      <c r="BC7" s="621"/>
      <c r="BD7" s="621"/>
      <c r="BE7" s="621"/>
      <c r="BF7" s="622"/>
      <c r="BG7" s="623">
        <v>66214291</v>
      </c>
      <c r="BH7" s="624"/>
      <c r="BI7" s="624"/>
      <c r="BJ7" s="624"/>
      <c r="BK7" s="624"/>
      <c r="BL7" s="624"/>
      <c r="BM7" s="624"/>
      <c r="BN7" s="625"/>
      <c r="BO7" s="626">
        <v>95.2</v>
      </c>
      <c r="BP7" s="626"/>
      <c r="BQ7" s="626"/>
      <c r="BR7" s="626"/>
      <c r="BS7" s="627" t="s">
        <v>238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34371391</v>
      </c>
      <c r="CS7" s="624"/>
      <c r="CT7" s="624"/>
      <c r="CU7" s="624"/>
      <c r="CV7" s="624"/>
      <c r="CW7" s="624"/>
      <c r="CX7" s="624"/>
      <c r="CY7" s="625"/>
      <c r="CZ7" s="626">
        <v>15.5</v>
      </c>
      <c r="DA7" s="626"/>
      <c r="DB7" s="626"/>
      <c r="DC7" s="626"/>
      <c r="DD7" s="632">
        <v>1126365</v>
      </c>
      <c r="DE7" s="624"/>
      <c r="DF7" s="624"/>
      <c r="DG7" s="624"/>
      <c r="DH7" s="624"/>
      <c r="DI7" s="624"/>
      <c r="DJ7" s="624"/>
      <c r="DK7" s="624"/>
      <c r="DL7" s="624"/>
      <c r="DM7" s="624"/>
      <c r="DN7" s="624"/>
      <c r="DO7" s="624"/>
      <c r="DP7" s="625"/>
      <c r="DQ7" s="632">
        <v>31898835</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1268322</v>
      </c>
      <c r="S8" s="624"/>
      <c r="T8" s="624"/>
      <c r="U8" s="624"/>
      <c r="V8" s="624"/>
      <c r="W8" s="624"/>
      <c r="X8" s="624"/>
      <c r="Y8" s="625"/>
      <c r="Z8" s="626">
        <v>0.5</v>
      </c>
      <c r="AA8" s="626"/>
      <c r="AB8" s="626"/>
      <c r="AC8" s="626"/>
      <c r="AD8" s="627">
        <v>1268322</v>
      </c>
      <c r="AE8" s="627"/>
      <c r="AF8" s="627"/>
      <c r="AG8" s="627"/>
      <c r="AH8" s="627"/>
      <c r="AI8" s="627"/>
      <c r="AJ8" s="627"/>
      <c r="AK8" s="627"/>
      <c r="AL8" s="628">
        <v>0.9</v>
      </c>
      <c r="AM8" s="629"/>
      <c r="AN8" s="629"/>
      <c r="AO8" s="630"/>
      <c r="AP8" s="620" t="s">
        <v>244</v>
      </c>
      <c r="AQ8" s="621"/>
      <c r="AR8" s="621"/>
      <c r="AS8" s="621"/>
      <c r="AT8" s="621"/>
      <c r="AU8" s="621"/>
      <c r="AV8" s="621"/>
      <c r="AW8" s="621"/>
      <c r="AX8" s="621"/>
      <c r="AY8" s="621"/>
      <c r="AZ8" s="621"/>
      <c r="BA8" s="621"/>
      <c r="BB8" s="621"/>
      <c r="BC8" s="621"/>
      <c r="BD8" s="621"/>
      <c r="BE8" s="621"/>
      <c r="BF8" s="622"/>
      <c r="BG8" s="623">
        <v>1195140</v>
      </c>
      <c r="BH8" s="624"/>
      <c r="BI8" s="624"/>
      <c r="BJ8" s="624"/>
      <c r="BK8" s="624"/>
      <c r="BL8" s="624"/>
      <c r="BM8" s="624"/>
      <c r="BN8" s="625"/>
      <c r="BO8" s="626">
        <v>1.7</v>
      </c>
      <c r="BP8" s="626"/>
      <c r="BQ8" s="626"/>
      <c r="BR8" s="626"/>
      <c r="BS8" s="627" t="s">
        <v>132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118792122</v>
      </c>
      <c r="CS8" s="624"/>
      <c r="CT8" s="624"/>
      <c r="CU8" s="624"/>
      <c r="CV8" s="624"/>
      <c r="CW8" s="624"/>
      <c r="CX8" s="624"/>
      <c r="CY8" s="625"/>
      <c r="CZ8" s="626">
        <v>53.6</v>
      </c>
      <c r="DA8" s="626"/>
      <c r="DB8" s="626"/>
      <c r="DC8" s="626"/>
      <c r="DD8" s="632">
        <v>2584584</v>
      </c>
      <c r="DE8" s="624"/>
      <c r="DF8" s="624"/>
      <c r="DG8" s="624"/>
      <c r="DH8" s="624"/>
      <c r="DI8" s="624"/>
      <c r="DJ8" s="624"/>
      <c r="DK8" s="624"/>
      <c r="DL8" s="624"/>
      <c r="DM8" s="624"/>
      <c r="DN8" s="624"/>
      <c r="DO8" s="624"/>
      <c r="DP8" s="625"/>
      <c r="DQ8" s="632">
        <v>65555183</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972407</v>
      </c>
      <c r="S9" s="624"/>
      <c r="T9" s="624"/>
      <c r="U9" s="624"/>
      <c r="V9" s="624"/>
      <c r="W9" s="624"/>
      <c r="X9" s="624"/>
      <c r="Y9" s="625"/>
      <c r="Z9" s="626">
        <v>0.4</v>
      </c>
      <c r="AA9" s="626"/>
      <c r="AB9" s="626"/>
      <c r="AC9" s="626"/>
      <c r="AD9" s="627">
        <v>972407</v>
      </c>
      <c r="AE9" s="627"/>
      <c r="AF9" s="627"/>
      <c r="AG9" s="627"/>
      <c r="AH9" s="627"/>
      <c r="AI9" s="627"/>
      <c r="AJ9" s="627"/>
      <c r="AK9" s="627"/>
      <c r="AL9" s="628">
        <v>0.7</v>
      </c>
      <c r="AM9" s="629"/>
      <c r="AN9" s="629"/>
      <c r="AO9" s="630"/>
      <c r="AP9" s="620" t="s">
        <v>247</v>
      </c>
      <c r="AQ9" s="621"/>
      <c r="AR9" s="621"/>
      <c r="AS9" s="621"/>
      <c r="AT9" s="621"/>
      <c r="AU9" s="621"/>
      <c r="AV9" s="621"/>
      <c r="AW9" s="621"/>
      <c r="AX9" s="621"/>
      <c r="AY9" s="621"/>
      <c r="AZ9" s="621"/>
      <c r="BA9" s="621"/>
      <c r="BB9" s="621"/>
      <c r="BC9" s="621"/>
      <c r="BD9" s="621"/>
      <c r="BE9" s="621"/>
      <c r="BF9" s="622"/>
      <c r="BG9" s="623">
        <v>65019151</v>
      </c>
      <c r="BH9" s="624"/>
      <c r="BI9" s="624"/>
      <c r="BJ9" s="624"/>
      <c r="BK9" s="624"/>
      <c r="BL9" s="624"/>
      <c r="BM9" s="624"/>
      <c r="BN9" s="625"/>
      <c r="BO9" s="626">
        <v>93.5</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24292337</v>
      </c>
      <c r="CS9" s="624"/>
      <c r="CT9" s="624"/>
      <c r="CU9" s="624"/>
      <c r="CV9" s="624"/>
      <c r="CW9" s="624"/>
      <c r="CX9" s="624"/>
      <c r="CY9" s="625"/>
      <c r="CZ9" s="626">
        <v>11</v>
      </c>
      <c r="DA9" s="626"/>
      <c r="DB9" s="626"/>
      <c r="DC9" s="626"/>
      <c r="DD9" s="632">
        <v>159101</v>
      </c>
      <c r="DE9" s="624"/>
      <c r="DF9" s="624"/>
      <c r="DG9" s="624"/>
      <c r="DH9" s="624"/>
      <c r="DI9" s="624"/>
      <c r="DJ9" s="624"/>
      <c r="DK9" s="624"/>
      <c r="DL9" s="624"/>
      <c r="DM9" s="624"/>
      <c r="DN9" s="624"/>
      <c r="DO9" s="624"/>
      <c r="DP9" s="625"/>
      <c r="DQ9" s="632">
        <v>14283344</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238</v>
      </c>
      <c r="AA10" s="626"/>
      <c r="AB10" s="626"/>
      <c r="AC10" s="626"/>
      <c r="AD10" s="627" t="s">
        <v>238</v>
      </c>
      <c r="AE10" s="627"/>
      <c r="AF10" s="627"/>
      <c r="AG10" s="627"/>
      <c r="AH10" s="627"/>
      <c r="AI10" s="627"/>
      <c r="AJ10" s="627"/>
      <c r="AK10" s="627"/>
      <c r="AL10" s="628" t="s">
        <v>132</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t="s">
        <v>132</v>
      </c>
      <c r="BH10" s="624"/>
      <c r="BI10" s="624"/>
      <c r="BJ10" s="624"/>
      <c r="BK10" s="624"/>
      <c r="BL10" s="624"/>
      <c r="BM10" s="624"/>
      <c r="BN10" s="625"/>
      <c r="BO10" s="626" t="s">
        <v>238</v>
      </c>
      <c r="BP10" s="626"/>
      <c r="BQ10" s="626"/>
      <c r="BR10" s="626"/>
      <c r="BS10" s="627" t="s">
        <v>132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495329</v>
      </c>
      <c r="CS10" s="624"/>
      <c r="CT10" s="624"/>
      <c r="CU10" s="624"/>
      <c r="CV10" s="624"/>
      <c r="CW10" s="624"/>
      <c r="CX10" s="624"/>
      <c r="CY10" s="625"/>
      <c r="CZ10" s="626">
        <v>0.2</v>
      </c>
      <c r="DA10" s="626"/>
      <c r="DB10" s="626"/>
      <c r="DC10" s="626"/>
      <c r="DD10" s="632" t="s">
        <v>132</v>
      </c>
      <c r="DE10" s="624"/>
      <c r="DF10" s="624"/>
      <c r="DG10" s="624"/>
      <c r="DH10" s="624"/>
      <c r="DI10" s="624"/>
      <c r="DJ10" s="624"/>
      <c r="DK10" s="624"/>
      <c r="DL10" s="624"/>
      <c r="DM10" s="624"/>
      <c r="DN10" s="624"/>
      <c r="DO10" s="624"/>
      <c r="DP10" s="625"/>
      <c r="DQ10" s="632">
        <v>467611</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13702857</v>
      </c>
      <c r="S11" s="624"/>
      <c r="T11" s="624"/>
      <c r="U11" s="624"/>
      <c r="V11" s="624"/>
      <c r="W11" s="624"/>
      <c r="X11" s="624"/>
      <c r="Y11" s="625"/>
      <c r="Z11" s="628">
        <v>5.8</v>
      </c>
      <c r="AA11" s="629"/>
      <c r="AB11" s="629"/>
      <c r="AC11" s="635"/>
      <c r="AD11" s="632">
        <v>13702857</v>
      </c>
      <c r="AE11" s="624"/>
      <c r="AF11" s="624"/>
      <c r="AG11" s="624"/>
      <c r="AH11" s="624"/>
      <c r="AI11" s="624"/>
      <c r="AJ11" s="624"/>
      <c r="AK11" s="625"/>
      <c r="AL11" s="628">
        <v>9.9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t="s">
        <v>238</v>
      </c>
      <c r="BH11" s="624"/>
      <c r="BI11" s="624"/>
      <c r="BJ11" s="624"/>
      <c r="BK11" s="624"/>
      <c r="BL11" s="624"/>
      <c r="BM11" s="624"/>
      <c r="BN11" s="625"/>
      <c r="BO11" s="626" t="s">
        <v>238</v>
      </c>
      <c r="BP11" s="626"/>
      <c r="BQ11" s="626"/>
      <c r="BR11" s="626"/>
      <c r="BS11" s="627" t="s">
        <v>238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104283</v>
      </c>
      <c r="CS11" s="624"/>
      <c r="CT11" s="624"/>
      <c r="CU11" s="624"/>
      <c r="CV11" s="624"/>
      <c r="CW11" s="624"/>
      <c r="CX11" s="624"/>
      <c r="CY11" s="625"/>
      <c r="CZ11" s="626">
        <v>0</v>
      </c>
      <c r="DA11" s="626"/>
      <c r="DB11" s="626"/>
      <c r="DC11" s="626"/>
      <c r="DD11" s="632" t="s">
        <v>132</v>
      </c>
      <c r="DE11" s="624"/>
      <c r="DF11" s="624"/>
      <c r="DG11" s="624"/>
      <c r="DH11" s="624"/>
      <c r="DI11" s="624"/>
      <c r="DJ11" s="624"/>
      <c r="DK11" s="624"/>
      <c r="DL11" s="624"/>
      <c r="DM11" s="624"/>
      <c r="DN11" s="624"/>
      <c r="DO11" s="624"/>
      <c r="DP11" s="625"/>
      <c r="DQ11" s="632">
        <v>99123</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238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t="s">
        <v>132</v>
      </c>
      <c r="BH12" s="624"/>
      <c r="BI12" s="624"/>
      <c r="BJ12" s="624"/>
      <c r="BK12" s="624"/>
      <c r="BL12" s="624"/>
      <c r="BM12" s="624"/>
      <c r="BN12" s="625"/>
      <c r="BO12" s="626" t="s">
        <v>238</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1524704</v>
      </c>
      <c r="CS12" s="624"/>
      <c r="CT12" s="624"/>
      <c r="CU12" s="624"/>
      <c r="CV12" s="624"/>
      <c r="CW12" s="624"/>
      <c r="CX12" s="624"/>
      <c r="CY12" s="625"/>
      <c r="CZ12" s="626">
        <v>0.7</v>
      </c>
      <c r="DA12" s="626"/>
      <c r="DB12" s="626"/>
      <c r="DC12" s="626"/>
      <c r="DD12" s="632">
        <v>11130</v>
      </c>
      <c r="DE12" s="624"/>
      <c r="DF12" s="624"/>
      <c r="DG12" s="624"/>
      <c r="DH12" s="624"/>
      <c r="DI12" s="624"/>
      <c r="DJ12" s="624"/>
      <c r="DK12" s="624"/>
      <c r="DL12" s="624"/>
      <c r="DM12" s="624"/>
      <c r="DN12" s="624"/>
      <c r="DO12" s="624"/>
      <c r="DP12" s="625"/>
      <c r="DQ12" s="632">
        <v>1124494</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t="s">
        <v>132</v>
      </c>
      <c r="BH13" s="624"/>
      <c r="BI13" s="624"/>
      <c r="BJ13" s="624"/>
      <c r="BK13" s="624"/>
      <c r="BL13" s="624"/>
      <c r="BM13" s="624"/>
      <c r="BN13" s="625"/>
      <c r="BO13" s="626" t="s">
        <v>238</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11912009</v>
      </c>
      <c r="CS13" s="624"/>
      <c r="CT13" s="624"/>
      <c r="CU13" s="624"/>
      <c r="CV13" s="624"/>
      <c r="CW13" s="624"/>
      <c r="CX13" s="624"/>
      <c r="CY13" s="625"/>
      <c r="CZ13" s="626">
        <v>5.4</v>
      </c>
      <c r="DA13" s="626"/>
      <c r="DB13" s="626"/>
      <c r="DC13" s="626"/>
      <c r="DD13" s="632">
        <v>4881212</v>
      </c>
      <c r="DE13" s="624"/>
      <c r="DF13" s="624"/>
      <c r="DG13" s="624"/>
      <c r="DH13" s="624"/>
      <c r="DI13" s="624"/>
      <c r="DJ13" s="624"/>
      <c r="DK13" s="624"/>
      <c r="DL13" s="624"/>
      <c r="DM13" s="624"/>
      <c r="DN13" s="624"/>
      <c r="DO13" s="624"/>
      <c r="DP13" s="625"/>
      <c r="DQ13" s="632">
        <v>8770401</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35</v>
      </c>
      <c r="S14" s="624"/>
      <c r="T14" s="624"/>
      <c r="U14" s="624"/>
      <c r="V14" s="624"/>
      <c r="W14" s="624"/>
      <c r="X14" s="624"/>
      <c r="Y14" s="625"/>
      <c r="Z14" s="626">
        <v>0</v>
      </c>
      <c r="AA14" s="626"/>
      <c r="AB14" s="626"/>
      <c r="AC14" s="626"/>
      <c r="AD14" s="627">
        <v>35</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213074</v>
      </c>
      <c r="BH14" s="624"/>
      <c r="BI14" s="624"/>
      <c r="BJ14" s="624"/>
      <c r="BK14" s="624"/>
      <c r="BL14" s="624"/>
      <c r="BM14" s="624"/>
      <c r="BN14" s="625"/>
      <c r="BO14" s="626">
        <v>0.3</v>
      </c>
      <c r="BP14" s="626"/>
      <c r="BQ14" s="626"/>
      <c r="BR14" s="626"/>
      <c r="BS14" s="627" t="s">
        <v>132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964732</v>
      </c>
      <c r="CS14" s="624"/>
      <c r="CT14" s="624"/>
      <c r="CU14" s="624"/>
      <c r="CV14" s="624"/>
      <c r="CW14" s="624"/>
      <c r="CX14" s="624"/>
      <c r="CY14" s="625"/>
      <c r="CZ14" s="626">
        <v>0.4</v>
      </c>
      <c r="DA14" s="626"/>
      <c r="DB14" s="626"/>
      <c r="DC14" s="626"/>
      <c r="DD14" s="632">
        <v>386838</v>
      </c>
      <c r="DE14" s="624"/>
      <c r="DF14" s="624"/>
      <c r="DG14" s="624"/>
      <c r="DH14" s="624"/>
      <c r="DI14" s="624"/>
      <c r="DJ14" s="624"/>
      <c r="DK14" s="624"/>
      <c r="DL14" s="624"/>
      <c r="DM14" s="624"/>
      <c r="DN14" s="624"/>
      <c r="DO14" s="624"/>
      <c r="DP14" s="625"/>
      <c r="DQ14" s="632">
        <v>900938</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238</v>
      </c>
      <c r="AA15" s="626"/>
      <c r="AB15" s="626"/>
      <c r="AC15" s="626"/>
      <c r="AD15" s="627" t="s">
        <v>132</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3125479</v>
      </c>
      <c r="BH15" s="624"/>
      <c r="BI15" s="624"/>
      <c r="BJ15" s="624"/>
      <c r="BK15" s="624"/>
      <c r="BL15" s="624"/>
      <c r="BM15" s="624"/>
      <c r="BN15" s="625"/>
      <c r="BO15" s="626">
        <v>4.5</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25814475</v>
      </c>
      <c r="CS15" s="624"/>
      <c r="CT15" s="624"/>
      <c r="CU15" s="624"/>
      <c r="CV15" s="624"/>
      <c r="CW15" s="624"/>
      <c r="CX15" s="624"/>
      <c r="CY15" s="625"/>
      <c r="CZ15" s="626">
        <v>11.6</v>
      </c>
      <c r="DA15" s="626"/>
      <c r="DB15" s="626"/>
      <c r="DC15" s="626"/>
      <c r="DD15" s="632">
        <v>5585266</v>
      </c>
      <c r="DE15" s="624"/>
      <c r="DF15" s="624"/>
      <c r="DG15" s="624"/>
      <c r="DH15" s="624"/>
      <c r="DI15" s="624"/>
      <c r="DJ15" s="624"/>
      <c r="DK15" s="624"/>
      <c r="DL15" s="624"/>
      <c r="DM15" s="624"/>
      <c r="DN15" s="624"/>
      <c r="DO15" s="624"/>
      <c r="DP15" s="625"/>
      <c r="DQ15" s="632">
        <v>19979306</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197939</v>
      </c>
      <c r="S16" s="624"/>
      <c r="T16" s="624"/>
      <c r="U16" s="624"/>
      <c r="V16" s="624"/>
      <c r="W16" s="624"/>
      <c r="X16" s="624"/>
      <c r="Y16" s="625"/>
      <c r="Z16" s="626">
        <v>0.1</v>
      </c>
      <c r="AA16" s="626"/>
      <c r="AB16" s="626"/>
      <c r="AC16" s="626"/>
      <c r="AD16" s="627">
        <v>197939</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132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132</v>
      </c>
      <c r="DA16" s="626"/>
      <c r="DB16" s="626"/>
      <c r="DC16" s="626"/>
      <c r="DD16" s="632" t="s">
        <v>238</v>
      </c>
      <c r="DE16" s="624"/>
      <c r="DF16" s="624"/>
      <c r="DG16" s="624"/>
      <c r="DH16" s="624"/>
      <c r="DI16" s="624"/>
      <c r="DJ16" s="624"/>
      <c r="DK16" s="624"/>
      <c r="DL16" s="624"/>
      <c r="DM16" s="624"/>
      <c r="DN16" s="624"/>
      <c r="DO16" s="624"/>
      <c r="DP16" s="625"/>
      <c r="DQ16" s="632" t="s">
        <v>132</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t="s">
        <v>140</v>
      </c>
      <c r="S17" s="624"/>
      <c r="T17" s="624"/>
      <c r="U17" s="624"/>
      <c r="V17" s="624"/>
      <c r="W17" s="624"/>
      <c r="X17" s="624"/>
      <c r="Y17" s="625"/>
      <c r="Z17" s="626" t="s">
        <v>132</v>
      </c>
      <c r="AA17" s="626"/>
      <c r="AB17" s="626"/>
      <c r="AC17" s="626"/>
      <c r="AD17" s="627" t="s">
        <v>238</v>
      </c>
      <c r="AE17" s="627"/>
      <c r="AF17" s="627"/>
      <c r="AG17" s="627"/>
      <c r="AH17" s="627"/>
      <c r="AI17" s="627"/>
      <c r="AJ17" s="627"/>
      <c r="AK17" s="627"/>
      <c r="AL17" s="628" t="s">
        <v>140</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140</v>
      </c>
      <c r="BP17" s="626"/>
      <c r="BQ17" s="626"/>
      <c r="BR17" s="626"/>
      <c r="BS17" s="627" t="s">
        <v>132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2560060</v>
      </c>
      <c r="CS17" s="624"/>
      <c r="CT17" s="624"/>
      <c r="CU17" s="624"/>
      <c r="CV17" s="624"/>
      <c r="CW17" s="624"/>
      <c r="CX17" s="624"/>
      <c r="CY17" s="625"/>
      <c r="CZ17" s="626">
        <v>1.2</v>
      </c>
      <c r="DA17" s="626"/>
      <c r="DB17" s="626"/>
      <c r="DC17" s="626"/>
      <c r="DD17" s="632" t="s">
        <v>238</v>
      </c>
      <c r="DE17" s="624"/>
      <c r="DF17" s="624"/>
      <c r="DG17" s="624"/>
      <c r="DH17" s="624"/>
      <c r="DI17" s="624"/>
      <c r="DJ17" s="624"/>
      <c r="DK17" s="624"/>
      <c r="DL17" s="624"/>
      <c r="DM17" s="624"/>
      <c r="DN17" s="624"/>
      <c r="DO17" s="624"/>
      <c r="DP17" s="625"/>
      <c r="DQ17" s="632">
        <v>2558688</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340887</v>
      </c>
      <c r="S18" s="624"/>
      <c r="T18" s="624"/>
      <c r="U18" s="624"/>
      <c r="V18" s="624"/>
      <c r="W18" s="624"/>
      <c r="X18" s="624"/>
      <c r="Y18" s="625"/>
      <c r="Z18" s="626">
        <v>0.1</v>
      </c>
      <c r="AA18" s="626"/>
      <c r="AB18" s="626"/>
      <c r="AC18" s="626"/>
      <c r="AD18" s="627">
        <v>340887</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132</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238</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340887</v>
      </c>
      <c r="S19" s="624"/>
      <c r="T19" s="624"/>
      <c r="U19" s="624"/>
      <c r="V19" s="624"/>
      <c r="W19" s="624"/>
      <c r="X19" s="624"/>
      <c r="Y19" s="625"/>
      <c r="Z19" s="626">
        <v>0.1</v>
      </c>
      <c r="AA19" s="626"/>
      <c r="AB19" s="626"/>
      <c r="AC19" s="626"/>
      <c r="AD19" s="627">
        <v>340887</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19993</v>
      </c>
      <c r="BH19" s="624"/>
      <c r="BI19" s="624"/>
      <c r="BJ19" s="624"/>
      <c r="BK19" s="624"/>
      <c r="BL19" s="624"/>
      <c r="BM19" s="624"/>
      <c r="BN19" s="625"/>
      <c r="BO19" s="626">
        <v>0</v>
      </c>
      <c r="BP19" s="626"/>
      <c r="BQ19" s="626"/>
      <c r="BR19" s="626"/>
      <c r="BS19" s="627" t="s">
        <v>132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238</v>
      </c>
      <c r="AA20" s="626"/>
      <c r="AB20" s="626"/>
      <c r="AC20" s="626"/>
      <c r="AD20" s="627" t="s">
        <v>238</v>
      </c>
      <c r="AE20" s="627"/>
      <c r="AF20" s="627"/>
      <c r="AG20" s="627"/>
      <c r="AH20" s="627"/>
      <c r="AI20" s="627"/>
      <c r="AJ20" s="627"/>
      <c r="AK20" s="627"/>
      <c r="AL20" s="628" t="s">
        <v>140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19993</v>
      </c>
      <c r="BH20" s="624"/>
      <c r="BI20" s="624"/>
      <c r="BJ20" s="624"/>
      <c r="BK20" s="624"/>
      <c r="BL20" s="624"/>
      <c r="BM20" s="624"/>
      <c r="BN20" s="625"/>
      <c r="BO20" s="626">
        <v>0</v>
      </c>
      <c r="BP20" s="626"/>
      <c r="BQ20" s="626"/>
      <c r="BR20" s="626"/>
      <c r="BS20" s="627" t="s">
        <v>238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221710442</v>
      </c>
      <c r="CS20" s="624"/>
      <c r="CT20" s="624"/>
      <c r="CU20" s="624"/>
      <c r="CV20" s="624"/>
      <c r="CW20" s="624"/>
      <c r="CX20" s="624"/>
      <c r="CY20" s="625"/>
      <c r="CZ20" s="626">
        <v>100</v>
      </c>
      <c r="DA20" s="626"/>
      <c r="DB20" s="626"/>
      <c r="DC20" s="626"/>
      <c r="DD20" s="632">
        <v>14734496</v>
      </c>
      <c r="DE20" s="624"/>
      <c r="DF20" s="624"/>
      <c r="DG20" s="624"/>
      <c r="DH20" s="624"/>
      <c r="DI20" s="624"/>
      <c r="DJ20" s="624"/>
      <c r="DK20" s="624"/>
      <c r="DL20" s="624"/>
      <c r="DM20" s="624"/>
      <c r="DN20" s="624"/>
      <c r="DO20" s="624"/>
      <c r="DP20" s="625"/>
      <c r="DQ20" s="632">
        <v>146516923</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t="s">
        <v>238</v>
      </c>
      <c r="S21" s="624"/>
      <c r="T21" s="624"/>
      <c r="U21" s="624"/>
      <c r="V21" s="624"/>
      <c r="W21" s="624"/>
      <c r="X21" s="624"/>
      <c r="Y21" s="625"/>
      <c r="Z21" s="626" t="s">
        <v>132</v>
      </c>
      <c r="AA21" s="626"/>
      <c r="AB21" s="626"/>
      <c r="AC21" s="626"/>
      <c r="AD21" s="627" t="s">
        <v>140</v>
      </c>
      <c r="AE21" s="627"/>
      <c r="AF21" s="627"/>
      <c r="AG21" s="627"/>
      <c r="AH21" s="627"/>
      <c r="AI21" s="627"/>
      <c r="AJ21" s="627"/>
      <c r="AK21" s="627"/>
      <c r="AL21" s="628" t="s">
        <v>132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19993</v>
      </c>
      <c r="BH21" s="624"/>
      <c r="BI21" s="624"/>
      <c r="BJ21" s="624"/>
      <c r="BK21" s="624"/>
      <c r="BL21" s="624"/>
      <c r="BM21" s="624"/>
      <c r="BN21" s="625"/>
      <c r="BO21" s="626">
        <v>0</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t="s">
        <v>132</v>
      </c>
      <c r="S22" s="624"/>
      <c r="T22" s="624"/>
      <c r="U22" s="624"/>
      <c r="V22" s="624"/>
      <c r="W22" s="624"/>
      <c r="X22" s="624"/>
      <c r="Y22" s="625"/>
      <c r="Z22" s="626" t="s">
        <v>238</v>
      </c>
      <c r="AA22" s="626"/>
      <c r="AB22" s="626"/>
      <c r="AC22" s="626"/>
      <c r="AD22" s="627" t="s">
        <v>238</v>
      </c>
      <c r="AE22" s="627"/>
      <c r="AF22" s="627"/>
      <c r="AG22" s="627"/>
      <c r="AH22" s="627"/>
      <c r="AI22" s="627"/>
      <c r="AJ22" s="627"/>
      <c r="AK22" s="627"/>
      <c r="AL22" s="628" t="s">
        <v>132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132</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t="s">
        <v>238</v>
      </c>
      <c r="S23" s="624"/>
      <c r="T23" s="624"/>
      <c r="U23" s="624"/>
      <c r="V23" s="624"/>
      <c r="W23" s="624"/>
      <c r="X23" s="624"/>
      <c r="Y23" s="625"/>
      <c r="Z23" s="626" t="s">
        <v>132</v>
      </c>
      <c r="AA23" s="626"/>
      <c r="AB23" s="626"/>
      <c r="AC23" s="626"/>
      <c r="AD23" s="627" t="s">
        <v>238</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132</v>
      </c>
      <c r="BP23" s="626"/>
      <c r="BQ23" s="626"/>
      <c r="BR23" s="626"/>
      <c r="BS23" s="627" t="s">
        <v>238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140</v>
      </c>
      <c r="AA24" s="626"/>
      <c r="AB24" s="626"/>
      <c r="AC24" s="626"/>
      <c r="AD24" s="627" t="s">
        <v>238</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108827686</v>
      </c>
      <c r="CS24" s="613"/>
      <c r="CT24" s="613"/>
      <c r="CU24" s="613"/>
      <c r="CV24" s="613"/>
      <c r="CW24" s="613"/>
      <c r="CX24" s="613"/>
      <c r="CY24" s="614"/>
      <c r="CZ24" s="617">
        <v>49.1</v>
      </c>
      <c r="DA24" s="618"/>
      <c r="DB24" s="618"/>
      <c r="DC24" s="634"/>
      <c r="DD24" s="655">
        <v>62614958</v>
      </c>
      <c r="DE24" s="613"/>
      <c r="DF24" s="613"/>
      <c r="DG24" s="613"/>
      <c r="DH24" s="613"/>
      <c r="DI24" s="613"/>
      <c r="DJ24" s="613"/>
      <c r="DK24" s="614"/>
      <c r="DL24" s="655">
        <v>60561080</v>
      </c>
      <c r="DM24" s="613"/>
      <c r="DN24" s="613"/>
      <c r="DO24" s="613"/>
      <c r="DP24" s="613"/>
      <c r="DQ24" s="613"/>
      <c r="DR24" s="613"/>
      <c r="DS24" s="613"/>
      <c r="DT24" s="613"/>
      <c r="DU24" s="613"/>
      <c r="DV24" s="614"/>
      <c r="DW24" s="617">
        <v>43.7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87083195</v>
      </c>
      <c r="S25" s="624"/>
      <c r="T25" s="624"/>
      <c r="U25" s="624"/>
      <c r="V25" s="624"/>
      <c r="W25" s="624"/>
      <c r="X25" s="624"/>
      <c r="Y25" s="625"/>
      <c r="Z25" s="626">
        <v>37.1</v>
      </c>
      <c r="AA25" s="626"/>
      <c r="AB25" s="626"/>
      <c r="AC25" s="626"/>
      <c r="AD25" s="627">
        <v>87083195</v>
      </c>
      <c r="AE25" s="627"/>
      <c r="AF25" s="627"/>
      <c r="AG25" s="627"/>
      <c r="AH25" s="627"/>
      <c r="AI25" s="627"/>
      <c r="AJ25" s="627"/>
      <c r="AK25" s="627"/>
      <c r="AL25" s="628">
        <v>62.8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132</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36251977</v>
      </c>
      <c r="CS25" s="644"/>
      <c r="CT25" s="644"/>
      <c r="CU25" s="644"/>
      <c r="CV25" s="644"/>
      <c r="CW25" s="644"/>
      <c r="CX25" s="644"/>
      <c r="CY25" s="645"/>
      <c r="CZ25" s="628">
        <v>16.399999999999999</v>
      </c>
      <c r="DA25" s="656"/>
      <c r="DB25" s="656"/>
      <c r="DC25" s="658"/>
      <c r="DD25" s="632">
        <v>33640086</v>
      </c>
      <c r="DE25" s="644"/>
      <c r="DF25" s="644"/>
      <c r="DG25" s="644"/>
      <c r="DH25" s="644"/>
      <c r="DI25" s="644"/>
      <c r="DJ25" s="644"/>
      <c r="DK25" s="645"/>
      <c r="DL25" s="632">
        <v>32238465</v>
      </c>
      <c r="DM25" s="644"/>
      <c r="DN25" s="644"/>
      <c r="DO25" s="644"/>
      <c r="DP25" s="644"/>
      <c r="DQ25" s="644"/>
      <c r="DR25" s="644"/>
      <c r="DS25" s="644"/>
      <c r="DT25" s="644"/>
      <c r="DU25" s="644"/>
      <c r="DV25" s="645"/>
      <c r="DW25" s="628">
        <v>23.2</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45958</v>
      </c>
      <c r="S26" s="624"/>
      <c r="T26" s="624"/>
      <c r="U26" s="624"/>
      <c r="V26" s="624"/>
      <c r="W26" s="624"/>
      <c r="X26" s="624"/>
      <c r="Y26" s="625"/>
      <c r="Z26" s="626">
        <v>0</v>
      </c>
      <c r="AA26" s="626"/>
      <c r="AB26" s="626"/>
      <c r="AC26" s="626"/>
      <c r="AD26" s="627">
        <v>45958</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22008657</v>
      </c>
      <c r="CS26" s="624"/>
      <c r="CT26" s="624"/>
      <c r="CU26" s="624"/>
      <c r="CV26" s="624"/>
      <c r="CW26" s="624"/>
      <c r="CX26" s="624"/>
      <c r="CY26" s="625"/>
      <c r="CZ26" s="628">
        <v>9.9</v>
      </c>
      <c r="DA26" s="656"/>
      <c r="DB26" s="656"/>
      <c r="DC26" s="658"/>
      <c r="DD26" s="632">
        <v>20849177</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1905119</v>
      </c>
      <c r="S27" s="624"/>
      <c r="T27" s="624"/>
      <c r="U27" s="624"/>
      <c r="V27" s="624"/>
      <c r="W27" s="624"/>
      <c r="X27" s="624"/>
      <c r="Y27" s="625"/>
      <c r="Z27" s="626">
        <v>0.8</v>
      </c>
      <c r="AA27" s="626"/>
      <c r="AB27" s="626"/>
      <c r="AC27" s="626"/>
      <c r="AD27" s="627" t="s">
        <v>132</v>
      </c>
      <c r="AE27" s="627"/>
      <c r="AF27" s="627"/>
      <c r="AG27" s="627"/>
      <c r="AH27" s="627"/>
      <c r="AI27" s="627"/>
      <c r="AJ27" s="627"/>
      <c r="AK27" s="627"/>
      <c r="AL27" s="628" t="s">
        <v>132</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69572837</v>
      </c>
      <c r="BH27" s="624"/>
      <c r="BI27" s="624"/>
      <c r="BJ27" s="624"/>
      <c r="BK27" s="624"/>
      <c r="BL27" s="624"/>
      <c r="BM27" s="624"/>
      <c r="BN27" s="625"/>
      <c r="BO27" s="626">
        <v>100</v>
      </c>
      <c r="BP27" s="626"/>
      <c r="BQ27" s="626"/>
      <c r="BR27" s="626"/>
      <c r="BS27" s="627" t="s">
        <v>238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70019991</v>
      </c>
      <c r="CS27" s="644"/>
      <c r="CT27" s="644"/>
      <c r="CU27" s="644"/>
      <c r="CV27" s="644"/>
      <c r="CW27" s="644"/>
      <c r="CX27" s="644"/>
      <c r="CY27" s="645"/>
      <c r="CZ27" s="628">
        <v>31.6</v>
      </c>
      <c r="DA27" s="656"/>
      <c r="DB27" s="656"/>
      <c r="DC27" s="658"/>
      <c r="DD27" s="632">
        <v>26420526</v>
      </c>
      <c r="DE27" s="644"/>
      <c r="DF27" s="644"/>
      <c r="DG27" s="644"/>
      <c r="DH27" s="644"/>
      <c r="DI27" s="644"/>
      <c r="DJ27" s="644"/>
      <c r="DK27" s="645"/>
      <c r="DL27" s="632">
        <v>25768269</v>
      </c>
      <c r="DM27" s="644"/>
      <c r="DN27" s="644"/>
      <c r="DO27" s="644"/>
      <c r="DP27" s="644"/>
      <c r="DQ27" s="644"/>
      <c r="DR27" s="644"/>
      <c r="DS27" s="644"/>
      <c r="DT27" s="644"/>
      <c r="DU27" s="644"/>
      <c r="DV27" s="645"/>
      <c r="DW27" s="628">
        <v>18.600000000000001</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3742484</v>
      </c>
      <c r="S28" s="624"/>
      <c r="T28" s="624"/>
      <c r="U28" s="624"/>
      <c r="V28" s="624"/>
      <c r="W28" s="624"/>
      <c r="X28" s="624"/>
      <c r="Y28" s="625"/>
      <c r="Z28" s="626">
        <v>1.6</v>
      </c>
      <c r="AA28" s="626"/>
      <c r="AB28" s="626"/>
      <c r="AC28" s="626"/>
      <c r="AD28" s="627">
        <v>1808958</v>
      </c>
      <c r="AE28" s="627"/>
      <c r="AF28" s="627"/>
      <c r="AG28" s="627"/>
      <c r="AH28" s="627"/>
      <c r="AI28" s="627"/>
      <c r="AJ28" s="627"/>
      <c r="AK28" s="627"/>
      <c r="AL28" s="628">
        <v>1.3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2555718</v>
      </c>
      <c r="CS28" s="624"/>
      <c r="CT28" s="624"/>
      <c r="CU28" s="624"/>
      <c r="CV28" s="624"/>
      <c r="CW28" s="624"/>
      <c r="CX28" s="624"/>
      <c r="CY28" s="625"/>
      <c r="CZ28" s="628">
        <v>1.2</v>
      </c>
      <c r="DA28" s="656"/>
      <c r="DB28" s="656"/>
      <c r="DC28" s="658"/>
      <c r="DD28" s="632">
        <v>2554346</v>
      </c>
      <c r="DE28" s="624"/>
      <c r="DF28" s="624"/>
      <c r="DG28" s="624"/>
      <c r="DH28" s="624"/>
      <c r="DI28" s="624"/>
      <c r="DJ28" s="624"/>
      <c r="DK28" s="625"/>
      <c r="DL28" s="632">
        <v>2554346</v>
      </c>
      <c r="DM28" s="624"/>
      <c r="DN28" s="624"/>
      <c r="DO28" s="624"/>
      <c r="DP28" s="624"/>
      <c r="DQ28" s="624"/>
      <c r="DR28" s="624"/>
      <c r="DS28" s="624"/>
      <c r="DT28" s="624"/>
      <c r="DU28" s="624"/>
      <c r="DV28" s="625"/>
      <c r="DW28" s="628">
        <v>1.8</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776454</v>
      </c>
      <c r="S29" s="624"/>
      <c r="T29" s="624"/>
      <c r="U29" s="624"/>
      <c r="V29" s="624"/>
      <c r="W29" s="624"/>
      <c r="X29" s="624"/>
      <c r="Y29" s="625"/>
      <c r="Z29" s="626">
        <v>0.3</v>
      </c>
      <c r="AA29" s="626"/>
      <c r="AB29" s="626"/>
      <c r="AC29" s="626"/>
      <c r="AD29" s="627" t="s">
        <v>132</v>
      </c>
      <c r="AE29" s="627"/>
      <c r="AF29" s="627"/>
      <c r="AG29" s="627"/>
      <c r="AH29" s="627"/>
      <c r="AI29" s="627"/>
      <c r="AJ29" s="627"/>
      <c r="AK29" s="627"/>
      <c r="AL29" s="628" t="s">
        <v>140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2555718</v>
      </c>
      <c r="CS29" s="644"/>
      <c r="CT29" s="644"/>
      <c r="CU29" s="644"/>
      <c r="CV29" s="644"/>
      <c r="CW29" s="644"/>
      <c r="CX29" s="644"/>
      <c r="CY29" s="645"/>
      <c r="CZ29" s="628">
        <v>1.2</v>
      </c>
      <c r="DA29" s="656"/>
      <c r="DB29" s="656"/>
      <c r="DC29" s="658"/>
      <c r="DD29" s="632">
        <v>2554346</v>
      </c>
      <c r="DE29" s="644"/>
      <c r="DF29" s="644"/>
      <c r="DG29" s="644"/>
      <c r="DH29" s="644"/>
      <c r="DI29" s="644"/>
      <c r="DJ29" s="644"/>
      <c r="DK29" s="645"/>
      <c r="DL29" s="632">
        <v>2554346</v>
      </c>
      <c r="DM29" s="644"/>
      <c r="DN29" s="644"/>
      <c r="DO29" s="644"/>
      <c r="DP29" s="644"/>
      <c r="DQ29" s="644"/>
      <c r="DR29" s="644"/>
      <c r="DS29" s="644"/>
      <c r="DT29" s="644"/>
      <c r="DU29" s="644"/>
      <c r="DV29" s="645"/>
      <c r="DW29" s="628">
        <v>1.8</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47084918</v>
      </c>
      <c r="S30" s="624"/>
      <c r="T30" s="624"/>
      <c r="U30" s="624"/>
      <c r="V30" s="624"/>
      <c r="W30" s="624"/>
      <c r="X30" s="624"/>
      <c r="Y30" s="625"/>
      <c r="Z30" s="626">
        <v>20.100000000000001</v>
      </c>
      <c r="AA30" s="626"/>
      <c r="AB30" s="626"/>
      <c r="AC30" s="626"/>
      <c r="AD30" s="627" t="s">
        <v>132</v>
      </c>
      <c r="AE30" s="627"/>
      <c r="AF30" s="627"/>
      <c r="AG30" s="627"/>
      <c r="AH30" s="627"/>
      <c r="AI30" s="627"/>
      <c r="AJ30" s="627"/>
      <c r="AK30" s="627"/>
      <c r="AL30" s="628" t="s">
        <v>140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2373520</v>
      </c>
      <c r="CS30" s="624"/>
      <c r="CT30" s="624"/>
      <c r="CU30" s="624"/>
      <c r="CV30" s="624"/>
      <c r="CW30" s="624"/>
      <c r="CX30" s="624"/>
      <c r="CY30" s="625"/>
      <c r="CZ30" s="628">
        <v>1.1000000000000001</v>
      </c>
      <c r="DA30" s="656"/>
      <c r="DB30" s="656"/>
      <c r="DC30" s="658"/>
      <c r="DD30" s="632">
        <v>2372148</v>
      </c>
      <c r="DE30" s="624"/>
      <c r="DF30" s="624"/>
      <c r="DG30" s="624"/>
      <c r="DH30" s="624"/>
      <c r="DI30" s="624"/>
      <c r="DJ30" s="624"/>
      <c r="DK30" s="625"/>
      <c r="DL30" s="632">
        <v>2372148</v>
      </c>
      <c r="DM30" s="624"/>
      <c r="DN30" s="624"/>
      <c r="DO30" s="624"/>
      <c r="DP30" s="624"/>
      <c r="DQ30" s="624"/>
      <c r="DR30" s="624"/>
      <c r="DS30" s="624"/>
      <c r="DT30" s="624"/>
      <c r="DU30" s="624"/>
      <c r="DV30" s="625"/>
      <c r="DW30" s="628">
        <v>1.7</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v>51370044</v>
      </c>
      <c r="S31" s="624"/>
      <c r="T31" s="624"/>
      <c r="U31" s="624"/>
      <c r="V31" s="624"/>
      <c r="W31" s="624"/>
      <c r="X31" s="624"/>
      <c r="Y31" s="625"/>
      <c r="Z31" s="626">
        <v>21.9</v>
      </c>
      <c r="AA31" s="626"/>
      <c r="AB31" s="626"/>
      <c r="AC31" s="626"/>
      <c r="AD31" s="627">
        <v>49227177</v>
      </c>
      <c r="AE31" s="627"/>
      <c r="AF31" s="627"/>
      <c r="AG31" s="627"/>
      <c r="AH31" s="627"/>
      <c r="AI31" s="627"/>
      <c r="AJ31" s="627"/>
      <c r="AK31" s="627"/>
      <c r="AL31" s="628">
        <v>35.5</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98.8</v>
      </c>
      <c r="BH31" s="667"/>
      <c r="BI31" s="667"/>
      <c r="BJ31" s="667"/>
      <c r="BK31" s="667"/>
      <c r="BL31" s="667"/>
      <c r="BM31" s="618">
        <v>97.2</v>
      </c>
      <c r="BN31" s="667"/>
      <c r="BO31" s="667"/>
      <c r="BP31" s="667"/>
      <c r="BQ31" s="668"/>
      <c r="BR31" s="670">
        <v>99</v>
      </c>
      <c r="BS31" s="667"/>
      <c r="BT31" s="667"/>
      <c r="BU31" s="667"/>
      <c r="BV31" s="667"/>
      <c r="BW31" s="667"/>
      <c r="BX31" s="618">
        <v>97.2</v>
      </c>
      <c r="BY31" s="667"/>
      <c r="BZ31" s="667"/>
      <c r="CA31" s="667"/>
      <c r="CB31" s="668"/>
      <c r="CD31" s="663"/>
      <c r="CE31" s="664"/>
      <c r="CF31" s="620" t="s">
        <v>318</v>
      </c>
      <c r="CG31" s="621"/>
      <c r="CH31" s="621"/>
      <c r="CI31" s="621"/>
      <c r="CJ31" s="621"/>
      <c r="CK31" s="621"/>
      <c r="CL31" s="621"/>
      <c r="CM31" s="621"/>
      <c r="CN31" s="621"/>
      <c r="CO31" s="621"/>
      <c r="CP31" s="621"/>
      <c r="CQ31" s="622"/>
      <c r="CR31" s="623">
        <v>182198</v>
      </c>
      <c r="CS31" s="644"/>
      <c r="CT31" s="644"/>
      <c r="CU31" s="644"/>
      <c r="CV31" s="644"/>
      <c r="CW31" s="644"/>
      <c r="CX31" s="644"/>
      <c r="CY31" s="645"/>
      <c r="CZ31" s="628">
        <v>0.1</v>
      </c>
      <c r="DA31" s="656"/>
      <c r="DB31" s="656"/>
      <c r="DC31" s="658"/>
      <c r="DD31" s="632">
        <v>182198</v>
      </c>
      <c r="DE31" s="644"/>
      <c r="DF31" s="644"/>
      <c r="DG31" s="644"/>
      <c r="DH31" s="644"/>
      <c r="DI31" s="644"/>
      <c r="DJ31" s="644"/>
      <c r="DK31" s="645"/>
      <c r="DL31" s="632">
        <v>182198</v>
      </c>
      <c r="DM31" s="644"/>
      <c r="DN31" s="644"/>
      <c r="DO31" s="644"/>
      <c r="DP31" s="644"/>
      <c r="DQ31" s="644"/>
      <c r="DR31" s="644"/>
      <c r="DS31" s="644"/>
      <c r="DT31" s="644"/>
      <c r="DU31" s="644"/>
      <c r="DV31" s="645"/>
      <c r="DW31" s="628">
        <v>0.1</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21112235</v>
      </c>
      <c r="S32" s="624"/>
      <c r="T32" s="624"/>
      <c r="U32" s="624"/>
      <c r="V32" s="624"/>
      <c r="W32" s="624"/>
      <c r="X32" s="624"/>
      <c r="Y32" s="625"/>
      <c r="Z32" s="626">
        <v>9</v>
      </c>
      <c r="AA32" s="626"/>
      <c r="AB32" s="626"/>
      <c r="AC32" s="626"/>
      <c r="AD32" s="627" t="s">
        <v>238</v>
      </c>
      <c r="AE32" s="627"/>
      <c r="AF32" s="627"/>
      <c r="AG32" s="627"/>
      <c r="AH32" s="627"/>
      <c r="AI32" s="627"/>
      <c r="AJ32" s="627"/>
      <c r="AK32" s="627"/>
      <c r="AL32" s="628" t="s">
        <v>238</v>
      </c>
      <c r="AM32" s="629"/>
      <c r="AN32" s="629"/>
      <c r="AO32" s="630"/>
      <c r="AP32" s="673"/>
      <c r="AQ32" s="674"/>
      <c r="AR32" s="674"/>
      <c r="AS32" s="674"/>
      <c r="AT32" s="678"/>
      <c r="AU32" s="214" t="s">
        <v>320</v>
      </c>
      <c r="AX32" s="620" t="s">
        <v>321</v>
      </c>
      <c r="AY32" s="621"/>
      <c r="AZ32" s="621"/>
      <c r="BA32" s="621"/>
      <c r="BB32" s="621"/>
      <c r="BC32" s="621"/>
      <c r="BD32" s="621"/>
      <c r="BE32" s="621"/>
      <c r="BF32" s="622"/>
      <c r="BG32" s="680">
        <v>98.8</v>
      </c>
      <c r="BH32" s="644"/>
      <c r="BI32" s="644"/>
      <c r="BJ32" s="644"/>
      <c r="BK32" s="644"/>
      <c r="BL32" s="644"/>
      <c r="BM32" s="629">
        <v>97.1</v>
      </c>
      <c r="BN32" s="644"/>
      <c r="BO32" s="644"/>
      <c r="BP32" s="644"/>
      <c r="BQ32" s="669"/>
      <c r="BR32" s="680">
        <v>99</v>
      </c>
      <c r="BS32" s="644"/>
      <c r="BT32" s="644"/>
      <c r="BU32" s="644"/>
      <c r="BV32" s="644"/>
      <c r="BW32" s="644"/>
      <c r="BX32" s="629">
        <v>97.1</v>
      </c>
      <c r="BY32" s="644"/>
      <c r="BZ32" s="644"/>
      <c r="CA32" s="644"/>
      <c r="CB32" s="669"/>
      <c r="CD32" s="665"/>
      <c r="CE32" s="666"/>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140</v>
      </c>
      <c r="DA32" s="656"/>
      <c r="DB32" s="656"/>
      <c r="DC32" s="658"/>
      <c r="DD32" s="632" t="s">
        <v>238</v>
      </c>
      <c r="DE32" s="624"/>
      <c r="DF32" s="624"/>
      <c r="DG32" s="624"/>
      <c r="DH32" s="624"/>
      <c r="DI32" s="624"/>
      <c r="DJ32" s="624"/>
      <c r="DK32" s="625"/>
      <c r="DL32" s="632" t="s">
        <v>132</v>
      </c>
      <c r="DM32" s="624"/>
      <c r="DN32" s="624"/>
      <c r="DO32" s="624"/>
      <c r="DP32" s="624"/>
      <c r="DQ32" s="624"/>
      <c r="DR32" s="624"/>
      <c r="DS32" s="624"/>
      <c r="DT32" s="624"/>
      <c r="DU32" s="624"/>
      <c r="DV32" s="625"/>
      <c r="DW32" s="628" t="s">
        <v>238</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512451</v>
      </c>
      <c r="S33" s="624"/>
      <c r="T33" s="624"/>
      <c r="U33" s="624"/>
      <c r="V33" s="624"/>
      <c r="W33" s="624"/>
      <c r="X33" s="624"/>
      <c r="Y33" s="625"/>
      <c r="Z33" s="626">
        <v>0.2</v>
      </c>
      <c r="AA33" s="626"/>
      <c r="AB33" s="626"/>
      <c r="AC33" s="626"/>
      <c r="AD33" s="627">
        <v>365188</v>
      </c>
      <c r="AE33" s="627"/>
      <c r="AF33" s="627"/>
      <c r="AG33" s="627"/>
      <c r="AH33" s="627"/>
      <c r="AI33" s="627"/>
      <c r="AJ33" s="627"/>
      <c r="AK33" s="627"/>
      <c r="AL33" s="628">
        <v>0.3</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t="s">
        <v>238</v>
      </c>
      <c r="BH33" s="682"/>
      <c r="BI33" s="682"/>
      <c r="BJ33" s="682"/>
      <c r="BK33" s="682"/>
      <c r="BL33" s="682"/>
      <c r="BM33" s="683" t="s">
        <v>140</v>
      </c>
      <c r="BN33" s="682"/>
      <c r="BO33" s="682"/>
      <c r="BP33" s="682"/>
      <c r="BQ33" s="684"/>
      <c r="BR33" s="681" t="s">
        <v>132</v>
      </c>
      <c r="BS33" s="682"/>
      <c r="BT33" s="682"/>
      <c r="BU33" s="682"/>
      <c r="BV33" s="682"/>
      <c r="BW33" s="682"/>
      <c r="BX33" s="683" t="s">
        <v>132</v>
      </c>
      <c r="BY33" s="682"/>
      <c r="BZ33" s="682"/>
      <c r="CA33" s="682"/>
      <c r="CB33" s="684"/>
      <c r="CD33" s="620" t="s">
        <v>325</v>
      </c>
      <c r="CE33" s="621"/>
      <c r="CF33" s="621"/>
      <c r="CG33" s="621"/>
      <c r="CH33" s="621"/>
      <c r="CI33" s="621"/>
      <c r="CJ33" s="621"/>
      <c r="CK33" s="621"/>
      <c r="CL33" s="621"/>
      <c r="CM33" s="621"/>
      <c r="CN33" s="621"/>
      <c r="CO33" s="621"/>
      <c r="CP33" s="621"/>
      <c r="CQ33" s="622"/>
      <c r="CR33" s="623">
        <v>98148260</v>
      </c>
      <c r="CS33" s="644"/>
      <c r="CT33" s="644"/>
      <c r="CU33" s="644"/>
      <c r="CV33" s="644"/>
      <c r="CW33" s="644"/>
      <c r="CX33" s="644"/>
      <c r="CY33" s="645"/>
      <c r="CZ33" s="628">
        <v>44.3</v>
      </c>
      <c r="DA33" s="656"/>
      <c r="DB33" s="656"/>
      <c r="DC33" s="658"/>
      <c r="DD33" s="632">
        <v>76013137</v>
      </c>
      <c r="DE33" s="644"/>
      <c r="DF33" s="644"/>
      <c r="DG33" s="644"/>
      <c r="DH33" s="644"/>
      <c r="DI33" s="644"/>
      <c r="DJ33" s="644"/>
      <c r="DK33" s="645"/>
      <c r="DL33" s="632">
        <v>50166153</v>
      </c>
      <c r="DM33" s="644"/>
      <c r="DN33" s="644"/>
      <c r="DO33" s="644"/>
      <c r="DP33" s="644"/>
      <c r="DQ33" s="644"/>
      <c r="DR33" s="644"/>
      <c r="DS33" s="644"/>
      <c r="DT33" s="644"/>
      <c r="DU33" s="644"/>
      <c r="DV33" s="645"/>
      <c r="DW33" s="628">
        <v>36.200000000000003</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39929</v>
      </c>
      <c r="S34" s="624"/>
      <c r="T34" s="624"/>
      <c r="U34" s="624"/>
      <c r="V34" s="624"/>
      <c r="W34" s="624"/>
      <c r="X34" s="624"/>
      <c r="Y34" s="625"/>
      <c r="Z34" s="626">
        <v>0</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47389203</v>
      </c>
      <c r="CS34" s="624"/>
      <c r="CT34" s="624"/>
      <c r="CU34" s="624"/>
      <c r="CV34" s="624"/>
      <c r="CW34" s="624"/>
      <c r="CX34" s="624"/>
      <c r="CY34" s="625"/>
      <c r="CZ34" s="628">
        <v>21.4</v>
      </c>
      <c r="DA34" s="656"/>
      <c r="DB34" s="656"/>
      <c r="DC34" s="658"/>
      <c r="DD34" s="632">
        <v>32584630</v>
      </c>
      <c r="DE34" s="624"/>
      <c r="DF34" s="624"/>
      <c r="DG34" s="624"/>
      <c r="DH34" s="624"/>
      <c r="DI34" s="624"/>
      <c r="DJ34" s="624"/>
      <c r="DK34" s="625"/>
      <c r="DL34" s="632">
        <v>30739126</v>
      </c>
      <c r="DM34" s="624"/>
      <c r="DN34" s="624"/>
      <c r="DO34" s="624"/>
      <c r="DP34" s="624"/>
      <c r="DQ34" s="624"/>
      <c r="DR34" s="624"/>
      <c r="DS34" s="624"/>
      <c r="DT34" s="624"/>
      <c r="DU34" s="624"/>
      <c r="DV34" s="625"/>
      <c r="DW34" s="628">
        <v>22.2</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3125830</v>
      </c>
      <c r="S35" s="624"/>
      <c r="T35" s="624"/>
      <c r="U35" s="624"/>
      <c r="V35" s="624"/>
      <c r="W35" s="624"/>
      <c r="X35" s="624"/>
      <c r="Y35" s="625"/>
      <c r="Z35" s="626">
        <v>1.3</v>
      </c>
      <c r="AA35" s="626"/>
      <c r="AB35" s="626"/>
      <c r="AC35" s="626"/>
      <c r="AD35" s="627" t="s">
        <v>132</v>
      </c>
      <c r="AE35" s="627"/>
      <c r="AF35" s="627"/>
      <c r="AG35" s="627"/>
      <c r="AH35" s="627"/>
      <c r="AI35" s="627"/>
      <c r="AJ35" s="627"/>
      <c r="AK35" s="627"/>
      <c r="AL35" s="628" t="s">
        <v>132</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1288116</v>
      </c>
      <c r="CS35" s="644"/>
      <c r="CT35" s="644"/>
      <c r="CU35" s="644"/>
      <c r="CV35" s="644"/>
      <c r="CW35" s="644"/>
      <c r="CX35" s="644"/>
      <c r="CY35" s="645"/>
      <c r="CZ35" s="628">
        <v>0.6</v>
      </c>
      <c r="DA35" s="656"/>
      <c r="DB35" s="656"/>
      <c r="DC35" s="658"/>
      <c r="DD35" s="632">
        <v>910303</v>
      </c>
      <c r="DE35" s="644"/>
      <c r="DF35" s="644"/>
      <c r="DG35" s="644"/>
      <c r="DH35" s="644"/>
      <c r="DI35" s="644"/>
      <c r="DJ35" s="644"/>
      <c r="DK35" s="645"/>
      <c r="DL35" s="632">
        <v>910303</v>
      </c>
      <c r="DM35" s="644"/>
      <c r="DN35" s="644"/>
      <c r="DO35" s="644"/>
      <c r="DP35" s="644"/>
      <c r="DQ35" s="644"/>
      <c r="DR35" s="644"/>
      <c r="DS35" s="644"/>
      <c r="DT35" s="644"/>
      <c r="DU35" s="644"/>
      <c r="DV35" s="645"/>
      <c r="DW35" s="628">
        <v>0.7</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13542642</v>
      </c>
      <c r="S36" s="624"/>
      <c r="T36" s="624"/>
      <c r="U36" s="624"/>
      <c r="V36" s="624"/>
      <c r="W36" s="624"/>
      <c r="X36" s="624"/>
      <c r="Y36" s="625"/>
      <c r="Z36" s="626">
        <v>5.8</v>
      </c>
      <c r="AA36" s="626"/>
      <c r="AB36" s="626"/>
      <c r="AC36" s="626"/>
      <c r="AD36" s="627" t="s">
        <v>132</v>
      </c>
      <c r="AE36" s="627"/>
      <c r="AF36" s="627"/>
      <c r="AG36" s="627"/>
      <c r="AH36" s="627"/>
      <c r="AI36" s="627"/>
      <c r="AJ36" s="627"/>
      <c r="AK36" s="627"/>
      <c r="AL36" s="628" t="s">
        <v>132</v>
      </c>
      <c r="AM36" s="629"/>
      <c r="AN36" s="629"/>
      <c r="AO36" s="630"/>
      <c r="AP36" s="222"/>
      <c r="AQ36" s="689" t="s">
        <v>333</v>
      </c>
      <c r="AR36" s="690"/>
      <c r="AS36" s="690"/>
      <c r="AT36" s="690"/>
      <c r="AU36" s="690"/>
      <c r="AV36" s="690"/>
      <c r="AW36" s="690"/>
      <c r="AX36" s="690"/>
      <c r="AY36" s="691"/>
      <c r="AZ36" s="612">
        <v>17927835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892566</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13861333</v>
      </c>
      <c r="CS36" s="624"/>
      <c r="CT36" s="624"/>
      <c r="CU36" s="624"/>
      <c r="CV36" s="624"/>
      <c r="CW36" s="624"/>
      <c r="CX36" s="624"/>
      <c r="CY36" s="625"/>
      <c r="CZ36" s="628">
        <v>6.3</v>
      </c>
      <c r="DA36" s="656"/>
      <c r="DB36" s="656"/>
      <c r="DC36" s="658"/>
      <c r="DD36" s="632">
        <v>10052584</v>
      </c>
      <c r="DE36" s="624"/>
      <c r="DF36" s="624"/>
      <c r="DG36" s="624"/>
      <c r="DH36" s="624"/>
      <c r="DI36" s="624"/>
      <c r="DJ36" s="624"/>
      <c r="DK36" s="625"/>
      <c r="DL36" s="632">
        <v>5142231</v>
      </c>
      <c r="DM36" s="624"/>
      <c r="DN36" s="624"/>
      <c r="DO36" s="624"/>
      <c r="DP36" s="624"/>
      <c r="DQ36" s="624"/>
      <c r="DR36" s="624"/>
      <c r="DS36" s="624"/>
      <c r="DT36" s="624"/>
      <c r="DU36" s="624"/>
      <c r="DV36" s="625"/>
      <c r="DW36" s="628">
        <v>3.7</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2199826</v>
      </c>
      <c r="S37" s="624"/>
      <c r="T37" s="624"/>
      <c r="U37" s="624"/>
      <c r="V37" s="624"/>
      <c r="W37" s="624"/>
      <c r="X37" s="624"/>
      <c r="Y37" s="625"/>
      <c r="Z37" s="626">
        <v>0.9</v>
      </c>
      <c r="AA37" s="626"/>
      <c r="AB37" s="626"/>
      <c r="AC37" s="626"/>
      <c r="AD37" s="627">
        <v>172008</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t="s">
        <v>238</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892566</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2484088</v>
      </c>
      <c r="CS37" s="644"/>
      <c r="CT37" s="644"/>
      <c r="CU37" s="644"/>
      <c r="CV37" s="644"/>
      <c r="CW37" s="644"/>
      <c r="CX37" s="644"/>
      <c r="CY37" s="645"/>
      <c r="CZ37" s="628">
        <v>1.1000000000000001</v>
      </c>
      <c r="DA37" s="656"/>
      <c r="DB37" s="656"/>
      <c r="DC37" s="658"/>
      <c r="DD37" s="632">
        <v>2484088</v>
      </c>
      <c r="DE37" s="644"/>
      <c r="DF37" s="644"/>
      <c r="DG37" s="644"/>
      <c r="DH37" s="644"/>
      <c r="DI37" s="644"/>
      <c r="DJ37" s="644"/>
      <c r="DK37" s="645"/>
      <c r="DL37" s="632">
        <v>1729090</v>
      </c>
      <c r="DM37" s="644"/>
      <c r="DN37" s="644"/>
      <c r="DO37" s="644"/>
      <c r="DP37" s="644"/>
      <c r="DQ37" s="644"/>
      <c r="DR37" s="644"/>
      <c r="DS37" s="644"/>
      <c r="DT37" s="644"/>
      <c r="DU37" s="644"/>
      <c r="DV37" s="645"/>
      <c r="DW37" s="628">
        <v>1.2</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2025700</v>
      </c>
      <c r="S38" s="624"/>
      <c r="T38" s="624"/>
      <c r="U38" s="624"/>
      <c r="V38" s="624"/>
      <c r="W38" s="624"/>
      <c r="X38" s="624"/>
      <c r="Y38" s="625"/>
      <c r="Z38" s="626">
        <v>0.9</v>
      </c>
      <c r="AA38" s="626"/>
      <c r="AB38" s="626"/>
      <c r="AC38" s="626"/>
      <c r="AD38" s="627" t="s">
        <v>140</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t="s">
        <v>238</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84310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17927835</v>
      </c>
      <c r="CS38" s="624"/>
      <c r="CT38" s="624"/>
      <c r="CU38" s="624"/>
      <c r="CV38" s="624"/>
      <c r="CW38" s="624"/>
      <c r="CX38" s="624"/>
      <c r="CY38" s="625"/>
      <c r="CZ38" s="628">
        <v>8.1</v>
      </c>
      <c r="DA38" s="656"/>
      <c r="DB38" s="656"/>
      <c r="DC38" s="658"/>
      <c r="DD38" s="632">
        <v>14854582</v>
      </c>
      <c r="DE38" s="624"/>
      <c r="DF38" s="624"/>
      <c r="DG38" s="624"/>
      <c r="DH38" s="624"/>
      <c r="DI38" s="624"/>
      <c r="DJ38" s="624"/>
      <c r="DK38" s="625"/>
      <c r="DL38" s="632">
        <v>13374493</v>
      </c>
      <c r="DM38" s="624"/>
      <c r="DN38" s="624"/>
      <c r="DO38" s="624"/>
      <c r="DP38" s="624"/>
      <c r="DQ38" s="624"/>
      <c r="DR38" s="624"/>
      <c r="DS38" s="624"/>
      <c r="DT38" s="624"/>
      <c r="DU38" s="624"/>
      <c r="DV38" s="625"/>
      <c r="DW38" s="628">
        <v>9.6</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238</v>
      </c>
      <c r="AE39" s="627"/>
      <c r="AF39" s="627"/>
      <c r="AG39" s="627"/>
      <c r="AH39" s="627"/>
      <c r="AI39" s="627"/>
      <c r="AJ39" s="627"/>
      <c r="AK39" s="627"/>
      <c r="AL39" s="628" t="s">
        <v>132</v>
      </c>
      <c r="AM39" s="629"/>
      <c r="AN39" s="629"/>
      <c r="AO39" s="630"/>
      <c r="AQ39" s="686" t="s">
        <v>345</v>
      </c>
      <c r="AR39" s="687"/>
      <c r="AS39" s="687"/>
      <c r="AT39" s="687"/>
      <c r="AU39" s="687"/>
      <c r="AV39" s="687"/>
      <c r="AW39" s="687"/>
      <c r="AX39" s="687"/>
      <c r="AY39" s="688"/>
      <c r="AZ39" s="623" t="s">
        <v>132</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109644</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17440416</v>
      </c>
      <c r="CS39" s="644"/>
      <c r="CT39" s="644"/>
      <c r="CU39" s="644"/>
      <c r="CV39" s="644"/>
      <c r="CW39" s="644"/>
      <c r="CX39" s="644"/>
      <c r="CY39" s="645"/>
      <c r="CZ39" s="628">
        <v>7.9</v>
      </c>
      <c r="DA39" s="656"/>
      <c r="DB39" s="656"/>
      <c r="DC39" s="658"/>
      <c r="DD39" s="632">
        <v>17369681</v>
      </c>
      <c r="DE39" s="644"/>
      <c r="DF39" s="644"/>
      <c r="DG39" s="644"/>
      <c r="DH39" s="644"/>
      <c r="DI39" s="644"/>
      <c r="DJ39" s="644"/>
      <c r="DK39" s="645"/>
      <c r="DL39" s="632" t="s">
        <v>132</v>
      </c>
      <c r="DM39" s="644"/>
      <c r="DN39" s="644"/>
      <c r="DO39" s="644"/>
      <c r="DP39" s="644"/>
      <c r="DQ39" s="644"/>
      <c r="DR39" s="644"/>
      <c r="DS39" s="644"/>
      <c r="DT39" s="644"/>
      <c r="DU39" s="644"/>
      <c r="DV39" s="645"/>
      <c r="DW39" s="628" t="s">
        <v>132</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238</v>
      </c>
      <c r="S40" s="624"/>
      <c r="T40" s="624"/>
      <c r="U40" s="624"/>
      <c r="V40" s="624"/>
      <c r="W40" s="624"/>
      <c r="X40" s="624"/>
      <c r="Y40" s="625"/>
      <c r="Z40" s="626" t="s">
        <v>238</v>
      </c>
      <c r="AA40" s="626"/>
      <c r="AB40" s="626"/>
      <c r="AC40" s="626"/>
      <c r="AD40" s="627" t="s">
        <v>238</v>
      </c>
      <c r="AE40" s="627"/>
      <c r="AF40" s="627"/>
      <c r="AG40" s="627"/>
      <c r="AH40" s="627"/>
      <c r="AI40" s="627"/>
      <c r="AJ40" s="627"/>
      <c r="AK40" s="627"/>
      <c r="AL40" s="628" t="s">
        <v>132</v>
      </c>
      <c r="AM40" s="629"/>
      <c r="AN40" s="629"/>
      <c r="AO40" s="630"/>
      <c r="AQ40" s="686" t="s">
        <v>349</v>
      </c>
      <c r="AR40" s="687"/>
      <c r="AS40" s="687"/>
      <c r="AT40" s="687"/>
      <c r="AU40" s="687"/>
      <c r="AV40" s="687"/>
      <c r="AW40" s="687"/>
      <c r="AX40" s="687"/>
      <c r="AY40" s="688"/>
      <c r="AZ40" s="623" t="s">
        <v>238</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138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241357</v>
      </c>
      <c r="CS40" s="624"/>
      <c r="CT40" s="624"/>
      <c r="CU40" s="624"/>
      <c r="CV40" s="624"/>
      <c r="CW40" s="624"/>
      <c r="CX40" s="624"/>
      <c r="CY40" s="625"/>
      <c r="CZ40" s="628">
        <v>0.1</v>
      </c>
      <c r="DA40" s="656"/>
      <c r="DB40" s="656"/>
      <c r="DC40" s="658"/>
      <c r="DD40" s="632">
        <v>241357</v>
      </c>
      <c r="DE40" s="624"/>
      <c r="DF40" s="624"/>
      <c r="DG40" s="624"/>
      <c r="DH40" s="624"/>
      <c r="DI40" s="624"/>
      <c r="DJ40" s="624"/>
      <c r="DK40" s="625"/>
      <c r="DL40" s="632" t="s">
        <v>132</v>
      </c>
      <c r="DM40" s="624"/>
      <c r="DN40" s="624"/>
      <c r="DO40" s="624"/>
      <c r="DP40" s="624"/>
      <c r="DQ40" s="624"/>
      <c r="DR40" s="624"/>
      <c r="DS40" s="624"/>
      <c r="DT40" s="624"/>
      <c r="DU40" s="624"/>
      <c r="DV40" s="625"/>
      <c r="DW40" s="628" t="s">
        <v>140</v>
      </c>
      <c r="DX40" s="656"/>
      <c r="DY40" s="656"/>
      <c r="DZ40" s="656"/>
      <c r="EA40" s="656"/>
      <c r="EB40" s="656"/>
      <c r="EC40" s="657"/>
    </row>
    <row r="41" spans="2:133" ht="11.25" customHeight="1" x14ac:dyDescent="0.2">
      <c r="B41" s="646" t="s">
        <v>353</v>
      </c>
      <c r="C41" s="647"/>
      <c r="D41" s="647"/>
      <c r="E41" s="647"/>
      <c r="F41" s="647"/>
      <c r="G41" s="647"/>
      <c r="H41" s="647"/>
      <c r="I41" s="647"/>
      <c r="J41" s="647"/>
      <c r="K41" s="647"/>
      <c r="L41" s="647"/>
      <c r="M41" s="647"/>
      <c r="N41" s="647"/>
      <c r="O41" s="647"/>
      <c r="P41" s="647"/>
      <c r="Q41" s="648"/>
      <c r="R41" s="695">
        <v>234566785</v>
      </c>
      <c r="S41" s="696"/>
      <c r="T41" s="696"/>
      <c r="U41" s="696"/>
      <c r="V41" s="696"/>
      <c r="W41" s="696"/>
      <c r="X41" s="696"/>
      <c r="Y41" s="700"/>
      <c r="Z41" s="701">
        <v>100</v>
      </c>
      <c r="AA41" s="701"/>
      <c r="AB41" s="701"/>
      <c r="AC41" s="701"/>
      <c r="AD41" s="702">
        <v>138702484</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4523284</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132</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132</v>
      </c>
      <c r="CS41" s="644"/>
      <c r="CT41" s="644"/>
      <c r="CU41" s="644"/>
      <c r="CV41" s="644"/>
      <c r="CW41" s="644"/>
      <c r="CX41" s="644"/>
      <c r="CY41" s="645"/>
      <c r="CZ41" s="628" t="s">
        <v>238</v>
      </c>
      <c r="DA41" s="656"/>
      <c r="DB41" s="656"/>
      <c r="DC41" s="658"/>
      <c r="DD41" s="632" t="s">
        <v>132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13404551</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284</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14734496</v>
      </c>
      <c r="CS42" s="644"/>
      <c r="CT42" s="644"/>
      <c r="CU42" s="644"/>
      <c r="CV42" s="644"/>
      <c r="CW42" s="644"/>
      <c r="CX42" s="644"/>
      <c r="CY42" s="645"/>
      <c r="CZ42" s="628">
        <v>6.6</v>
      </c>
      <c r="DA42" s="656"/>
      <c r="DB42" s="656"/>
      <c r="DC42" s="658"/>
      <c r="DD42" s="632">
        <v>7888828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1148702</v>
      </c>
      <c r="CS43" s="644"/>
      <c r="CT43" s="644"/>
      <c r="CU43" s="644"/>
      <c r="CV43" s="644"/>
      <c r="CW43" s="644"/>
      <c r="CX43" s="644"/>
      <c r="CY43" s="645"/>
      <c r="CZ43" s="628">
        <v>0.5</v>
      </c>
      <c r="DA43" s="656"/>
      <c r="DB43" s="656"/>
      <c r="DC43" s="658"/>
      <c r="DD43" s="632">
        <v>1148702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14734496</v>
      </c>
      <c r="CS44" s="624"/>
      <c r="CT44" s="624"/>
      <c r="CU44" s="624"/>
      <c r="CV44" s="624"/>
      <c r="CW44" s="624"/>
      <c r="CX44" s="624"/>
      <c r="CY44" s="625"/>
      <c r="CZ44" s="628">
        <v>6.6</v>
      </c>
      <c r="DA44" s="629"/>
      <c r="DB44" s="629"/>
      <c r="DC44" s="635"/>
      <c r="DD44" s="632">
        <v>7888828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3148517</v>
      </c>
      <c r="CS45" s="644"/>
      <c r="CT45" s="644"/>
      <c r="CU45" s="644"/>
      <c r="CV45" s="644"/>
      <c r="CW45" s="644"/>
      <c r="CX45" s="644"/>
      <c r="CY45" s="645"/>
      <c r="CZ45" s="628">
        <v>1.4</v>
      </c>
      <c r="DA45" s="656"/>
      <c r="DB45" s="656"/>
      <c r="DC45" s="658"/>
      <c r="DD45" s="632">
        <v>1002688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11580904</v>
      </c>
      <c r="CS46" s="624"/>
      <c r="CT46" s="624"/>
      <c r="CU46" s="624"/>
      <c r="CV46" s="624"/>
      <c r="CW46" s="624"/>
      <c r="CX46" s="624"/>
      <c r="CY46" s="625"/>
      <c r="CZ46" s="628">
        <v>5.2</v>
      </c>
      <c r="DA46" s="629"/>
      <c r="DB46" s="629"/>
      <c r="DC46" s="635"/>
      <c r="DD46" s="632">
        <v>6881065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367</v>
      </c>
      <c r="CG47" s="621"/>
      <c r="CH47" s="621"/>
      <c r="CI47" s="621"/>
      <c r="CJ47" s="621"/>
      <c r="CK47" s="621"/>
      <c r="CL47" s="621"/>
      <c r="CM47" s="621"/>
      <c r="CN47" s="621"/>
      <c r="CO47" s="621"/>
      <c r="CP47" s="621"/>
      <c r="CQ47" s="622"/>
      <c r="CR47" s="623" t="s">
        <v>132</v>
      </c>
      <c r="CS47" s="644"/>
      <c r="CT47" s="644"/>
      <c r="CU47" s="644"/>
      <c r="CV47" s="644"/>
      <c r="CW47" s="644"/>
      <c r="CX47" s="644"/>
      <c r="CY47" s="645"/>
      <c r="CZ47" s="628" t="s">
        <v>238</v>
      </c>
      <c r="DA47" s="656"/>
      <c r="DB47" s="656"/>
      <c r="DC47" s="658"/>
      <c r="DD47" s="632" t="s">
        <v>132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368</v>
      </c>
      <c r="CG48" s="621"/>
      <c r="CH48" s="621"/>
      <c r="CI48" s="621"/>
      <c r="CJ48" s="621"/>
      <c r="CK48" s="621"/>
      <c r="CL48" s="621"/>
      <c r="CM48" s="621"/>
      <c r="CN48" s="621"/>
      <c r="CO48" s="621"/>
      <c r="CP48" s="621"/>
      <c r="CQ48" s="622"/>
      <c r="CR48" s="623" t="s">
        <v>238</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369</v>
      </c>
      <c r="CE49" s="647"/>
      <c r="CF49" s="647"/>
      <c r="CG49" s="647"/>
      <c r="CH49" s="647"/>
      <c r="CI49" s="647"/>
      <c r="CJ49" s="647"/>
      <c r="CK49" s="647"/>
      <c r="CL49" s="647"/>
      <c r="CM49" s="647"/>
      <c r="CN49" s="647"/>
      <c r="CO49" s="647"/>
      <c r="CP49" s="647"/>
      <c r="CQ49" s="648"/>
      <c r="CR49" s="695">
        <v>221710442</v>
      </c>
      <c r="CS49" s="682"/>
      <c r="CT49" s="682"/>
      <c r="CU49" s="682"/>
      <c r="CV49" s="682"/>
      <c r="CW49" s="682"/>
      <c r="CX49" s="682"/>
      <c r="CY49" s="711"/>
      <c r="CZ49" s="703">
        <v>100</v>
      </c>
      <c r="DA49" s="712"/>
      <c r="DB49" s="712"/>
      <c r="DC49" s="713"/>
      <c r="DD49" s="714">
        <v>146516923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CASYeySLxwwNsl/G4x5OQPBA18lTYsxxZUEdL4TxBRy0c8GWsf4P6vppOxuduv8ThhxMtwaCFgkg7usJ4Wpiw==" saltValue="CHpWaUuG+T7VqBFh8eKA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45"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236072</v>
      </c>
      <c r="R7" s="753"/>
      <c r="S7" s="753"/>
      <c r="T7" s="753"/>
      <c r="U7" s="753"/>
      <c r="V7" s="753">
        <v>223215</v>
      </c>
      <c r="W7" s="753"/>
      <c r="X7" s="753"/>
      <c r="Y7" s="753"/>
      <c r="Z7" s="753"/>
      <c r="AA7" s="753">
        <v>12856</v>
      </c>
      <c r="AB7" s="753"/>
      <c r="AC7" s="753"/>
      <c r="AD7" s="753"/>
      <c r="AE7" s="754"/>
      <c r="AF7" s="755">
        <v>10193</v>
      </c>
      <c r="AG7" s="756"/>
      <c r="AH7" s="756"/>
      <c r="AI7" s="756"/>
      <c r="AJ7" s="757"/>
      <c r="AK7" s="758">
        <v>3945</v>
      </c>
      <c r="AL7" s="759"/>
      <c r="AM7" s="759"/>
      <c r="AN7" s="759"/>
      <c r="AO7" s="759"/>
      <c r="AP7" s="759">
        <v>35260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-0.3</v>
      </c>
      <c r="CI7" s="744"/>
      <c r="CJ7" s="744"/>
      <c r="CK7" s="744"/>
      <c r="CL7" s="745"/>
      <c r="CM7" s="743">
        <v>562</v>
      </c>
      <c r="CN7" s="744"/>
      <c r="CO7" s="744"/>
      <c r="CP7" s="744"/>
      <c r="CQ7" s="745"/>
      <c r="CR7" s="743">
        <v>500</v>
      </c>
      <c r="CS7" s="744"/>
      <c r="CT7" s="744"/>
      <c r="CU7" s="744"/>
      <c r="CV7" s="745"/>
      <c r="CW7" s="743">
        <v>103</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588</v>
      </c>
      <c r="BT8" s="774"/>
      <c r="BU8" s="774"/>
      <c r="BV8" s="774"/>
      <c r="BW8" s="774"/>
      <c r="BX8" s="774"/>
      <c r="BY8" s="774"/>
      <c r="BZ8" s="774"/>
      <c r="CA8" s="774"/>
      <c r="CB8" s="774"/>
      <c r="CC8" s="774"/>
      <c r="CD8" s="774"/>
      <c r="CE8" s="774"/>
      <c r="CF8" s="774"/>
      <c r="CG8" s="775"/>
      <c r="CH8" s="776">
        <v>-7</v>
      </c>
      <c r="CI8" s="777"/>
      <c r="CJ8" s="777"/>
      <c r="CK8" s="777"/>
      <c r="CL8" s="778"/>
      <c r="CM8" s="776">
        <v>534</v>
      </c>
      <c r="CN8" s="777"/>
      <c r="CO8" s="777"/>
      <c r="CP8" s="777"/>
      <c r="CQ8" s="778"/>
      <c r="CR8" s="776">
        <v>500</v>
      </c>
      <c r="CS8" s="777"/>
      <c r="CT8" s="777"/>
      <c r="CU8" s="777"/>
      <c r="CV8" s="778"/>
      <c r="CW8" s="776">
        <v>19</v>
      </c>
      <c r="CX8" s="777"/>
      <c r="CY8" s="777"/>
      <c r="CZ8" s="777"/>
      <c r="DA8" s="778"/>
      <c r="DB8" s="776" t="s">
        <v>579</v>
      </c>
      <c r="DC8" s="777"/>
      <c r="DD8" s="777"/>
      <c r="DE8" s="777"/>
      <c r="DF8" s="778"/>
      <c r="DG8" s="776" t="s">
        <v>579</v>
      </c>
      <c r="DH8" s="777"/>
      <c r="DI8" s="777"/>
      <c r="DJ8" s="777"/>
      <c r="DK8" s="778"/>
      <c r="DL8" s="776" t="s">
        <v>579</v>
      </c>
      <c r="DM8" s="777"/>
      <c r="DN8" s="777"/>
      <c r="DO8" s="777"/>
      <c r="DP8" s="778"/>
      <c r="DQ8" s="776" t="s">
        <v>579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589</v>
      </c>
      <c r="BS9" s="773" t="s">
        <v>590</v>
      </c>
      <c r="BT9" s="774"/>
      <c r="BU9" s="774"/>
      <c r="BV9" s="774"/>
      <c r="BW9" s="774"/>
      <c r="BX9" s="774"/>
      <c r="BY9" s="774"/>
      <c r="BZ9" s="774"/>
      <c r="CA9" s="774"/>
      <c r="CB9" s="774"/>
      <c r="CC9" s="774"/>
      <c r="CD9" s="774"/>
      <c r="CE9" s="774"/>
      <c r="CF9" s="774"/>
      <c r="CG9" s="775"/>
      <c r="CH9" s="776">
        <v>0</v>
      </c>
      <c r="CI9" s="777"/>
      <c r="CJ9" s="777"/>
      <c r="CK9" s="777"/>
      <c r="CL9" s="778"/>
      <c r="CM9" s="776">
        <v>10</v>
      </c>
      <c r="CN9" s="777"/>
      <c r="CO9" s="777"/>
      <c r="CP9" s="777"/>
      <c r="CQ9" s="778"/>
      <c r="CR9" s="776">
        <v>10</v>
      </c>
      <c r="CS9" s="777"/>
      <c r="CT9" s="777"/>
      <c r="CU9" s="777"/>
      <c r="CV9" s="778"/>
      <c r="CW9" s="776" t="s">
        <v>579</v>
      </c>
      <c r="CX9" s="777"/>
      <c r="CY9" s="777"/>
      <c r="CZ9" s="777"/>
      <c r="DA9" s="778"/>
      <c r="DB9" s="776">
        <v>245</v>
      </c>
      <c r="DC9" s="777"/>
      <c r="DD9" s="777"/>
      <c r="DE9" s="777"/>
      <c r="DF9" s="778"/>
      <c r="DG9" s="776" t="s">
        <v>579</v>
      </c>
      <c r="DH9" s="777"/>
      <c r="DI9" s="777"/>
      <c r="DJ9" s="777"/>
      <c r="DK9" s="778"/>
      <c r="DL9" s="776">
        <v>1776</v>
      </c>
      <c r="DM9" s="777"/>
      <c r="DN9" s="777"/>
      <c r="DO9" s="777"/>
      <c r="DP9" s="778"/>
      <c r="DQ9" s="776" t="s">
        <v>579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0</v>
      </c>
      <c r="CI10" s="777"/>
      <c r="CJ10" s="777"/>
      <c r="CK10" s="777"/>
      <c r="CL10" s="778"/>
      <c r="CM10" s="776">
        <v>12</v>
      </c>
      <c r="CN10" s="777"/>
      <c r="CO10" s="777"/>
      <c r="CP10" s="777"/>
      <c r="CQ10" s="778"/>
      <c r="CR10" s="776">
        <v>5</v>
      </c>
      <c r="CS10" s="777"/>
      <c r="CT10" s="777"/>
      <c r="CU10" s="777"/>
      <c r="CV10" s="778"/>
      <c r="CW10" s="776" t="s">
        <v>579</v>
      </c>
      <c r="CX10" s="777"/>
      <c r="CY10" s="777"/>
      <c r="CZ10" s="777"/>
      <c r="DA10" s="778"/>
      <c r="DB10" s="776" t="s">
        <v>579</v>
      </c>
      <c r="DC10" s="777"/>
      <c r="DD10" s="777"/>
      <c r="DE10" s="777"/>
      <c r="DF10" s="778"/>
      <c r="DG10" s="776" t="s">
        <v>579</v>
      </c>
      <c r="DH10" s="777"/>
      <c r="DI10" s="777"/>
      <c r="DJ10" s="777"/>
      <c r="DK10" s="778"/>
      <c r="DL10" s="776" t="s">
        <v>579</v>
      </c>
      <c r="DM10" s="777"/>
      <c r="DN10" s="777"/>
      <c r="DO10" s="777"/>
      <c r="DP10" s="778"/>
      <c r="DQ10" s="776" t="s">
        <v>579</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0</v>
      </c>
      <c r="CI11" s="777"/>
      <c r="CJ11" s="777"/>
      <c r="CK11" s="777"/>
      <c r="CL11" s="778"/>
      <c r="CM11" s="776">
        <v>3</v>
      </c>
      <c r="CN11" s="777"/>
      <c r="CO11" s="777"/>
      <c r="CP11" s="777"/>
      <c r="CQ11" s="778"/>
      <c r="CR11" s="776">
        <v>2</v>
      </c>
      <c r="CS11" s="777"/>
      <c r="CT11" s="777"/>
      <c r="CU11" s="777"/>
      <c r="CV11" s="778"/>
      <c r="CW11" s="776">
        <v>24</v>
      </c>
      <c r="CX11" s="777"/>
      <c r="CY11" s="777"/>
      <c r="CZ11" s="777"/>
      <c r="DA11" s="778"/>
      <c r="DB11" s="776" t="s">
        <v>579</v>
      </c>
      <c r="DC11" s="777"/>
      <c r="DD11" s="777"/>
      <c r="DE11" s="777"/>
      <c r="DF11" s="778"/>
      <c r="DG11" s="776" t="s">
        <v>579</v>
      </c>
      <c r="DH11" s="777"/>
      <c r="DI11" s="777"/>
      <c r="DJ11" s="777"/>
      <c r="DK11" s="778"/>
      <c r="DL11" s="776" t="s">
        <v>579</v>
      </c>
      <c r="DM11" s="777"/>
      <c r="DN11" s="777"/>
      <c r="DO11" s="777"/>
      <c r="DP11" s="778"/>
      <c r="DQ11" s="776" t="s">
        <v>579</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236072</v>
      </c>
      <c r="R23" s="793"/>
      <c r="S23" s="793"/>
      <c r="T23" s="793"/>
      <c r="U23" s="793"/>
      <c r="V23" s="793">
        <v>223215</v>
      </c>
      <c r="W23" s="793"/>
      <c r="X23" s="793"/>
      <c r="Y23" s="793"/>
      <c r="Z23" s="793"/>
      <c r="AA23" s="793">
        <v>12856</v>
      </c>
      <c r="AB23" s="793"/>
      <c r="AC23" s="793"/>
      <c r="AD23" s="793"/>
      <c r="AE23" s="794"/>
      <c r="AF23" s="795">
        <v>10193</v>
      </c>
      <c r="AG23" s="793"/>
      <c r="AH23" s="793"/>
      <c r="AI23" s="793"/>
      <c r="AJ23" s="796"/>
      <c r="AK23" s="797"/>
      <c r="AL23" s="798"/>
      <c r="AM23" s="798"/>
      <c r="AN23" s="798"/>
      <c r="AO23" s="798"/>
      <c r="AP23" s="793">
        <v>35260</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53092</v>
      </c>
      <c r="R28" s="823"/>
      <c r="S28" s="823"/>
      <c r="T28" s="823"/>
      <c r="U28" s="823"/>
      <c r="V28" s="823">
        <v>52200</v>
      </c>
      <c r="W28" s="823"/>
      <c r="X28" s="823"/>
      <c r="Y28" s="823"/>
      <c r="Z28" s="823"/>
      <c r="AA28" s="823">
        <v>893</v>
      </c>
      <c r="AB28" s="823"/>
      <c r="AC28" s="823"/>
      <c r="AD28" s="823"/>
      <c r="AE28" s="824"/>
      <c r="AF28" s="825">
        <v>893</v>
      </c>
      <c r="AG28" s="823"/>
      <c r="AH28" s="823"/>
      <c r="AI28" s="823"/>
      <c r="AJ28" s="826"/>
      <c r="AK28" s="827">
        <v>4523</v>
      </c>
      <c r="AL28" s="828"/>
      <c r="AM28" s="828"/>
      <c r="AN28" s="828"/>
      <c r="AO28" s="828"/>
      <c r="AP28" s="828" t="s">
        <v>579</v>
      </c>
      <c r="AQ28" s="828"/>
      <c r="AR28" s="828"/>
      <c r="AS28" s="828"/>
      <c r="AT28" s="828"/>
      <c r="AU28" s="828" t="s">
        <v>579</v>
      </c>
      <c r="AV28" s="828"/>
      <c r="AW28" s="828"/>
      <c r="AX28" s="828"/>
      <c r="AY28" s="828"/>
      <c r="AZ28" s="829" t="s">
        <v>579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45457</v>
      </c>
      <c r="R29" s="784"/>
      <c r="S29" s="784"/>
      <c r="T29" s="784"/>
      <c r="U29" s="784"/>
      <c r="V29" s="784">
        <v>43585</v>
      </c>
      <c r="W29" s="784"/>
      <c r="X29" s="784"/>
      <c r="Y29" s="784"/>
      <c r="Z29" s="784"/>
      <c r="AA29" s="784">
        <v>1872</v>
      </c>
      <c r="AB29" s="784"/>
      <c r="AC29" s="784"/>
      <c r="AD29" s="784"/>
      <c r="AE29" s="785"/>
      <c r="AF29" s="786">
        <v>1872</v>
      </c>
      <c r="AG29" s="787"/>
      <c r="AH29" s="787"/>
      <c r="AI29" s="787"/>
      <c r="AJ29" s="788"/>
      <c r="AK29" s="834">
        <v>7555</v>
      </c>
      <c r="AL29" s="830"/>
      <c r="AM29" s="830"/>
      <c r="AN29" s="830"/>
      <c r="AO29" s="830"/>
      <c r="AP29" s="830" t="s">
        <v>579</v>
      </c>
      <c r="AQ29" s="830"/>
      <c r="AR29" s="830"/>
      <c r="AS29" s="830"/>
      <c r="AT29" s="830"/>
      <c r="AU29" s="830" t="s">
        <v>579</v>
      </c>
      <c r="AV29" s="830"/>
      <c r="AW29" s="830"/>
      <c r="AX29" s="830"/>
      <c r="AY29" s="830"/>
      <c r="AZ29" s="831" t="s">
        <v>579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15307</v>
      </c>
      <c r="R30" s="784"/>
      <c r="S30" s="784"/>
      <c r="T30" s="784"/>
      <c r="U30" s="784"/>
      <c r="V30" s="784">
        <v>15205</v>
      </c>
      <c r="W30" s="784"/>
      <c r="X30" s="784"/>
      <c r="Y30" s="784"/>
      <c r="Z30" s="784"/>
      <c r="AA30" s="784">
        <v>103</v>
      </c>
      <c r="AB30" s="784"/>
      <c r="AC30" s="784"/>
      <c r="AD30" s="784"/>
      <c r="AE30" s="785"/>
      <c r="AF30" s="786">
        <v>103</v>
      </c>
      <c r="AG30" s="787"/>
      <c r="AH30" s="787"/>
      <c r="AI30" s="787"/>
      <c r="AJ30" s="788"/>
      <c r="AK30" s="834">
        <v>6000</v>
      </c>
      <c r="AL30" s="830"/>
      <c r="AM30" s="830"/>
      <c r="AN30" s="830"/>
      <c r="AO30" s="830"/>
      <c r="AP30" s="830" t="s">
        <v>579</v>
      </c>
      <c r="AQ30" s="830"/>
      <c r="AR30" s="830"/>
      <c r="AS30" s="830"/>
      <c r="AT30" s="830"/>
      <c r="AU30" s="830" t="s">
        <v>579</v>
      </c>
      <c r="AV30" s="830"/>
      <c r="AW30" s="830"/>
      <c r="AX30" s="830"/>
      <c r="AY30" s="830"/>
      <c r="AZ30" s="831" t="s">
        <v>579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2868</v>
      </c>
      <c r="AG63" s="844"/>
      <c r="AH63" s="844"/>
      <c r="AI63" s="844"/>
      <c r="AJ63" s="845"/>
      <c r="AK63" s="846"/>
      <c r="AL63" s="841"/>
      <c r="AM63" s="841"/>
      <c r="AN63" s="841"/>
      <c r="AO63" s="841"/>
      <c r="AP63" s="844" t="s">
        <v>586</v>
      </c>
      <c r="AQ63" s="844"/>
      <c r="AR63" s="844"/>
      <c r="AS63" s="844"/>
      <c r="AT63" s="844"/>
      <c r="AU63" s="844" t="s">
        <v>586</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7627</v>
      </c>
      <c r="R68" s="866">
        <v>7961</v>
      </c>
      <c r="S68" s="866">
        <v>7961</v>
      </c>
      <c r="T68" s="866">
        <v>7961</v>
      </c>
      <c r="U68" s="866">
        <v>7961</v>
      </c>
      <c r="V68" s="866">
        <v>7180</v>
      </c>
      <c r="W68" s="866">
        <v>7475</v>
      </c>
      <c r="X68" s="866">
        <v>7475</v>
      </c>
      <c r="Y68" s="866">
        <v>7475</v>
      </c>
      <c r="Z68" s="866">
        <v>7475</v>
      </c>
      <c r="AA68" s="866">
        <v>448</v>
      </c>
      <c r="AB68" s="866">
        <v>486</v>
      </c>
      <c r="AC68" s="866">
        <v>486</v>
      </c>
      <c r="AD68" s="866">
        <v>486</v>
      </c>
      <c r="AE68" s="866">
        <v>486</v>
      </c>
      <c r="AF68" s="866">
        <v>448</v>
      </c>
      <c r="AG68" s="866">
        <v>486</v>
      </c>
      <c r="AH68" s="866">
        <v>486</v>
      </c>
      <c r="AI68" s="866">
        <v>486</v>
      </c>
      <c r="AJ68" s="866">
        <v>486</v>
      </c>
      <c r="AK68" s="866">
        <v>150</v>
      </c>
      <c r="AL68" s="866"/>
      <c r="AM68" s="866"/>
      <c r="AN68" s="866"/>
      <c r="AO68" s="866"/>
      <c r="AP68" s="866">
        <v>3385</v>
      </c>
      <c r="AQ68" s="866">
        <v>4476</v>
      </c>
      <c r="AR68" s="866">
        <v>4476</v>
      </c>
      <c r="AS68" s="866">
        <v>4476</v>
      </c>
      <c r="AT68" s="866">
        <v>4476</v>
      </c>
      <c r="AU68" s="866">
        <v>146</v>
      </c>
      <c r="AV68" s="866">
        <v>192</v>
      </c>
      <c r="AW68" s="866">
        <v>192</v>
      </c>
      <c r="AX68" s="866">
        <v>192</v>
      </c>
      <c r="AY68" s="866">
        <v>192</v>
      </c>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209690</v>
      </c>
      <c r="R69" s="830">
        <v>144168</v>
      </c>
      <c r="S69" s="830">
        <v>144168</v>
      </c>
      <c r="T69" s="830">
        <v>144168</v>
      </c>
      <c r="U69" s="830">
        <v>144168</v>
      </c>
      <c r="V69" s="830">
        <v>191668</v>
      </c>
      <c r="W69" s="830">
        <v>138019</v>
      </c>
      <c r="X69" s="830">
        <v>138019</v>
      </c>
      <c r="Y69" s="830">
        <v>138019</v>
      </c>
      <c r="Z69" s="830">
        <v>138019</v>
      </c>
      <c r="AA69" s="830">
        <v>18022</v>
      </c>
      <c r="AB69" s="830">
        <v>6149</v>
      </c>
      <c r="AC69" s="830">
        <v>6149</v>
      </c>
      <c r="AD69" s="830">
        <v>6149</v>
      </c>
      <c r="AE69" s="830">
        <v>6149</v>
      </c>
      <c r="AF69" s="830">
        <v>39212</v>
      </c>
      <c r="AG69" s="830">
        <v>32354</v>
      </c>
      <c r="AH69" s="830">
        <v>32354</v>
      </c>
      <c r="AI69" s="830">
        <v>32354</v>
      </c>
      <c r="AJ69" s="830">
        <v>32354</v>
      </c>
      <c r="AK69" s="830" t="s">
        <v>519</v>
      </c>
      <c r="AL69" s="830"/>
      <c r="AM69" s="830"/>
      <c r="AN69" s="830"/>
      <c r="AO69" s="830"/>
      <c r="AP69" s="830" t="s">
        <v>519</v>
      </c>
      <c r="AQ69" s="830"/>
      <c r="AR69" s="830"/>
      <c r="AS69" s="830"/>
      <c r="AT69" s="830"/>
      <c r="AU69" s="830" t="s">
        <v>519</v>
      </c>
      <c r="AV69" s="830"/>
      <c r="AW69" s="830"/>
      <c r="AX69" s="830"/>
      <c r="AY69" s="830"/>
      <c r="AZ69" s="832" t="s">
        <v>585</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108542</v>
      </c>
      <c r="R70" s="830">
        <v>76940</v>
      </c>
      <c r="S70" s="830">
        <v>76940</v>
      </c>
      <c r="T70" s="830">
        <v>76940</v>
      </c>
      <c r="U70" s="830">
        <v>76940</v>
      </c>
      <c r="V70" s="830">
        <v>104627</v>
      </c>
      <c r="W70" s="830">
        <v>73165</v>
      </c>
      <c r="X70" s="830">
        <v>73165</v>
      </c>
      <c r="Y70" s="830">
        <v>73165</v>
      </c>
      <c r="Z70" s="830">
        <v>73165</v>
      </c>
      <c r="AA70" s="830">
        <v>3915</v>
      </c>
      <c r="AB70" s="830">
        <v>3775</v>
      </c>
      <c r="AC70" s="830">
        <v>3775</v>
      </c>
      <c r="AD70" s="830">
        <v>3775</v>
      </c>
      <c r="AE70" s="830">
        <v>3775</v>
      </c>
      <c r="AF70" s="830">
        <v>3732</v>
      </c>
      <c r="AG70" s="830">
        <v>3775</v>
      </c>
      <c r="AH70" s="830">
        <v>3775</v>
      </c>
      <c r="AI70" s="830">
        <v>3775</v>
      </c>
      <c r="AJ70" s="830">
        <v>3775</v>
      </c>
      <c r="AK70" s="830">
        <v>9372</v>
      </c>
      <c r="AL70" s="830">
        <v>7300</v>
      </c>
      <c r="AM70" s="830">
        <v>7300</v>
      </c>
      <c r="AN70" s="830">
        <v>7300</v>
      </c>
      <c r="AO70" s="830">
        <v>7300</v>
      </c>
      <c r="AP70" s="830">
        <v>77752</v>
      </c>
      <c r="AQ70" s="830">
        <v>42318</v>
      </c>
      <c r="AR70" s="830">
        <v>42318</v>
      </c>
      <c r="AS70" s="830">
        <v>42318</v>
      </c>
      <c r="AT70" s="830">
        <v>42318</v>
      </c>
      <c r="AU70" s="830">
        <v>2644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7352</v>
      </c>
      <c r="R71" s="830">
        <v>6933</v>
      </c>
      <c r="S71" s="830">
        <v>6933</v>
      </c>
      <c r="T71" s="830">
        <v>6933</v>
      </c>
      <c r="U71" s="830">
        <v>6933</v>
      </c>
      <c r="V71" s="830">
        <v>7276</v>
      </c>
      <c r="W71" s="830">
        <v>6850</v>
      </c>
      <c r="X71" s="830">
        <v>6850</v>
      </c>
      <c r="Y71" s="830">
        <v>6850</v>
      </c>
      <c r="Z71" s="830">
        <v>6850</v>
      </c>
      <c r="AA71" s="830">
        <v>76</v>
      </c>
      <c r="AB71" s="830">
        <v>82</v>
      </c>
      <c r="AC71" s="830">
        <v>82</v>
      </c>
      <c r="AD71" s="830">
        <v>82</v>
      </c>
      <c r="AE71" s="830">
        <v>82</v>
      </c>
      <c r="AF71" s="830">
        <v>76</v>
      </c>
      <c r="AG71" s="830">
        <v>82</v>
      </c>
      <c r="AH71" s="830">
        <v>82</v>
      </c>
      <c r="AI71" s="830">
        <v>82</v>
      </c>
      <c r="AJ71" s="830">
        <v>82</v>
      </c>
      <c r="AK71" s="830">
        <v>3086</v>
      </c>
      <c r="AL71" s="830">
        <v>2485</v>
      </c>
      <c r="AM71" s="830">
        <v>2485</v>
      </c>
      <c r="AN71" s="830">
        <v>2485</v>
      </c>
      <c r="AO71" s="830">
        <v>2485</v>
      </c>
      <c r="AP71" s="830" t="s">
        <v>519</v>
      </c>
      <c r="AQ71" s="830"/>
      <c r="AR71" s="830"/>
      <c r="AS71" s="830"/>
      <c r="AT71" s="830"/>
      <c r="AU71" s="830" t="s">
        <v>519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584</v>
      </c>
      <c r="C72" s="874"/>
      <c r="D72" s="874"/>
      <c r="E72" s="874"/>
      <c r="F72" s="874"/>
      <c r="G72" s="874"/>
      <c r="H72" s="874"/>
      <c r="I72" s="874"/>
      <c r="J72" s="874"/>
      <c r="K72" s="874"/>
      <c r="L72" s="874"/>
      <c r="M72" s="874"/>
      <c r="N72" s="874"/>
      <c r="O72" s="874"/>
      <c r="P72" s="875"/>
      <c r="Q72" s="876">
        <v>1524702</v>
      </c>
      <c r="R72" s="830">
        <v>1385861</v>
      </c>
      <c r="S72" s="830">
        <v>1385861</v>
      </c>
      <c r="T72" s="830">
        <v>1385861</v>
      </c>
      <c r="U72" s="830">
        <v>1385861</v>
      </c>
      <c r="V72" s="830">
        <v>1496148</v>
      </c>
      <c r="W72" s="830">
        <v>1346246</v>
      </c>
      <c r="X72" s="830">
        <v>1346246</v>
      </c>
      <c r="Y72" s="830">
        <v>1346246</v>
      </c>
      <c r="Z72" s="830">
        <v>1346246</v>
      </c>
      <c r="AA72" s="830">
        <v>28554</v>
      </c>
      <c r="AB72" s="830">
        <v>39615</v>
      </c>
      <c r="AC72" s="830">
        <v>39615</v>
      </c>
      <c r="AD72" s="830">
        <v>39615</v>
      </c>
      <c r="AE72" s="830">
        <v>39615</v>
      </c>
      <c r="AF72" s="830">
        <v>28554</v>
      </c>
      <c r="AG72" s="830">
        <v>39615</v>
      </c>
      <c r="AH72" s="830">
        <v>39615</v>
      </c>
      <c r="AI72" s="830">
        <v>39615</v>
      </c>
      <c r="AJ72" s="830">
        <v>39615</v>
      </c>
      <c r="AK72" s="830">
        <v>15234</v>
      </c>
      <c r="AL72" s="830">
        <v>13582</v>
      </c>
      <c r="AM72" s="830">
        <v>13582</v>
      </c>
      <c r="AN72" s="830">
        <v>13582</v>
      </c>
      <c r="AO72" s="830">
        <v>13582</v>
      </c>
      <c r="AP72" s="830" t="s">
        <v>519</v>
      </c>
      <c r="AQ72" s="830"/>
      <c r="AR72" s="830"/>
      <c r="AS72" s="830"/>
      <c r="AT72" s="830"/>
      <c r="AU72" s="830" t="s">
        <v>519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72021</v>
      </c>
      <c r="AG88" s="844"/>
      <c r="AH88" s="844"/>
      <c r="AI88" s="844"/>
      <c r="AJ88" s="844"/>
      <c r="AK88" s="841"/>
      <c r="AL88" s="841"/>
      <c r="AM88" s="841"/>
      <c r="AN88" s="841"/>
      <c r="AO88" s="841"/>
      <c r="AP88" s="844">
        <v>81137</v>
      </c>
      <c r="AQ88" s="844"/>
      <c r="AR88" s="844"/>
      <c r="AS88" s="844"/>
      <c r="AT88" s="844"/>
      <c r="AU88" s="844">
        <v>2789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1017</v>
      </c>
      <c r="CS102" s="852"/>
      <c r="CT102" s="852"/>
      <c r="CU102" s="852"/>
      <c r="CV102" s="891"/>
      <c r="CW102" s="890">
        <v>146</v>
      </c>
      <c r="CX102" s="852"/>
      <c r="CY102" s="852"/>
      <c r="CZ102" s="852"/>
      <c r="DA102" s="891"/>
      <c r="DB102" s="890">
        <v>245</v>
      </c>
      <c r="DC102" s="852"/>
      <c r="DD102" s="852"/>
      <c r="DE102" s="852"/>
      <c r="DF102" s="891"/>
      <c r="DG102" s="890" t="s">
        <v>579</v>
      </c>
      <c r="DH102" s="852"/>
      <c r="DI102" s="852"/>
      <c r="DJ102" s="852"/>
      <c r="DK102" s="891"/>
      <c r="DL102" s="890">
        <v>1776</v>
      </c>
      <c r="DM102" s="852"/>
      <c r="DN102" s="852"/>
      <c r="DO102" s="852"/>
      <c r="DP102" s="891"/>
      <c r="DQ102" s="890" t="s">
        <v>579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312</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312</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312</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1741344</v>
      </c>
      <c r="AB110" s="900"/>
      <c r="AC110" s="900"/>
      <c r="AD110" s="900"/>
      <c r="AE110" s="901"/>
      <c r="AF110" s="902">
        <v>1827517</v>
      </c>
      <c r="AG110" s="900"/>
      <c r="AH110" s="900"/>
      <c r="AI110" s="900"/>
      <c r="AJ110" s="901"/>
      <c r="AK110" s="902">
        <v>1361622</v>
      </c>
      <c r="AL110" s="900"/>
      <c r="AM110" s="900"/>
      <c r="AN110" s="900"/>
      <c r="AO110" s="901"/>
      <c r="AP110" s="903">
        <v>1.1000000000000001</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35762037</v>
      </c>
      <c r="BR110" s="931"/>
      <c r="BS110" s="931"/>
      <c r="BT110" s="931"/>
      <c r="BU110" s="931"/>
      <c r="BV110" s="931">
        <v>35605547</v>
      </c>
      <c r="BW110" s="931"/>
      <c r="BX110" s="931"/>
      <c r="BY110" s="931"/>
      <c r="BZ110" s="931"/>
      <c r="CA110" s="931">
        <v>35260287</v>
      </c>
      <c r="CB110" s="931"/>
      <c r="CC110" s="931"/>
      <c r="CD110" s="931"/>
      <c r="CE110" s="931"/>
      <c r="CF110" s="944">
        <v>28.5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6750123</v>
      </c>
      <c r="DH110" s="931"/>
      <c r="DI110" s="931"/>
      <c r="DJ110" s="931"/>
      <c r="DK110" s="931"/>
      <c r="DL110" s="931">
        <v>6375528</v>
      </c>
      <c r="DM110" s="931"/>
      <c r="DN110" s="931"/>
      <c r="DO110" s="931"/>
      <c r="DP110" s="931"/>
      <c r="DQ110" s="931">
        <v>6000933</v>
      </c>
      <c r="DR110" s="931"/>
      <c r="DS110" s="931"/>
      <c r="DT110" s="931"/>
      <c r="DU110" s="931"/>
      <c r="DV110" s="932">
        <v>4.9000000000000004</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441</v>
      </c>
      <c r="AG111" s="938"/>
      <c r="AH111" s="938"/>
      <c r="AI111" s="938"/>
      <c r="AJ111" s="939"/>
      <c r="AK111" s="940" t="s">
        <v>442</v>
      </c>
      <c r="AL111" s="938"/>
      <c r="AM111" s="938"/>
      <c r="AN111" s="938"/>
      <c r="AO111" s="939"/>
      <c r="AP111" s="941" t="s">
        <v>132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11297068</v>
      </c>
      <c r="BR111" s="926"/>
      <c r="BS111" s="926"/>
      <c r="BT111" s="926"/>
      <c r="BU111" s="926"/>
      <c r="BV111" s="926">
        <v>10102382</v>
      </c>
      <c r="BW111" s="926"/>
      <c r="BX111" s="926"/>
      <c r="BY111" s="926"/>
      <c r="BZ111" s="926"/>
      <c r="CA111" s="926">
        <v>9514262</v>
      </c>
      <c r="CB111" s="926"/>
      <c r="CC111" s="926"/>
      <c r="CD111" s="926"/>
      <c r="CE111" s="926"/>
      <c r="CF111" s="920">
        <v>7.7</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440</v>
      </c>
      <c r="DM111" s="926"/>
      <c r="DN111" s="926"/>
      <c r="DO111" s="926"/>
      <c r="DP111" s="926"/>
      <c r="DQ111" s="926" t="s">
        <v>132</v>
      </c>
      <c r="DR111" s="926"/>
      <c r="DS111" s="926"/>
      <c r="DT111" s="926"/>
      <c r="DU111" s="926"/>
      <c r="DV111" s="927" t="s">
        <v>132</v>
      </c>
      <c r="DW111" s="927"/>
      <c r="DX111" s="927"/>
      <c r="DY111" s="927"/>
      <c r="DZ111" s="928"/>
    </row>
    <row r="112" spans="1:131" s="230" customFormat="1" ht="26.25" customHeight="1" x14ac:dyDescent="0.2">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314263</v>
      </c>
      <c r="AB112" s="959"/>
      <c r="AC112" s="959"/>
      <c r="AD112" s="959"/>
      <c r="AE112" s="960"/>
      <c r="AF112" s="961">
        <v>348590</v>
      </c>
      <c r="AG112" s="959"/>
      <c r="AH112" s="959"/>
      <c r="AI112" s="959"/>
      <c r="AJ112" s="960"/>
      <c r="AK112" s="961">
        <v>303383</v>
      </c>
      <c r="AL112" s="959"/>
      <c r="AM112" s="959"/>
      <c r="AN112" s="959"/>
      <c r="AO112" s="960"/>
      <c r="AP112" s="962">
        <v>0.2</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t="s">
        <v>449</v>
      </c>
      <c r="BR112" s="926"/>
      <c r="BS112" s="926"/>
      <c r="BT112" s="926"/>
      <c r="BU112" s="926"/>
      <c r="BV112" s="926" t="s">
        <v>132</v>
      </c>
      <c r="BW112" s="926"/>
      <c r="BX112" s="926"/>
      <c r="BY112" s="926"/>
      <c r="BZ112" s="926"/>
      <c r="CA112" s="926" t="s">
        <v>449</v>
      </c>
      <c r="CB112" s="926"/>
      <c r="CC112" s="926"/>
      <c r="CD112" s="926"/>
      <c r="CE112" s="926"/>
      <c r="CF112" s="920" t="s">
        <v>412</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451</v>
      </c>
      <c r="DM112" s="926"/>
      <c r="DN112" s="926"/>
      <c r="DO112" s="926"/>
      <c r="DP112" s="926"/>
      <c r="DQ112" s="926" t="s">
        <v>451</v>
      </c>
      <c r="DR112" s="926"/>
      <c r="DS112" s="926"/>
      <c r="DT112" s="926"/>
      <c r="DU112" s="926"/>
      <c r="DV112" s="927" t="s">
        <v>440</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445</v>
      </c>
      <c r="AB113" s="938"/>
      <c r="AC113" s="938"/>
      <c r="AD113" s="938"/>
      <c r="AE113" s="939"/>
      <c r="AF113" s="940" t="s">
        <v>445</v>
      </c>
      <c r="AG113" s="938"/>
      <c r="AH113" s="938"/>
      <c r="AI113" s="938"/>
      <c r="AJ113" s="939"/>
      <c r="AK113" s="940" t="s">
        <v>442</v>
      </c>
      <c r="AL113" s="938"/>
      <c r="AM113" s="938"/>
      <c r="AN113" s="938"/>
      <c r="AO113" s="939"/>
      <c r="AP113" s="941" t="s">
        <v>451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2069039</v>
      </c>
      <c r="BR113" s="926"/>
      <c r="BS113" s="926"/>
      <c r="BT113" s="926"/>
      <c r="BU113" s="926"/>
      <c r="BV113" s="926">
        <v>2337333</v>
      </c>
      <c r="BW113" s="926"/>
      <c r="BX113" s="926"/>
      <c r="BY113" s="926"/>
      <c r="BZ113" s="926"/>
      <c r="CA113" s="926">
        <v>2789112</v>
      </c>
      <c r="CB113" s="926"/>
      <c r="CC113" s="926"/>
      <c r="CD113" s="926"/>
      <c r="CE113" s="926"/>
      <c r="CF113" s="920">
        <v>2.2999999999999998</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449</v>
      </c>
      <c r="DM113" s="959"/>
      <c r="DN113" s="959"/>
      <c r="DO113" s="959"/>
      <c r="DP113" s="960"/>
      <c r="DQ113" s="961" t="s">
        <v>449</v>
      </c>
      <c r="DR113" s="959"/>
      <c r="DS113" s="959"/>
      <c r="DT113" s="959"/>
      <c r="DU113" s="960"/>
      <c r="DV113" s="962" t="s">
        <v>445</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157535</v>
      </c>
      <c r="AB114" s="959"/>
      <c r="AC114" s="959"/>
      <c r="AD114" s="959"/>
      <c r="AE114" s="960"/>
      <c r="AF114" s="961">
        <v>148516</v>
      </c>
      <c r="AG114" s="959"/>
      <c r="AH114" s="959"/>
      <c r="AI114" s="959"/>
      <c r="AJ114" s="960"/>
      <c r="AK114" s="961">
        <v>151222</v>
      </c>
      <c r="AL114" s="959"/>
      <c r="AM114" s="959"/>
      <c r="AN114" s="959"/>
      <c r="AO114" s="960"/>
      <c r="AP114" s="962">
        <v>0.1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21786614</v>
      </c>
      <c r="BR114" s="926"/>
      <c r="BS114" s="926"/>
      <c r="BT114" s="926"/>
      <c r="BU114" s="926"/>
      <c r="BV114" s="926">
        <v>22774518</v>
      </c>
      <c r="BW114" s="926"/>
      <c r="BX114" s="926"/>
      <c r="BY114" s="926"/>
      <c r="BZ114" s="926"/>
      <c r="CA114" s="926">
        <v>20577096</v>
      </c>
      <c r="CB114" s="926"/>
      <c r="CC114" s="926"/>
      <c r="CD114" s="926"/>
      <c r="CE114" s="926"/>
      <c r="CF114" s="920">
        <v>16.600000000000001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440</v>
      </c>
      <c r="DM114" s="959"/>
      <c r="DN114" s="959"/>
      <c r="DO114" s="959"/>
      <c r="DP114" s="960"/>
      <c r="DQ114" s="961" t="s">
        <v>451</v>
      </c>
      <c r="DR114" s="959"/>
      <c r="DS114" s="959"/>
      <c r="DT114" s="959"/>
      <c r="DU114" s="960"/>
      <c r="DV114" s="962" t="s">
        <v>132</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719730</v>
      </c>
      <c r="AB115" s="938"/>
      <c r="AC115" s="938"/>
      <c r="AD115" s="938"/>
      <c r="AE115" s="939"/>
      <c r="AF115" s="940">
        <v>657832</v>
      </c>
      <c r="AG115" s="938"/>
      <c r="AH115" s="938"/>
      <c r="AI115" s="938"/>
      <c r="AJ115" s="939"/>
      <c r="AK115" s="940">
        <v>565838</v>
      </c>
      <c r="AL115" s="938"/>
      <c r="AM115" s="938"/>
      <c r="AN115" s="938"/>
      <c r="AO115" s="939"/>
      <c r="AP115" s="941">
        <v>0.5</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132</v>
      </c>
      <c r="BR115" s="926"/>
      <c r="BS115" s="926"/>
      <c r="BT115" s="926"/>
      <c r="BU115" s="926"/>
      <c r="BV115" s="926" t="s">
        <v>132</v>
      </c>
      <c r="BW115" s="926"/>
      <c r="BX115" s="926"/>
      <c r="BY115" s="926"/>
      <c r="BZ115" s="926"/>
      <c r="CA115" s="926" t="s">
        <v>132</v>
      </c>
      <c r="CB115" s="926"/>
      <c r="CC115" s="926"/>
      <c r="CD115" s="926"/>
      <c r="CE115" s="926"/>
      <c r="CF115" s="920" t="s">
        <v>441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2282247</v>
      </c>
      <c r="DH115" s="959"/>
      <c r="DI115" s="959"/>
      <c r="DJ115" s="959"/>
      <c r="DK115" s="960"/>
      <c r="DL115" s="961">
        <v>1716104</v>
      </c>
      <c r="DM115" s="959"/>
      <c r="DN115" s="959"/>
      <c r="DO115" s="959"/>
      <c r="DP115" s="960"/>
      <c r="DQ115" s="961">
        <v>1738387</v>
      </c>
      <c r="DR115" s="959"/>
      <c r="DS115" s="959"/>
      <c r="DT115" s="959"/>
      <c r="DU115" s="960"/>
      <c r="DV115" s="962">
        <v>1.4</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449</v>
      </c>
      <c r="AB116" s="959"/>
      <c r="AC116" s="959"/>
      <c r="AD116" s="959"/>
      <c r="AE116" s="960"/>
      <c r="AF116" s="961" t="s">
        <v>132</v>
      </c>
      <c r="AG116" s="959"/>
      <c r="AH116" s="959"/>
      <c r="AI116" s="959"/>
      <c r="AJ116" s="960"/>
      <c r="AK116" s="961" t="s">
        <v>132</v>
      </c>
      <c r="AL116" s="959"/>
      <c r="AM116" s="959"/>
      <c r="AN116" s="959"/>
      <c r="AO116" s="960"/>
      <c r="AP116" s="962" t="s">
        <v>132</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412</v>
      </c>
      <c r="BR116" s="926"/>
      <c r="BS116" s="926"/>
      <c r="BT116" s="926"/>
      <c r="BU116" s="926"/>
      <c r="BV116" s="926" t="s">
        <v>132</v>
      </c>
      <c r="BW116" s="926"/>
      <c r="BX116" s="926"/>
      <c r="BY116" s="926"/>
      <c r="BZ116" s="926"/>
      <c r="CA116" s="926" t="s">
        <v>442</v>
      </c>
      <c r="CB116" s="926"/>
      <c r="CC116" s="926"/>
      <c r="CD116" s="926"/>
      <c r="CE116" s="926"/>
      <c r="CF116" s="920" t="s">
        <v>449</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1900860</v>
      </c>
      <c r="DH116" s="959"/>
      <c r="DI116" s="959"/>
      <c r="DJ116" s="959"/>
      <c r="DK116" s="960"/>
      <c r="DL116" s="961">
        <v>1689034</v>
      </c>
      <c r="DM116" s="959"/>
      <c r="DN116" s="959"/>
      <c r="DO116" s="959"/>
      <c r="DP116" s="960"/>
      <c r="DQ116" s="961">
        <v>1505934</v>
      </c>
      <c r="DR116" s="959"/>
      <c r="DS116" s="959"/>
      <c r="DT116" s="959"/>
      <c r="DU116" s="960"/>
      <c r="DV116" s="962">
        <v>1.2</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2932872</v>
      </c>
      <c r="AB117" s="979"/>
      <c r="AC117" s="979"/>
      <c r="AD117" s="979"/>
      <c r="AE117" s="980"/>
      <c r="AF117" s="981">
        <v>2982455</v>
      </c>
      <c r="AG117" s="979"/>
      <c r="AH117" s="979"/>
      <c r="AI117" s="979"/>
      <c r="AJ117" s="980"/>
      <c r="AK117" s="981">
        <v>2382065</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132</v>
      </c>
      <c r="BW117" s="926"/>
      <c r="BX117" s="926"/>
      <c r="BY117" s="926"/>
      <c r="BZ117" s="926"/>
      <c r="CA117" s="926" t="s">
        <v>449</v>
      </c>
      <c r="CB117" s="926"/>
      <c r="CC117" s="926"/>
      <c r="CD117" s="926"/>
      <c r="CE117" s="926"/>
      <c r="CF117" s="920" t="s">
        <v>449</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449</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312</v>
      </c>
      <c r="AL118" s="893"/>
      <c r="AM118" s="893"/>
      <c r="AN118" s="893"/>
      <c r="AO118" s="894"/>
      <c r="AP118" s="970" t="s">
        <v>433</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132</v>
      </c>
      <c r="BW118" s="1000"/>
      <c r="BX118" s="1000"/>
      <c r="BY118" s="1000"/>
      <c r="BZ118" s="1000"/>
      <c r="CA118" s="1000" t="s">
        <v>132</v>
      </c>
      <c r="CB118" s="1000"/>
      <c r="CC118" s="1000"/>
      <c r="CD118" s="1000"/>
      <c r="CE118" s="1000"/>
      <c r="CF118" s="920" t="s">
        <v>445</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449</v>
      </c>
      <c r="DR118" s="959"/>
      <c r="DS118" s="959"/>
      <c r="DT118" s="959"/>
      <c r="DU118" s="960"/>
      <c r="DV118" s="962" t="s">
        <v>132</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374595</v>
      </c>
      <c r="AB119" s="900"/>
      <c r="AC119" s="900"/>
      <c r="AD119" s="900"/>
      <c r="AE119" s="901"/>
      <c r="AF119" s="902">
        <v>374595</v>
      </c>
      <c r="AG119" s="900"/>
      <c r="AH119" s="900"/>
      <c r="AI119" s="900"/>
      <c r="AJ119" s="901"/>
      <c r="AK119" s="902">
        <v>374595</v>
      </c>
      <c r="AL119" s="900"/>
      <c r="AM119" s="900"/>
      <c r="AN119" s="900"/>
      <c r="AO119" s="901"/>
      <c r="AP119" s="903">
        <v>0.3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70914758</v>
      </c>
      <c r="BR119" s="1000"/>
      <c r="BS119" s="1000"/>
      <c r="BT119" s="1000"/>
      <c r="BU119" s="1000"/>
      <c r="BV119" s="1000">
        <v>70819780</v>
      </c>
      <c r="BW119" s="1000"/>
      <c r="BX119" s="1000"/>
      <c r="BY119" s="1000"/>
      <c r="BZ119" s="1000"/>
      <c r="CA119" s="1000">
        <v>68140757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363838</v>
      </c>
      <c r="DH119" s="986"/>
      <c r="DI119" s="986"/>
      <c r="DJ119" s="986"/>
      <c r="DK119" s="987"/>
      <c r="DL119" s="985">
        <v>321716</v>
      </c>
      <c r="DM119" s="986"/>
      <c r="DN119" s="986"/>
      <c r="DO119" s="986"/>
      <c r="DP119" s="987"/>
      <c r="DQ119" s="985">
        <v>269008</v>
      </c>
      <c r="DR119" s="986"/>
      <c r="DS119" s="986"/>
      <c r="DT119" s="986"/>
      <c r="DU119" s="987"/>
      <c r="DV119" s="988">
        <v>0.2</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449</v>
      </c>
      <c r="AL120" s="959"/>
      <c r="AM120" s="959"/>
      <c r="AN120" s="959"/>
      <c r="AO120" s="960"/>
      <c r="AP120" s="962" t="s">
        <v>132</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63558779</v>
      </c>
      <c r="BR120" s="931"/>
      <c r="BS120" s="931"/>
      <c r="BT120" s="931"/>
      <c r="BU120" s="931"/>
      <c r="BV120" s="931">
        <v>74908404</v>
      </c>
      <c r="BW120" s="931"/>
      <c r="BX120" s="931"/>
      <c r="BY120" s="931"/>
      <c r="BZ120" s="931"/>
      <c r="CA120" s="931">
        <v>90070296</v>
      </c>
      <c r="CB120" s="931"/>
      <c r="CC120" s="931"/>
      <c r="CD120" s="931"/>
      <c r="CE120" s="931"/>
      <c r="CF120" s="944">
        <v>72.8</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t="s">
        <v>132</v>
      </c>
      <c r="DH120" s="931"/>
      <c r="DI120" s="931"/>
      <c r="DJ120" s="931"/>
      <c r="DK120" s="931"/>
      <c r="DL120" s="931" t="s">
        <v>441</v>
      </c>
      <c r="DM120" s="931"/>
      <c r="DN120" s="931"/>
      <c r="DO120" s="931"/>
      <c r="DP120" s="931"/>
      <c r="DQ120" s="931" t="s">
        <v>132</v>
      </c>
      <c r="DR120" s="931"/>
      <c r="DS120" s="931"/>
      <c r="DT120" s="931"/>
      <c r="DU120" s="931"/>
      <c r="DV120" s="932" t="s">
        <v>132</v>
      </c>
      <c r="DW120" s="932"/>
      <c r="DX120" s="932"/>
      <c r="DY120" s="932"/>
      <c r="DZ120" s="933"/>
    </row>
    <row r="121" spans="1:130" s="230" customFormat="1" ht="26.25" customHeight="1" x14ac:dyDescent="0.2">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449</v>
      </c>
      <c r="AL121" s="959"/>
      <c r="AM121" s="959"/>
      <c r="AN121" s="959"/>
      <c r="AO121" s="960"/>
      <c r="AP121" s="962" t="s">
        <v>132</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925920</v>
      </c>
      <c r="BR121" s="926"/>
      <c r="BS121" s="926"/>
      <c r="BT121" s="926"/>
      <c r="BU121" s="926"/>
      <c r="BV121" s="926">
        <v>878874</v>
      </c>
      <c r="BW121" s="926"/>
      <c r="BX121" s="926"/>
      <c r="BY121" s="926"/>
      <c r="BZ121" s="926"/>
      <c r="CA121" s="926">
        <v>1120167</v>
      </c>
      <c r="CB121" s="926"/>
      <c r="CC121" s="926"/>
      <c r="CD121" s="926"/>
      <c r="CE121" s="926"/>
      <c r="CF121" s="920">
        <v>0.9</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t="s">
        <v>478</v>
      </c>
      <c r="DH121" s="926"/>
      <c r="DI121" s="926"/>
      <c r="DJ121" s="926"/>
      <c r="DK121" s="926"/>
      <c r="DL121" s="926" t="s">
        <v>449</v>
      </c>
      <c r="DM121" s="926"/>
      <c r="DN121" s="926"/>
      <c r="DO121" s="926"/>
      <c r="DP121" s="926"/>
      <c r="DQ121" s="926" t="s">
        <v>132</v>
      </c>
      <c r="DR121" s="926"/>
      <c r="DS121" s="926"/>
      <c r="DT121" s="926"/>
      <c r="DU121" s="926"/>
      <c r="DV121" s="927" t="s">
        <v>449</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74460845</v>
      </c>
      <c r="BR122" s="1000"/>
      <c r="BS122" s="1000"/>
      <c r="BT122" s="1000"/>
      <c r="BU122" s="1000"/>
      <c r="BV122" s="1000">
        <v>76868465</v>
      </c>
      <c r="BW122" s="1000"/>
      <c r="BX122" s="1000"/>
      <c r="BY122" s="1000"/>
      <c r="BZ122" s="1000"/>
      <c r="CA122" s="1000">
        <v>72413594</v>
      </c>
      <c r="CB122" s="1000"/>
      <c r="CC122" s="1000"/>
      <c r="CD122" s="1000"/>
      <c r="CE122" s="1000"/>
      <c r="CF122" s="1017">
        <v>58.5</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132</v>
      </c>
      <c r="DH122" s="926"/>
      <c r="DI122" s="926"/>
      <c r="DJ122" s="926"/>
      <c r="DK122" s="926"/>
      <c r="DL122" s="926" t="s">
        <v>449</v>
      </c>
      <c r="DM122" s="926"/>
      <c r="DN122" s="926"/>
      <c r="DO122" s="926"/>
      <c r="DP122" s="926"/>
      <c r="DQ122" s="926" t="s">
        <v>445</v>
      </c>
      <c r="DR122" s="926"/>
      <c r="DS122" s="926"/>
      <c r="DT122" s="926"/>
      <c r="DU122" s="926"/>
      <c r="DV122" s="927" t="s">
        <v>132</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202955</v>
      </c>
      <c r="AB123" s="959"/>
      <c r="AC123" s="959"/>
      <c r="AD123" s="959"/>
      <c r="AE123" s="960"/>
      <c r="AF123" s="961">
        <v>211826</v>
      </c>
      <c r="AG123" s="959"/>
      <c r="AH123" s="959"/>
      <c r="AI123" s="959"/>
      <c r="AJ123" s="960"/>
      <c r="AK123" s="961">
        <v>149307</v>
      </c>
      <c r="AL123" s="959"/>
      <c r="AM123" s="959"/>
      <c r="AN123" s="959"/>
      <c r="AO123" s="960"/>
      <c r="AP123" s="962">
        <v>0.1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481</v>
      </c>
      <c r="BP123" s="1005"/>
      <c r="BQ123" s="1063">
        <v>138945544</v>
      </c>
      <c r="BR123" s="1064"/>
      <c r="BS123" s="1064"/>
      <c r="BT123" s="1064"/>
      <c r="BU123" s="1064"/>
      <c r="BV123" s="1064">
        <v>152655743</v>
      </c>
      <c r="BW123" s="1064"/>
      <c r="BX123" s="1064"/>
      <c r="BY123" s="1064"/>
      <c r="BZ123" s="1064"/>
      <c r="CA123" s="1064">
        <v>163604057</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132</v>
      </c>
      <c r="BR124" s="1027"/>
      <c r="BS124" s="1027"/>
      <c r="BT124" s="1027"/>
      <c r="BU124" s="1027"/>
      <c r="BV124" s="1027" t="s">
        <v>132</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132</v>
      </c>
      <c r="DW124" s="989"/>
      <c r="DX124" s="989"/>
      <c r="DY124" s="989"/>
      <c r="DZ124" s="990"/>
    </row>
    <row r="125" spans="1:130" s="230" customFormat="1" ht="26.25" customHeight="1" x14ac:dyDescent="0.2">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132</v>
      </c>
      <c r="AG125" s="959"/>
      <c r="AH125" s="959"/>
      <c r="AI125" s="959"/>
      <c r="AJ125" s="960"/>
      <c r="AK125" s="961" t="s">
        <v>412</v>
      </c>
      <c r="AL125" s="959"/>
      <c r="AM125" s="959"/>
      <c r="AN125" s="959"/>
      <c r="AO125" s="960"/>
      <c r="AP125" s="962" t="s">
        <v>449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478</v>
      </c>
      <c r="DM125" s="931"/>
      <c r="DN125" s="931"/>
      <c r="DO125" s="931"/>
      <c r="DP125" s="931"/>
      <c r="DQ125" s="931" t="s">
        <v>449</v>
      </c>
      <c r="DR125" s="931"/>
      <c r="DS125" s="931"/>
      <c r="DT125" s="931"/>
      <c r="DU125" s="931"/>
      <c r="DV125" s="932" t="s">
        <v>132</v>
      </c>
      <c r="DW125" s="932"/>
      <c r="DX125" s="932"/>
      <c r="DY125" s="932"/>
      <c r="DZ125" s="933"/>
    </row>
    <row r="126" spans="1:130" s="230" customFormat="1" ht="26.25" customHeight="1" thickBot="1" x14ac:dyDescent="0.25">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142180</v>
      </c>
      <c r="AB126" s="959"/>
      <c r="AC126" s="959"/>
      <c r="AD126" s="959"/>
      <c r="AE126" s="960"/>
      <c r="AF126" s="961">
        <v>71411</v>
      </c>
      <c r="AG126" s="959"/>
      <c r="AH126" s="959"/>
      <c r="AI126" s="959"/>
      <c r="AJ126" s="960"/>
      <c r="AK126" s="961">
        <v>41936</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449</v>
      </c>
      <c r="DH126" s="926"/>
      <c r="DI126" s="926"/>
      <c r="DJ126" s="926"/>
      <c r="DK126" s="926"/>
      <c r="DL126" s="926" t="s">
        <v>478</v>
      </c>
      <c r="DM126" s="926"/>
      <c r="DN126" s="926"/>
      <c r="DO126" s="926"/>
      <c r="DP126" s="926"/>
      <c r="DQ126" s="926" t="s">
        <v>132</v>
      </c>
      <c r="DR126" s="926"/>
      <c r="DS126" s="926"/>
      <c r="DT126" s="926"/>
      <c r="DU126" s="926"/>
      <c r="DV126" s="927" t="s">
        <v>478</v>
      </c>
      <c r="DW126" s="927"/>
      <c r="DX126" s="927"/>
      <c r="DY126" s="927"/>
      <c r="DZ126" s="928"/>
    </row>
    <row r="127" spans="1:130" s="230" customFormat="1" ht="26.25" customHeight="1" x14ac:dyDescent="0.2">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478</v>
      </c>
      <c r="AG127" s="959"/>
      <c r="AH127" s="959"/>
      <c r="AI127" s="959"/>
      <c r="AJ127" s="960"/>
      <c r="AK127" s="961" t="s">
        <v>449</v>
      </c>
      <c r="AL127" s="959"/>
      <c r="AM127" s="959"/>
      <c r="AN127" s="959"/>
      <c r="AO127" s="960"/>
      <c r="AP127" s="962" t="s">
        <v>132</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449</v>
      </c>
      <c r="DM127" s="926"/>
      <c r="DN127" s="926"/>
      <c r="DO127" s="926"/>
      <c r="DP127" s="926"/>
      <c r="DQ127" s="926" t="s">
        <v>478</v>
      </c>
      <c r="DR127" s="926"/>
      <c r="DS127" s="926"/>
      <c r="DT127" s="926"/>
      <c r="DU127" s="926"/>
      <c r="DV127" s="927" t="s">
        <v>449</v>
      </c>
      <c r="DW127" s="927"/>
      <c r="DX127" s="927"/>
      <c r="DY127" s="927"/>
      <c r="DZ127" s="928"/>
    </row>
    <row r="128" spans="1:130" s="230" customFormat="1" ht="26.25" customHeight="1" thickBot="1" x14ac:dyDescent="0.25">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1821</v>
      </c>
      <c r="AB128" s="1046"/>
      <c r="AC128" s="1046"/>
      <c r="AD128" s="1046"/>
      <c r="AE128" s="1047"/>
      <c r="AF128" s="1048">
        <v>1368</v>
      </c>
      <c r="AG128" s="1046"/>
      <c r="AH128" s="1046"/>
      <c r="AI128" s="1046"/>
      <c r="AJ128" s="1047"/>
      <c r="AK128" s="1048">
        <v>1371</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412</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412</v>
      </c>
      <c r="DH128" s="1038"/>
      <c r="DI128" s="1038"/>
      <c r="DJ128" s="1038"/>
      <c r="DK128" s="1038"/>
      <c r="DL128" s="1038" t="s">
        <v>132</v>
      </c>
      <c r="DM128" s="1038"/>
      <c r="DN128" s="1038"/>
      <c r="DO128" s="1038"/>
      <c r="DP128" s="1038"/>
      <c r="DQ128" s="1038" t="s">
        <v>132</v>
      </c>
      <c r="DR128" s="1038"/>
      <c r="DS128" s="1038"/>
      <c r="DT128" s="1038"/>
      <c r="DU128" s="1038"/>
      <c r="DV128" s="1039" t="s">
        <v>132</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125014524</v>
      </c>
      <c r="AB129" s="959"/>
      <c r="AC129" s="959"/>
      <c r="AD129" s="959"/>
      <c r="AE129" s="960"/>
      <c r="AF129" s="961">
        <v>127632072</v>
      </c>
      <c r="AG129" s="959"/>
      <c r="AH129" s="959"/>
      <c r="AI129" s="959"/>
      <c r="AJ129" s="960"/>
      <c r="AK129" s="961">
        <v>131968658</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132</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9248374</v>
      </c>
      <c r="AB130" s="959"/>
      <c r="AC130" s="959"/>
      <c r="AD130" s="959"/>
      <c r="AE130" s="960"/>
      <c r="AF130" s="961">
        <v>8951545</v>
      </c>
      <c r="AG130" s="959"/>
      <c r="AH130" s="959"/>
      <c r="AI130" s="959"/>
      <c r="AJ130" s="960"/>
      <c r="AK130" s="961">
        <v>8243265</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115766150</v>
      </c>
      <c r="AB131" s="986"/>
      <c r="AC131" s="986"/>
      <c r="AD131" s="986"/>
      <c r="AE131" s="987"/>
      <c r="AF131" s="985">
        <v>118680527</v>
      </c>
      <c r="AG131" s="986"/>
      <c r="AH131" s="986"/>
      <c r="AI131" s="986"/>
      <c r="AJ131" s="987"/>
      <c r="AK131" s="985">
        <v>123725393</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t="s">
        <v>504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-5.4569690709999996</v>
      </c>
      <c r="AB132" s="1097"/>
      <c r="AC132" s="1097"/>
      <c r="AD132" s="1097"/>
      <c r="AE132" s="1098"/>
      <c r="AF132" s="1099">
        <v>-5.0306975209999996</v>
      </c>
      <c r="AG132" s="1097"/>
      <c r="AH132" s="1097"/>
      <c r="AI132" s="1097"/>
      <c r="AJ132" s="1098"/>
      <c r="AK132" s="1099">
        <v>-4.7383732439999999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-5.6</v>
      </c>
      <c r="AB133" s="1080"/>
      <c r="AC133" s="1080"/>
      <c r="AD133" s="1080"/>
      <c r="AE133" s="1081"/>
      <c r="AF133" s="1079">
        <v>-5.2</v>
      </c>
      <c r="AG133" s="1080"/>
      <c r="AH133" s="1080"/>
      <c r="AI133" s="1080"/>
      <c r="AJ133" s="1081"/>
      <c r="AK133" s="1079">
        <v>-5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mLtHHZ1ksxmznqbwR9jkVf8vug3kX4uLb3IToDPFXo8+0zRqUAscgBslhabjK7HpjowhqhNQXXS/iw425Bcbg==" saltValue="W+qumWoEGjDnDVa2Mb5s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i/SuZI4JNbhgSDScjMzosB+P7Qjrk9CDAQUyHP/sUxAsUtP2TSgEkOixHcuru088zGzYKLS+hNU1RXhT85qVA==" saltValue="TIOiB+MAzj9b056BcAD8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4"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aqhAOfGfysmW7c4qqNi1Oi/IECk6vUKm2T+G/US8Q21udLSSNMl85vxnPSN++gAnSvRZiR9juO4BNQL34RDPw==" saltValue="u+VVOCEnDjJ0GP8wOoxY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36251977</v>
      </c>
      <c r="AP9" s="281">
        <v>63512</v>
      </c>
      <c r="AQ9" s="282">
        <v>65050</v>
      </c>
      <c r="AR9" s="283">
        <v>-2.4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425013</v>
      </c>
      <c r="AP10" s="284">
        <v>745</v>
      </c>
      <c r="AQ10" s="285">
        <v>874</v>
      </c>
      <c r="AR10" s="286">
        <v>-14.8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t="s">
        <v>519</v>
      </c>
      <c r="AP11" s="284" t="s">
        <v>519</v>
      </c>
      <c r="AQ11" s="285" t="s">
        <v>519</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519</v>
      </c>
      <c r="AP12" s="284" t="s">
        <v>519</v>
      </c>
      <c r="AQ12" s="285" t="s">
        <v>519</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902390</v>
      </c>
      <c r="AP13" s="284">
        <v>1581</v>
      </c>
      <c r="AQ13" s="285">
        <v>2318</v>
      </c>
      <c r="AR13" s="286">
        <v>-31.8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1148702</v>
      </c>
      <c r="AP14" s="284">
        <v>2012</v>
      </c>
      <c r="AQ14" s="285">
        <v>1495</v>
      </c>
      <c r="AR14" s="286">
        <v>34.6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-2798756</v>
      </c>
      <c r="AP15" s="284">
        <v>-4903</v>
      </c>
      <c r="AQ15" s="285">
        <v>-4722</v>
      </c>
      <c r="AR15" s="286">
        <v>3.8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35929326</v>
      </c>
      <c r="AP16" s="284">
        <v>62947</v>
      </c>
      <c r="AQ16" s="285">
        <v>65014</v>
      </c>
      <c r="AR16" s="286">
        <v>-3.2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5.97</v>
      </c>
      <c r="AP21" s="298">
        <v>6.35</v>
      </c>
      <c r="AQ21" s="299">
        <v>-0.38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99</v>
      </c>
      <c r="AP22" s="303">
        <v>98.8</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1361622</v>
      </c>
      <c r="AP32" s="312">
        <v>2386</v>
      </c>
      <c r="AQ32" s="313">
        <v>3983</v>
      </c>
      <c r="AR32" s="314">
        <v>-40.1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v>303383</v>
      </c>
      <c r="AP34" s="312">
        <v>532</v>
      </c>
      <c r="AQ34" s="313">
        <v>394</v>
      </c>
      <c r="AR34" s="314">
        <v>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t="s">
        <v>519</v>
      </c>
      <c r="AP35" s="312" t="s">
        <v>519</v>
      </c>
      <c r="AQ35" s="313">
        <v>20</v>
      </c>
      <c r="AR35" s="314" t="s">
        <v>519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151222</v>
      </c>
      <c r="AP36" s="312">
        <v>265</v>
      </c>
      <c r="AQ36" s="313">
        <v>299</v>
      </c>
      <c r="AR36" s="314">
        <v>-11.4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565838</v>
      </c>
      <c r="AP37" s="312">
        <v>991</v>
      </c>
      <c r="AQ37" s="313">
        <v>1748</v>
      </c>
      <c r="AR37" s="314">
        <v>-43.3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519</v>
      </c>
      <c r="AP38" s="315" t="s">
        <v>519</v>
      </c>
      <c r="AQ38" s="316" t="s">
        <v>519</v>
      </c>
      <c r="AR38" s="304" t="s">
        <v>519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-1371</v>
      </c>
      <c r="AP39" s="312">
        <v>-2</v>
      </c>
      <c r="AQ39" s="313">
        <v>-12</v>
      </c>
      <c r="AR39" s="314">
        <v>-83.3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-8243265</v>
      </c>
      <c r="AP40" s="312">
        <v>-14442</v>
      </c>
      <c r="AQ40" s="313">
        <v>-13579</v>
      </c>
      <c r="AR40" s="314">
        <v>6.4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-5862571</v>
      </c>
      <c r="AP41" s="312">
        <v>-10271</v>
      </c>
      <c r="AQ41" s="313">
        <v>-7147</v>
      </c>
      <c r="AR41" s="314">
        <v>43.7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23803386</v>
      </c>
      <c r="AN51" s="334">
        <v>41824</v>
      </c>
      <c r="AO51" s="335">
        <v>-1.1000000000000001</v>
      </c>
      <c r="AP51" s="336">
        <v>49796</v>
      </c>
      <c r="AQ51" s="337">
        <v>6.7</v>
      </c>
      <c r="AR51" s="338">
        <v>-7.8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18600025</v>
      </c>
      <c r="AN52" s="342">
        <v>32681</v>
      </c>
      <c r="AO52" s="343">
        <v>6.1</v>
      </c>
      <c r="AP52" s="344">
        <v>37281</v>
      </c>
      <c r="AQ52" s="345">
        <v>14.4</v>
      </c>
      <c r="AR52" s="346">
        <v>-8.3000000000000007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25981525</v>
      </c>
      <c r="AN53" s="334">
        <v>45255</v>
      </c>
      <c r="AO53" s="335">
        <v>8.1999999999999993</v>
      </c>
      <c r="AP53" s="336">
        <v>51681</v>
      </c>
      <c r="AQ53" s="337">
        <v>3.8</v>
      </c>
      <c r="AR53" s="338">
        <v>4.4000000000000004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19675187</v>
      </c>
      <c r="AN54" s="342">
        <v>34270</v>
      </c>
      <c r="AO54" s="343">
        <v>4.9000000000000004</v>
      </c>
      <c r="AP54" s="344">
        <v>37226</v>
      </c>
      <c r="AQ54" s="345">
        <v>-0.1</v>
      </c>
      <c r="AR54" s="346">
        <v>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17776031</v>
      </c>
      <c r="AN55" s="334">
        <v>30995</v>
      </c>
      <c r="AO55" s="335">
        <v>-31.5</v>
      </c>
      <c r="AP55" s="336">
        <v>50465</v>
      </c>
      <c r="AQ55" s="337">
        <v>-2.4</v>
      </c>
      <c r="AR55" s="338">
        <v>-29.1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13234067</v>
      </c>
      <c r="AN56" s="342">
        <v>23076</v>
      </c>
      <c r="AO56" s="343">
        <v>-32.700000000000003</v>
      </c>
      <c r="AP56" s="344">
        <v>34193</v>
      </c>
      <c r="AQ56" s="345">
        <v>-8.1</v>
      </c>
      <c r="AR56" s="346">
        <v>-24.6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19778537</v>
      </c>
      <c r="AN57" s="334">
        <v>34717</v>
      </c>
      <c r="AO57" s="335">
        <v>12</v>
      </c>
      <c r="AP57" s="336">
        <v>51679</v>
      </c>
      <c r="AQ57" s="337">
        <v>2.4</v>
      </c>
      <c r="AR57" s="338">
        <v>9.6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12369807</v>
      </c>
      <c r="AN58" s="342">
        <v>21713</v>
      </c>
      <c r="AO58" s="343">
        <v>-5.9</v>
      </c>
      <c r="AP58" s="344">
        <v>35132</v>
      </c>
      <c r="AQ58" s="345">
        <v>2.7</v>
      </c>
      <c r="AR58" s="346">
        <v>-8.6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14734496</v>
      </c>
      <c r="AN59" s="334">
        <v>25814</v>
      </c>
      <c r="AO59" s="335">
        <v>-25.6</v>
      </c>
      <c r="AP59" s="336">
        <v>49665</v>
      </c>
      <c r="AQ59" s="337">
        <v>-3.9</v>
      </c>
      <c r="AR59" s="338">
        <v>-21.7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11580904</v>
      </c>
      <c r="AN60" s="342">
        <v>20289</v>
      </c>
      <c r="AO60" s="343">
        <v>-6.6</v>
      </c>
      <c r="AP60" s="344">
        <v>34678</v>
      </c>
      <c r="AQ60" s="345">
        <v>-1.3</v>
      </c>
      <c r="AR60" s="346">
        <v>-5.3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20414795</v>
      </c>
      <c r="AN61" s="349">
        <v>35721</v>
      </c>
      <c r="AO61" s="350">
        <v>-7.6</v>
      </c>
      <c r="AP61" s="351">
        <v>50657</v>
      </c>
      <c r="AQ61" s="352">
        <v>1.3</v>
      </c>
      <c r="AR61" s="338">
        <v>-8.9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15091998</v>
      </c>
      <c r="AN62" s="342">
        <v>26406</v>
      </c>
      <c r="AO62" s="343">
        <v>-6.8</v>
      </c>
      <c r="AP62" s="344">
        <v>35702</v>
      </c>
      <c r="AQ62" s="345">
        <v>1.5</v>
      </c>
      <c r="AR62" s="346">
        <v>-8.3000000000000007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igrbi0qmZpxZFLdfZJLCWTO+oxktQjEkMYd0eX+JBy0+7voUxrUL0r4AcdSk0zKNrmtGx8txZmvjk16WR8gag==" saltValue="7eO9soH8GKWvNh9HoS8z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0" spans="125:125" ht="13.5" hidden="1" customHeight="1" x14ac:dyDescent="0.2"/>
    <row r="121" spans="125:125" ht="13.5" hidden="1" customHeight="1" x14ac:dyDescent="0.2">
      <c r="DU121" s="259"/>
    </row>
  </sheetData>
  <sheetProtection algorithmName="SHA-512" hashValue="rrPG+Fh5V/MWZkiI55CexWxDkArSnrO3wfbD13l7vHek17ZD2MqZdtWEzAdNIvhDzBmjZ6q+ja+rryNruTtV8Q==" saltValue="3c0pPhQAQZq4aJgFpyMM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5cUx9Kc6SkhVluuZYFzUu/AANPQEz4EKKsGi0obxpEoOvUTO+ACTQl9QEbdsR3LBKKQv5CapyL8SBl3TajxPqA==" saltValue="lhCZoD6hgoMEXPWMMrBC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7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35.06</v>
      </c>
      <c r="G47" s="12">
        <v>35.880000000000003</v>
      </c>
      <c r="H47" s="12">
        <v>32.67</v>
      </c>
      <c r="I47" s="12">
        <v>38.049999999999997</v>
      </c>
      <c r="J47" s="13">
        <v>43.5</v>
      </c>
    </row>
    <row r="48" spans="2:10" ht="57.75" customHeight="1" x14ac:dyDescent="0.2">
      <c r="B48" s="14"/>
      <c r="C48" s="1141" t="s">
        <v>4</v>
      </c>
      <c r="D48" s="1141"/>
      <c r="E48" s="1142"/>
      <c r="F48" s="15">
        <v>6.3</v>
      </c>
      <c r="G48" s="16">
        <v>5.29</v>
      </c>
      <c r="H48" s="16">
        <v>9.32</v>
      </c>
      <c r="I48" s="16">
        <v>10.34</v>
      </c>
      <c r="J48" s="17">
        <v>7.72</v>
      </c>
    </row>
    <row r="49" spans="2:10" ht="57.75" customHeight="1" thickBot="1" x14ac:dyDescent="0.25">
      <c r="B49" s="18"/>
      <c r="C49" s="1143" t="s">
        <v>5</v>
      </c>
      <c r="D49" s="1143"/>
      <c r="E49" s="1144"/>
      <c r="F49" s="19">
        <v>3.94</v>
      </c>
      <c r="G49" s="20">
        <v>1.9</v>
      </c>
      <c r="H49" s="20" t="s">
        <v>566</v>
      </c>
      <c r="I49" s="20">
        <v>7.26</v>
      </c>
      <c r="J49" s="21">
        <v>4.43</v>
      </c>
    </row>
    <row r="50" spans="2:10" ht="13.2" x14ac:dyDescent="0.2"/>
  </sheetData>
  <sheetProtection algorithmName="SHA-512" hashValue="7LlBdyYYMRsIXAaifqWNs4uz4tiVNqqsIEyFopkqq1uA1R3YAj+ENmSiY3aGCf4HtE6MhTkQ9nY/Y4DbBMAQ9Q==" saltValue="noCjv93YSLpLdKAt1DdT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2024-03-12T08:04:02Z</cp:lastPrinted>
  <dcterms:created xsi:type="dcterms:W3CDTF">2024-02-05T00:51:56Z</dcterms:created>
  <dcterms:modified xsi:type="dcterms:W3CDTF">2024-03-15T10:49:54Z</dcterms:modified>
  <cp:category/>
</cp:coreProperties>
</file>