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98 最終版\"/>
    </mc:Choice>
  </mc:AlternateContent>
  <bookViews>
    <workbookView xWindow="0" yWindow="0" windowWidth="23040" windowHeight="9240" tabRatio="762"/>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502C041F_AA9F_485A_8464_7BFCBC0990C5_.wvu.Cols" localSheetId="2" hidden="1">'各会計、関係団体の財政状況及び健全化判断比率'!$EB:$XFD</definedName>
    <definedName name="Z_502C041F_AA9F_485A_8464_7BFCBC0990C5_.wvu.Cols" localSheetId="12" hidden="1">基金残高に係る経年分析!$P:$XFD</definedName>
    <definedName name="Z_502C041F_AA9F_485A_8464_7BFCBC0990C5_.wvu.Cols" localSheetId="4" hidden="1">'経常経費分析表（経常収支比率の分析）'!$DM:$XFD</definedName>
    <definedName name="Z_502C041F_AA9F_485A_8464_7BFCBC0990C5_.wvu.Cols" localSheetId="5" hidden="1">'経常経費分析表（人件費・公債費・普通建設事業費の分析）'!$AU:$XFD</definedName>
    <definedName name="Z_502C041F_AA9F_485A_8464_7BFCBC0990C5_.wvu.Cols" localSheetId="10" hidden="1">'実質公債費比率（分子）の構造'!$V:$XFD</definedName>
    <definedName name="Z_502C041F_AA9F_485A_8464_7BFCBC0990C5_.wvu.Cols" localSheetId="8" hidden="1">実質収支比率等に係る経年分析!$Q:$XFD</definedName>
    <definedName name="Z_502C041F_AA9F_485A_8464_7BFCBC0990C5_.wvu.Cols" localSheetId="11" hidden="1">'将来負担比率（分子）の構造'!$T:$XFD</definedName>
    <definedName name="Z_502C041F_AA9F_485A_8464_7BFCBC0990C5_.wvu.Cols" localSheetId="6" hidden="1">'性質別歳出決算分析表（住民一人当たりのコスト）'!$DV:$XFD</definedName>
    <definedName name="Z_502C041F_AA9F_485A_8464_7BFCBC0990C5_.wvu.Cols" localSheetId="0" hidden="1">総括表!$DP:$XFD</definedName>
    <definedName name="Z_502C041F_AA9F_485A_8464_7BFCBC0990C5_.wvu.Cols" localSheetId="1" hidden="1">普通会計の状況!$EN:$XFD</definedName>
    <definedName name="Z_502C041F_AA9F_485A_8464_7BFCBC0990C5_.wvu.Cols" localSheetId="7" hidden="1">'目的別歳出決算分析表（住民一人当たりのコスト）'!$DV:$XFD</definedName>
    <definedName name="Z_502C041F_AA9F_485A_8464_7BFCBC0990C5_.wvu.Cols" localSheetId="9" hidden="1">連結実質赤字比率に係る赤字・黒字の構成分析!$Q:$XFD</definedName>
    <definedName name="Z_502C041F_AA9F_485A_8464_7BFCBC0990C5_.wvu.Rows" localSheetId="2" hidden="1">'各会計、関係団体の財政状況及び健全化判断比率'!$136:$1048576,'各会計、関係団体の財政状況及び健全化判断比率'!$89:$101,'各会計、関係団体の財政状況及び健全化判断比率'!$135:$135</definedName>
    <definedName name="Z_502C041F_AA9F_485A_8464_7BFCBC0990C5_.wvu.Rows" localSheetId="12" hidden="1">基金残高に係る経年分析!$65:$1048576</definedName>
    <definedName name="Z_502C041F_AA9F_485A_8464_7BFCBC0990C5_.wvu.Rows" localSheetId="4" hidden="1">'経常経費分析表（経常収支比率の分析）'!$90:$1048576</definedName>
    <definedName name="Z_502C041F_AA9F_485A_8464_7BFCBC0990C5_.wvu.Rows" localSheetId="5" hidden="1">'経常経費分析表（人件費・公債費・普通建設事業費の分析）'!$74:$1048576,'経常経費分析表（人件費・公債費・普通建設事業費の分析）'!$67:$73</definedName>
    <definedName name="Z_502C041F_AA9F_485A_8464_7BFCBC0990C5_.wvu.Rows" localSheetId="10" hidden="1">'実質公債費比率（分子）の構造'!$65:$1048576</definedName>
    <definedName name="Z_502C041F_AA9F_485A_8464_7BFCBC0990C5_.wvu.Rows" localSheetId="8" hidden="1">実質収支比率等に係る経年分析!$51:$1048576</definedName>
    <definedName name="Z_502C041F_AA9F_485A_8464_7BFCBC0990C5_.wvu.Rows" localSheetId="11" hidden="1">'将来負担比率（分子）の構造'!$56:$1048576</definedName>
    <definedName name="Z_502C041F_AA9F_485A_8464_7BFCBC0990C5_.wvu.Rows" localSheetId="6" hidden="1">'性質別歳出決算分析表（住民一人当たりのコスト）'!$122:$1048576,'性質別歳出決算分析表（住民一人当たりのコスト）'!$117:$121</definedName>
    <definedName name="Z_502C041F_AA9F_485A_8464_7BFCBC0990C5_.wvu.Rows" localSheetId="0" hidden="1">総括表!$57:$1048576</definedName>
    <definedName name="Z_502C041F_AA9F_485A_8464_7BFCBC0990C5_.wvu.Rows" localSheetId="1" hidden="1">普通会計の状況!$50:$1048576</definedName>
    <definedName name="Z_502C041F_AA9F_485A_8464_7BFCBC0990C5_.wvu.Rows" localSheetId="7" hidden="1">'目的別歳出決算分析表（住民一人当たりのコスト）'!$117:$1048576</definedName>
    <definedName name="Z_502C041F_AA9F_485A_8464_7BFCBC0990C5_.wvu.Rows" localSheetId="9" hidden="1">連結実質赤字比率に係る赤字・黒字の構成分析!$46:$1048576</definedName>
    <definedName name="Z_DD28A655_25C9_4FFE_A534_72ABD15A1D5B_.wvu.Cols" localSheetId="2" hidden="1">'各会計、関係団体の財政状況及び健全化判断比率'!$EB:$XFD</definedName>
    <definedName name="Z_DD28A655_25C9_4FFE_A534_72ABD15A1D5B_.wvu.Cols" localSheetId="12" hidden="1">基金残高に係る経年分析!$P:$XFD</definedName>
    <definedName name="Z_DD28A655_25C9_4FFE_A534_72ABD15A1D5B_.wvu.Cols" localSheetId="4" hidden="1">'経常経費分析表（経常収支比率の分析）'!$DM:$XFD</definedName>
    <definedName name="Z_DD28A655_25C9_4FFE_A534_72ABD15A1D5B_.wvu.Cols" localSheetId="5" hidden="1">'経常経費分析表（人件費・公債費・普通建設事業費の分析）'!$AU:$XFD</definedName>
    <definedName name="Z_DD28A655_25C9_4FFE_A534_72ABD15A1D5B_.wvu.Cols" localSheetId="10" hidden="1">'実質公債費比率（分子）の構造'!$V:$XFD</definedName>
    <definedName name="Z_DD28A655_25C9_4FFE_A534_72ABD15A1D5B_.wvu.Cols" localSheetId="8" hidden="1">実質収支比率等に係る経年分析!$Q:$XFD</definedName>
    <definedName name="Z_DD28A655_25C9_4FFE_A534_72ABD15A1D5B_.wvu.Cols" localSheetId="11" hidden="1">'将来負担比率（分子）の構造'!$T:$XFD</definedName>
    <definedName name="Z_DD28A655_25C9_4FFE_A534_72ABD15A1D5B_.wvu.Cols" localSheetId="6" hidden="1">'性質別歳出決算分析表（住民一人当たりのコスト）'!$DV:$XFD</definedName>
    <definedName name="Z_DD28A655_25C9_4FFE_A534_72ABD15A1D5B_.wvu.Cols" localSheetId="0" hidden="1">総括表!$DP:$XFD</definedName>
    <definedName name="Z_DD28A655_25C9_4FFE_A534_72ABD15A1D5B_.wvu.Cols" localSheetId="1" hidden="1">普通会計の状況!$EN:$XFD</definedName>
    <definedName name="Z_DD28A655_25C9_4FFE_A534_72ABD15A1D5B_.wvu.Cols" localSheetId="7" hidden="1">'目的別歳出決算分析表（住民一人当たりのコスト）'!$DV:$XFD</definedName>
    <definedName name="Z_DD28A655_25C9_4FFE_A534_72ABD15A1D5B_.wvu.Cols" localSheetId="9" hidden="1">連結実質赤字比率に係る赤字・黒字の構成分析!$Q:$XFD</definedName>
    <definedName name="Z_DD28A655_25C9_4FFE_A534_72ABD15A1D5B_.wvu.Rows" localSheetId="2" hidden="1">'各会計、関係団体の財政状況及び健全化判断比率'!$136:$1048576,'各会計、関係団体の財政状況及び健全化判断比率'!$89:$101,'各会計、関係団体の財政状況及び健全化判断比率'!$135:$135</definedName>
    <definedName name="Z_DD28A655_25C9_4FFE_A534_72ABD15A1D5B_.wvu.Rows" localSheetId="12" hidden="1">基金残高に係る経年分析!$65:$1048576</definedName>
    <definedName name="Z_DD28A655_25C9_4FFE_A534_72ABD15A1D5B_.wvu.Rows" localSheetId="4" hidden="1">'経常経費分析表（経常収支比率の分析）'!$90:$1048576</definedName>
    <definedName name="Z_DD28A655_25C9_4FFE_A534_72ABD15A1D5B_.wvu.Rows" localSheetId="5" hidden="1">'経常経費分析表（人件費・公債費・普通建設事業費の分析）'!$74:$1048576,'経常経費分析表（人件費・公債費・普通建設事業費の分析）'!$67:$73</definedName>
    <definedName name="Z_DD28A655_25C9_4FFE_A534_72ABD15A1D5B_.wvu.Rows" localSheetId="10" hidden="1">'実質公債費比率（分子）の構造'!$65:$1048576</definedName>
    <definedName name="Z_DD28A655_25C9_4FFE_A534_72ABD15A1D5B_.wvu.Rows" localSheetId="8" hidden="1">実質収支比率等に係る経年分析!$51:$1048576</definedName>
    <definedName name="Z_DD28A655_25C9_4FFE_A534_72ABD15A1D5B_.wvu.Rows" localSheetId="11" hidden="1">'将来負担比率（分子）の構造'!$56:$1048576</definedName>
    <definedName name="Z_DD28A655_25C9_4FFE_A534_72ABD15A1D5B_.wvu.Rows" localSheetId="6" hidden="1">'性質別歳出決算分析表（住民一人当たりのコスト）'!$122:$1048576,'性質別歳出決算分析表（住民一人当たりのコスト）'!$117:$121</definedName>
    <definedName name="Z_DD28A655_25C9_4FFE_A534_72ABD15A1D5B_.wvu.Rows" localSheetId="0" hidden="1">総括表!$57:$1048576</definedName>
    <definedName name="Z_DD28A655_25C9_4FFE_A534_72ABD15A1D5B_.wvu.Rows" localSheetId="1" hidden="1">普通会計の状況!$50:$1048576</definedName>
    <definedName name="Z_DD28A655_25C9_4FFE_A534_72ABD15A1D5B_.wvu.Rows" localSheetId="7" hidden="1">'目的別歳出決算分析表（住民一人当たりのコスト）'!$117:$1048576</definedName>
    <definedName name="Z_DD28A655_25C9_4FFE_A534_72ABD15A1D5B_.wvu.Rows" localSheetId="9" hidden="1">連結実質赤字比率に係る赤字・黒字の構成分析!$46:$1048576</definedName>
  </definedNames>
  <calcPr calcId="162913"/>
  <customWorkbookViews>
    <customWorkbookView name="Suganuma101 - 個人用ビュー" guid="{502C041F-AA9F-485A-8464-7BFCBC0990C5}" mergeInterval="0" personalView="1" maximized="1" xWindow="1912" yWindow="-8" windowWidth="1936" windowHeight="1096" activeSheetId="11"/>
    <customWorkbookView name="Tanida101 - 個人用ビュー" guid="{DD28A655-25C9-4FFE-A534-72ABD15A1D5B}" mergeInterval="0" personalView="1" maximized="1" xWindow="1912" yWindow="-8" windowWidth="1936" windowHeight="1056" activeSheetId="1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 l="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BW41" i="1"/>
  <c r="BE41" i="1"/>
  <c r="AM41" i="1"/>
  <c r="U41" i="1"/>
  <c r="C41" i="1"/>
  <c r="BW40" i="1"/>
  <c r="BE40" i="1"/>
  <c r="AM40" i="1"/>
  <c r="U40" i="1"/>
  <c r="C40" i="1"/>
  <c r="BE39" i="1"/>
  <c r="AM39" i="1"/>
  <c r="U39" i="1"/>
  <c r="C39" i="1"/>
  <c r="BE38" i="1"/>
  <c r="AM38" i="1"/>
  <c r="U38" i="1"/>
  <c r="C38" i="1"/>
  <c r="BE37" i="1"/>
  <c r="AM37" i="1"/>
  <c r="U37" i="1"/>
  <c r="C37" i="1"/>
  <c r="BE36" i="1"/>
  <c r="AM36" i="1"/>
  <c r="C36" i="1"/>
  <c r="BE35" i="1"/>
  <c r="AM35" i="1"/>
  <c r="CO34" i="1"/>
  <c r="CO35" i="1" s="1"/>
  <c r="CO36" i="1" s="1"/>
  <c r="CO37" i="1" s="1"/>
  <c r="CO38" i="1" s="1"/>
  <c r="CO39" i="1" s="1"/>
  <c r="CO40" i="1" s="1"/>
  <c r="CO41" i="1" s="1"/>
  <c r="BW34" i="1"/>
  <c r="BW35" i="1" s="1"/>
  <c r="BW36" i="1" s="1"/>
  <c r="BW37" i="1" s="1"/>
  <c r="BW38" i="1" s="1"/>
  <c r="BW39" i="1" s="1"/>
  <c r="BE34" i="1"/>
  <c r="AM34" i="1"/>
  <c r="C34" i="1"/>
  <c r="C35" i="1" s="1"/>
  <c r="U34" i="1" s="1"/>
  <c r="U35" i="1" s="1"/>
  <c r="U36" i="1" s="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<sst xmlns="http://schemas.openxmlformats.org/spreadsheetml/2006/main" count="1143" uniqueCount="601">
  <si>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</si>
  <si>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</si>
  <si>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</si>
  <si>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</si>
  <si>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</si>
  <si>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</si>
  <si>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</si>
  <si>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※令和5年度中に市町村合併した団体で、合併前の団体ごとの決算に基づく連結実質赤字比率を算出していない団体については、グラフを表記しない。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</si>
  <si>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</si>
  <si>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</si>
  <si>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</si>
  <si>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</si>
  <si>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</si>
  <si>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</si>
  <si>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</si>
  <si>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</si>
  <si>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</si>
  <si>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</si>
  <si>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</si>
  <si>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</si>
  <si>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</si>
  <si>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</si>
  <si>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令和5年度中に市町村合併した団体で、合併前の団体ごとの決算に基づく実質公債費比率を算出していない団体については、グラフを表記しない。</t>
    <rPh sb="3" eb="5">
      <t>レイワ</t>
    </rPh>
    <phoneticPr fontId="6"/>
  </si>
  <si>
    <t>※2 減債基金積立不足算定額=(C)×(１－(D)/(E))</t>
    <phoneticPr fontId="6"/>
  </si>
  <si>
    <t>（参考）</t>
    <rPh sb="1" eb="3">
      <t>サンコウ</t>
    </rPh>
    <phoneticPr fontId="6"/>
  </si>
  <si>
    <t>減債基金
積立状況等（注）</t>
    <rPh sb="0" eb="2">
      <t>ゲンサイ</t>
    </rPh>
    <rPh sb="2" eb="4">
      <t>キキン</t>
    </rPh>
    <rPh sb="5" eb="7">
      <t>ツミタテ</t>
    </rPh>
    <rPh sb="7" eb="9">
      <t>ジョウキョウ</t>
    </rPh>
    <rPh sb="9" eb="10">
      <t>トウ</t>
    </rPh>
    <rPh sb="10" eb="13">
      <t>チュウ</t>
    </rPh>
    <phoneticPr fontId="3"/>
  </si>
  <si>
    <t>満期一括償還地方債に係る実質償還額又は理論償還額のいずれか少ない額(C)</t>
    <phoneticPr fontId="2"/>
  </si>
  <si>
    <t>前年度末減債基金残高(D)</t>
    <phoneticPr fontId="6"/>
  </si>
  <si>
    <t>前年度末減債基金積立相当額(E)</t>
    <rPh sb="0" eb="3">
      <t>ゼンネンド</t>
    </rPh>
    <rPh sb="3" eb="4">
      <t>マツ</t>
    </rPh>
    <rPh sb="4" eb="6">
      <t>ゲンサイ</t>
    </rPh>
    <rPh sb="6" eb="8">
      <t>キキン</t>
    </rPh>
    <rPh sb="8" eb="10">
      <t>ツミタテ</t>
    </rPh>
    <rPh sb="10" eb="12">
      <t>ソウトウ</t>
    </rPh>
    <rPh sb="12" eb="13">
      <t>ガク</t>
    </rPh>
    <phoneticPr fontId="2"/>
  </si>
  <si>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</si>
  <si>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</si>
  <si>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</si>
  <si>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</si>
  <si>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</si>
  <si>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</si>
  <si>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</si>
  <si>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</si>
  <si>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</si>
  <si>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</si>
  <si>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</si>
  <si>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</si>
  <si>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</si>
  <si>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</si>
  <si>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</si>
  <si>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</si>
  <si>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</si>
  <si>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</si>
  <si>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※令和5年度中に市町村合併した団体で、合併前の団体ごとの決算に基づく将来負担比率を算出していない団体については、グラフを表記しない。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</si>
  <si>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</si>
  <si>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</si>
  <si>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</si>
  <si>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</si>
  <si>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</si>
  <si>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</si>
  <si>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</si>
  <si>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</si>
  <si>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</si>
  <si>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</si>
  <si>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</si>
  <si>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</si>
  <si>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</si>
  <si>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</si>
  <si>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</si>
  <si>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</si>
  <si>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</si>
  <si>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</si>
  <si>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</si>
  <si>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</si>
  <si>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</si>
  <si>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</si>
  <si>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</si>
  <si>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</si>
  <si>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</si>
  <si>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</si>
  <si>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</si>
  <si>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</si>
  <si>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</si>
  <si>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</si>
  <si>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</si>
  <si>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</si>
  <si>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</si>
  <si>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令和4年度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</si>
  <si>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</si>
  <si>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</si>
  <si>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</si>
  <si>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</si>
  <si>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特別区</t>
    <phoneticPr fontId="6"/>
  </si>
  <si>
    <t>指定団体等の指定状況</t>
    <phoneticPr fontId="6"/>
  </si>
  <si>
    <t>令和4年度(千円)</t>
    <rPh sb="0" eb="2">
      <t>レイワ</t>
    </rPh>
    <rPh sb="3" eb="5">
      <t>ネンド</t>
    </rPh>
    <rPh sb="6" eb="8">
      <t>センエン</t>
    </rPh>
    <phoneticPr fontId="6"/>
  </si>
  <si>
    <t>令和3年度(千円)</t>
    <rPh sb="0" eb="2">
      <t>レイワ</t>
    </rPh>
    <rPh sb="3" eb="5">
      <t>ネンド</t>
    </rPh>
    <rPh sb="4" eb="5">
      <t>ド</t>
    </rPh>
    <rPh sb="6" eb="8">
      <t>センエン</t>
    </rPh>
    <phoneticPr fontId="6"/>
  </si>
  <si>
    <t>令和4年度(千円･％)</t>
    <rPh sb="0" eb="2">
      <t>レイワ</t>
    </rPh>
    <rPh sb="3" eb="5">
      <t>ネンド</t>
    </rPh>
    <rPh sb="6" eb="8">
      <t>センエン</t>
    </rPh>
    <phoneticPr fontId="6"/>
  </si>
  <si>
    <t>令和3年度(千円･％)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</si>
  <si>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</si>
  <si>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</si>
  <si>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</si>
  <si>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</si>
  <si>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</si>
  <si>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</si>
  <si>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</si>
  <si>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世田谷区</t>
    <phoneticPr fontId="6"/>
  </si>
  <si>
    <t>地方交付税種地</t>
    <rPh sb="0" eb="2">
      <t>チホウ</t>
    </rPh>
    <rPh sb="2" eb="5">
      <t>コウフゼイ</t>
    </rPh>
    <rPh sb="5" eb="6">
      <t>シュ</t>
    </rPh>
    <rPh sb="6" eb="7">
      <t>チ</t>
    </rPh>
    <phoneticPr fontId="6"/>
  </si>
  <si>
    <t>0-</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</si>
  <si>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</si>
  <si>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</si>
  <si>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</si>
  <si>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</si>
  <si>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</si>
  <si>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</si>
  <si>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</si>
  <si>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</si>
  <si>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</si>
  <si>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</si>
  <si>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</si>
  <si>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</si>
  <si>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</si>
  <si>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</si>
  <si>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</si>
  <si>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</si>
  <si>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</si>
  <si>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</si>
  <si>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</si>
  <si>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</si>
  <si>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</si>
  <si>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</si>
  <si>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</si>
  <si>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4.5</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</si>
  <si>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</si>
  <si>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</si>
  <si>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</si>
  <si>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</si>
  <si>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</si>
  <si>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</si>
  <si>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令05.01.01(人)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</si>
  <si>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</si>
  <si>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</si>
  <si>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</si>
  <si>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</si>
  <si>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</si>
  <si>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</si>
  <si>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</si>
  <si>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</si>
  <si>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</si>
  <si>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</si>
  <si>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</si>
  <si>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</si>
  <si>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</si>
  <si>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令04.01.01(人)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</si>
  <si>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</si>
  <si>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</si>
  <si>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</si>
  <si>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</si>
  <si>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</si>
  <si>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</si>
  <si>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</si>
  <si>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</si>
  <si>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26"/>
  </si>
  <si>
    <t>うち日本人(％)</t>
    <phoneticPr fontId="6"/>
  </si>
  <si>
    <t>-0.3</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</si>
  <si>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</si>
  <si>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</si>
  <si>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</si>
  <si>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</si>
  <si>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</si>
  <si>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</si>
  <si>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</si>
  <si>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</si>
  <si>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</si>
  <si>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</si>
  <si>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</si>
  <si>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</si>
  <si>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</si>
  <si>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</si>
  <si>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</si>
  <si>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</si>
  <si>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</si>
  <si>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</si>
  <si>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</si>
  <si>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</si>
  <si>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</si>
  <si>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</si>
  <si>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</si>
  <si>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</si>
  <si>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</si>
  <si>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</si>
  <si>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</si>
  <si>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</si>
  <si>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t>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</si>
  <si>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</si>
  <si>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</si>
  <si>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</si>
  <si>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</si>
  <si>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</si>
  <si>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</si>
  <si>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</si>
  <si>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</si>
  <si>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</si>
  <si>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</si>
  <si>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</si>
  <si>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</si>
  <si>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</si>
  <si>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</si>
  <si>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</si>
  <si>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</si>
  <si>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</si>
  <si>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</si>
  <si>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</si>
  <si>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</si>
  <si>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</si>
  <si>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</si>
  <si>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</si>
  <si>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</si>
  <si>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</si>
  <si>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</si>
  <si>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</si>
  <si>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</si>
  <si>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</si>
  <si>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</si>
  <si>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</si>
  <si>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※8：職員の状況については、令和4年度地方公務員給与実態調査に基づいている。</t>
    <phoneticPr fontId="30"/>
  </si>
  <si>
    <t>令和4年度</t>
    <phoneticPr fontId="26"/>
  </si>
  <si>
    <t>東京都世田谷区</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</si>
  <si>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</si>
  <si>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</si>
  <si>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</si>
  <si>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</si>
  <si>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</si>
  <si>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</si>
  <si>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</si>
  <si>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</si>
  <si>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</si>
  <si>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</si>
  <si>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</si>
  <si>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</si>
  <si>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</si>
  <si>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t>
    <phoneticPr fontId="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</si>
  <si>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</si>
  <si>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</si>
  <si>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</si>
  <si>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</si>
  <si>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</si>
  <si>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</si>
  <si>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</si>
  <si>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</si>
  <si>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</si>
  <si>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</si>
  <si>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</si>
  <si>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</si>
  <si>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</si>
  <si>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</si>
  <si>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</si>
  <si>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</si>
  <si>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</si>
  <si>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</si>
  <si>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</si>
  <si>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</si>
  <si>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</si>
  <si>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</si>
  <si>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</si>
  <si>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</si>
  <si>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</si>
  <si>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</si>
  <si>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</si>
  <si>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</si>
  <si>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</si>
  <si>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</si>
  <si>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</si>
  <si>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</si>
  <si>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</si>
  <si>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</si>
  <si>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</si>
  <si>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</si>
  <si>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</si>
  <si>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</si>
  <si>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</si>
  <si>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</si>
  <si>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</si>
  <si>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</si>
  <si>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</si>
  <si>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</si>
  <si>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</si>
  <si>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新型コロナウイルス感染症対策地方税減収補塡特別交付金</t>
    <phoneticPr fontId="6"/>
  </si>
  <si>
    <t>　法定目的税</t>
    <phoneticPr fontId="6"/>
  </si>
  <si>
    <t>歳出合計</t>
  </si>
  <si>
    <t>地方交付税</t>
  </si>
  <si>
    <t>　　入湯税</t>
    <phoneticPr fontId="6"/>
  </si>
  <si>
    <t>　普通交付税</t>
    <phoneticPr fontId="6"/>
  </si>
  <si>
    <t>　　事業所税</t>
    <phoneticPr fontId="6"/>
  </si>
  <si>
    <t>性質別歳出の状況（単位 千円・％）</t>
    <rPh sb="0" eb="2">
      <t>セイシツ</t>
    </rPh>
    <phoneticPr fontId="6"/>
  </si>
  <si>
    <t>　特別交付税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</si>
  <si>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</si>
  <si>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</si>
  <si>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</si>
  <si>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</si>
  <si>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</si>
  <si>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</si>
  <si>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震災復興特別交付税</t>
    <phoneticPr fontId="26"/>
  </si>
  <si>
    <t>　　水利地益税等</t>
    <phoneticPr fontId="6"/>
  </si>
  <si>
    <t>義務的経費計</t>
    <rPh sb="0" eb="3">
      <t>ギムテキ</t>
    </rPh>
    <rPh sb="3" eb="5">
      <t>ケイヒ</t>
    </rPh>
    <rPh sb="5" eb="6">
      <t>ケイ</t>
    </rPh>
    <phoneticPr fontId="6"/>
  </si>
  <si>
    <t>(一般財源計)</t>
    <phoneticPr fontId="6"/>
  </si>
  <si>
    <t>　法定外目的税</t>
    <phoneticPr fontId="6"/>
  </si>
  <si>
    <t>　人件費</t>
    <phoneticPr fontId="6"/>
  </si>
  <si>
    <t>交通安全対策特別交付金</t>
    <phoneticPr fontId="6"/>
  </si>
  <si>
    <t>旧法による税</t>
  </si>
  <si>
    <t>　　うち職員給</t>
    <rPh sb="4" eb="6">
      <t>ショクイン</t>
    </rPh>
    <rPh sb="6" eb="7">
      <t>キュウ</t>
    </rPh>
    <phoneticPr fontId="6"/>
  </si>
  <si>
    <t>分担金・負担金</t>
  </si>
  <si>
    <t>合計</t>
  </si>
  <si>
    <t>　扶助費</t>
    <phoneticPr fontId="6"/>
  </si>
  <si>
    <t>使用料</t>
  </si>
  <si>
    <t>　公債費</t>
    <phoneticPr fontId="6"/>
  </si>
  <si>
    <t>手数料</t>
  </si>
  <si>
    <t>内訳</t>
    <rPh sb="0" eb="2">
      <t>ウチワケ</t>
    </rPh>
    <phoneticPr fontId="6"/>
  </si>
  <si>
    <t>元利償還金</t>
    <phoneticPr fontId="6"/>
  </si>
  <si>
    <t>国庫支出金</t>
  </si>
  <si>
    <t>令和4年度</t>
    <rPh sb="0" eb="2">
      <t>レイワ</t>
    </rPh>
    <rPh sb="3" eb="5">
      <t>ネンド</t>
    </rPh>
    <phoneticPr fontId="6"/>
  </si>
  <si>
    <t>令和3年度</t>
    <rPh sb="0" eb="2">
      <t>レイワ</t>
    </rPh>
    <rPh sb="3" eb="5">
      <t>ネンド</t>
    </rPh>
    <rPh sb="4" eb="5">
      <t>ド</t>
    </rPh>
    <phoneticPr fontId="6"/>
  </si>
  <si>
    <t>　うち元金</t>
    <phoneticPr fontId="26"/>
  </si>
  <si>
    <t>国有提供交付金(特別区財調交付金)</t>
  </si>
  <si>
    <t>徴収率
(％)</t>
    <rPh sb="0" eb="2">
      <t>チョウシュウ</t>
    </rPh>
    <rPh sb="2" eb="3">
      <t>リツ</t>
    </rPh>
    <phoneticPr fontId="6"/>
  </si>
  <si>
    <t>現年</t>
    <rPh sb="0" eb="1">
      <t>ゲン</t>
    </rPh>
    <rPh sb="1" eb="2">
      <t>ネン</t>
    </rPh>
    <phoneticPr fontId="6"/>
  </si>
  <si>
    <t>　うち利子</t>
    <phoneticPr fontId="26"/>
  </si>
  <si>
    <t>都道府県支出金</t>
  </si>
  <si>
    <t>・計</t>
    <phoneticPr fontId="6"/>
  </si>
  <si>
    <t>市町村民税</t>
    <rPh sb="0" eb="3">
      <t>シチョウソン</t>
    </rPh>
    <rPh sb="3" eb="4">
      <t>ミン</t>
    </rPh>
    <rPh sb="4" eb="5">
      <t>ゼイ</t>
    </rPh>
    <phoneticPr fontId="6"/>
  </si>
  <si>
    <t>一時借入金利子</t>
    <phoneticPr fontId="6"/>
  </si>
  <si>
    <t>財産収入</t>
  </si>
  <si>
    <t>純固定資産税</t>
    <rPh sb="0" eb="1">
      <t>ジュン</t>
    </rPh>
    <rPh sb="1" eb="3">
      <t>コテイ</t>
    </rPh>
    <rPh sb="3" eb="6">
      <t>シサンゼイ</t>
    </rPh>
    <phoneticPr fontId="6"/>
  </si>
  <si>
    <t>その他の経費</t>
    <rPh sb="2" eb="3">
      <t>タ</t>
    </rPh>
    <rPh sb="4" eb="6">
      <t>ケイヒ</t>
    </rPh>
    <phoneticPr fontId="6"/>
  </si>
  <si>
    <t>寄附金</t>
  </si>
  <si>
    <t>　物件費</t>
    <phoneticPr fontId="6"/>
  </si>
  <si>
    <t>繰入金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</si>
  <si>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</si>
  <si>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</si>
  <si>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</si>
  <si>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繰越金</t>
  </si>
  <si>
    <t>合計</t>
    <phoneticPr fontId="6"/>
  </si>
  <si>
    <t>実質収支</t>
    <rPh sb="0" eb="2">
      <t>ジッシツ</t>
    </rPh>
    <rPh sb="2" eb="4">
      <t>シュウシ</t>
    </rPh>
    <phoneticPr fontId="6"/>
  </si>
  <si>
    <t>　補助費等</t>
    <rPh sb="1" eb="3">
      <t>ホジョ</t>
    </rPh>
    <rPh sb="3" eb="4">
      <t>ヒ</t>
    </rPh>
    <rPh sb="4" eb="5">
      <t>トウ</t>
    </rPh>
    <phoneticPr fontId="6"/>
  </si>
  <si>
    <t>諸収入</t>
  </si>
  <si>
    <t>介護サービス</t>
    <phoneticPr fontId="6"/>
  </si>
  <si>
    <t>再差引収支</t>
    <rPh sb="0" eb="1">
      <t>サイ</t>
    </rPh>
    <rPh sb="1" eb="3">
      <t>サシヒキ</t>
    </rPh>
    <rPh sb="3" eb="5">
      <t>シュウシ</t>
    </rPh>
    <phoneticPr fontId="6"/>
  </si>
  <si>
    <t>　　うち一部事務組合負担金</t>
    <phoneticPr fontId="6"/>
  </si>
  <si>
    <t>地方債</t>
  </si>
  <si>
    <t>上水道</t>
    <phoneticPr fontId="6"/>
  </si>
  <si>
    <t>加入世帯数(世帯)</t>
  </si>
  <si>
    <t>　繰出金</t>
    <phoneticPr fontId="6"/>
  </si>
  <si>
    <t>　うち減収補塡債(特例分)</t>
    <rPh sb="4" eb="5">
      <t>シュウ</t>
    </rPh>
    <rPh sb="9" eb="10">
      <t>トク</t>
    </rPh>
    <rPh sb="10" eb="11">
      <t>レイ</t>
    </rPh>
    <rPh sb="11" eb="12">
      <t>ブン</t>
    </rPh>
    <phoneticPr fontId="17"/>
  </si>
  <si>
    <t>工業用水道</t>
    <phoneticPr fontId="6"/>
  </si>
  <si>
    <t>被保険者数(人)</t>
  </si>
  <si>
    <t>　積立金</t>
    <phoneticPr fontId="6"/>
  </si>
  <si>
    <t>　うち臨時財政対策債</t>
    <phoneticPr fontId="6"/>
  </si>
  <si>
    <t>交通</t>
    <phoneticPr fontId="6"/>
  </si>
  <si>
    <t>被保険者
1人当り</t>
    <phoneticPr fontId="6"/>
  </si>
  <si>
    <t>保険税(料)収入額</t>
    <phoneticPr fontId="6"/>
  </si>
  <si>
    <t>　投資・出資金・貸付金</t>
    <phoneticPr fontId="6"/>
  </si>
  <si>
    <t>歳入合計</t>
    <phoneticPr fontId="6"/>
  </si>
  <si>
    <t>国民健康保険</t>
    <phoneticPr fontId="6"/>
  </si>
  <si>
    <t>国庫支出金</t>
    <phoneticPr fontId="6"/>
  </si>
  <si>
    <t>　前年度繰上充用金</t>
    <phoneticPr fontId="6"/>
  </si>
  <si>
    <t>その他</t>
    <phoneticPr fontId="6"/>
  </si>
  <si>
    <t>保険給付費</t>
    <phoneticPr fontId="6"/>
  </si>
  <si>
    <t>投資的経費計</t>
    <rPh sb="5" eb="6">
      <t>ケイ</t>
    </rPh>
    <phoneticPr fontId="6"/>
  </si>
  <si>
    <t>(注釈)</t>
    <rPh sb="1" eb="2">
      <t>チュウ</t>
    </rPh>
    <rPh sb="2" eb="3">
      <t>シャク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</si>
  <si>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</si>
  <si>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</si>
  <si>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普通建設事業費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</si>
  <si>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</si>
  <si>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</si>
  <si>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</si>
  <si>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</si>
  <si>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</si>
  <si>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</si>
  <si>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</si>
  <si>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令和4年度</t>
  </si>
  <si>
    <t>東京都世田谷区</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</si>
  <si>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</si>
  <si>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</si>
  <si>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</si>
  <si>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</si>
  <si>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</si>
  <si>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</si>
  <si>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</si>
  <si>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</si>
  <si>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</si>
  <si>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</si>
  <si>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</si>
  <si>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</si>
  <si>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</si>
  <si>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</si>
  <si>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</si>
  <si>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</si>
  <si>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</si>
  <si>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</si>
  <si>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</si>
  <si>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</si>
  <si>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学校給食費会計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</si>
  <si>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</si>
  <si>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</si>
  <si>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</si>
  <si>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</si>
  <si>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</si>
  <si>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</si>
  <si>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</si>
  <si>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</si>
  <si>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</si>
  <si>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</si>
  <si>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</si>
  <si>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</si>
  <si>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</si>
  <si>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</si>
  <si>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t>
    <phoneticPr fontId="6"/>
  </si>
  <si>
    <t>後期高齢者医療会計</t>
    <phoneticPr fontId="6"/>
  </si>
  <si>
    <t>介護保険事業会計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</si>
  <si>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</si>
  <si>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</si>
  <si>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</si>
  <si>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</si>
  <si>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</si>
  <si>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</si>
  <si>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</si>
  <si>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</si>
  <si>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</si>
  <si>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</si>
  <si>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</si>
  <si>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</si>
  <si>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</si>
  <si>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</si>
  <si>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</si>
  <si>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</si>
  <si>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</si>
  <si>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</si>
  <si>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</si>
  <si>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</si>
  <si>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</si>
  <si>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令和2年度</t>
    <rPh sb="0" eb="2">
      <t>レイワ</t>
    </rPh>
    <rPh sb="3" eb="5">
      <t>ネンド</t>
    </rPh>
    <phoneticPr fontId="6"/>
  </si>
  <si>
    <t>令和3年度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</si>
  <si>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</si>
  <si>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</si>
  <si>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</si>
  <si>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</si>
  <si>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</si>
  <si>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</si>
  <si>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</si>
  <si>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</si>
  <si>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</si>
  <si>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</si>
  <si>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</si>
  <si>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</si>
  <si>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</si>
  <si>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</si>
  <si>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</si>
  <si>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</si>
  <si>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</si>
  <si>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</si>
  <si>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</si>
  <si>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</si>
  <si>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</si>
  <si>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</si>
  <si>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</si>
  <si>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</si>
  <si>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</si>
  <si>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</si>
  <si>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</si>
  <si>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</si>
  <si>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</si>
  <si>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</si>
  <si>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</si>
  <si>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</si>
  <si>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</si>
  <si>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</si>
  <si>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</si>
  <si>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</si>
  <si>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</si>
  <si>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介護保険事業会計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</si>
  <si>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</si>
  <si>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</si>
  <si>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後期高齢者医療会計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</si>
  <si>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</si>
  <si>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国民健康保険事業会計</t>
    <phoneticPr fontId="6"/>
  </si>
  <si>
    <t>-</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</si>
  <si>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</si>
  <si>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</si>
  <si>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</si>
  <si>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</si>
  <si>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</si>
  <si>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</si>
  <si>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</si>
  <si>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</si>
  <si>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令和4年度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</si>
  <si>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</si>
  <si>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</si>
  <si>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</si>
  <si>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</si>
  <si>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</si>
  <si>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</si>
  <si>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</si>
  <si>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t>
    <phoneticPr fontId="6"/>
  </si>
  <si>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</si>
  <si>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</si>
  <si>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</si>
  <si>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</si>
  <si>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</si>
  <si>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</si>
  <si>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</si>
  <si>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</si>
  <si>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</si>
  <si>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</si>
  <si>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</si>
  <si>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</si>
  <si>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</si>
  <si>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</si>
  <si>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</si>
  <si>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</si>
  <si>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</si>
  <si>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</si>
  <si>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</si>
  <si>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</si>
  <si>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</si>
  <si>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</si>
  <si>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</si>
  <si>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</si>
  <si>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</si>
  <si>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</si>
  <si>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</si>
  <si>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</si>
  <si>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</si>
  <si>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</si>
  <si>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</si>
  <si>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</si>
  <si>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</si>
  <si>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</si>
  <si>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</si>
  <si>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</si>
  <si>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</si>
  <si>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</si>
  <si>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</si>
  <si>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</si>
  <si>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</si>
  <si>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</si>
  <si>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</si>
  <si>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</si>
  <si>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</si>
  <si>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</si>
  <si>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</si>
  <si>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</si>
  <si>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</si>
  <si>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</si>
  <si>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</si>
  <si>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</si>
  <si>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</si>
  <si>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H30</t>
  </si>
  <si>
    <t>うち単独分</t>
    <rPh sb="2" eb="4">
      <t>タンドク</t>
    </rPh>
    <rPh sb="4" eb="5">
      <t>ブン</t>
    </rPh>
    <phoneticPr fontId="6"/>
  </si>
  <si>
    <t xml:space="preserve"> R01</t>
  </si>
  <si>
    <t xml:space="preserve"> R02</t>
  </si>
  <si>
    <t xml:space="preserve"> R03</t>
  </si>
  <si>
    <t xml:space="preserve"> R04</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</si>
  <si>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</si>
  <si>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</si>
  <si>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</si>
  <si>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</si>
  <si>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H30</t>
  </si>
  <si>
    <t>R01</t>
  </si>
  <si>
    <t>R02</t>
  </si>
  <si>
    <t>R03</t>
  </si>
  <si>
    <t>R04</t>
  </si>
  <si>
    <t>一般会計</t>
  </si>
  <si>
    <t>介護保険事業会計</t>
  </si>
  <si>
    <t>後期高齢者医療会計</t>
  </si>
  <si>
    <t>国民健康保険事業会計</t>
  </si>
  <si>
    <t>学校給食費会計</t>
  </si>
  <si>
    <t>その他会計（赤字）</t>
  </si>
  <si>
    <t>その他会計（黒字）</t>
  </si>
  <si>
    <t>（百万円）</t>
    <phoneticPr fontId="6"/>
  </si>
  <si>
    <t>H30</t>
    <phoneticPr fontId="6"/>
  </si>
  <si>
    <t>R01</t>
    <phoneticPr fontId="6"/>
  </si>
  <si>
    <t>R02</t>
    <phoneticPr fontId="6"/>
  </si>
  <si>
    <t>R03</t>
    <phoneticPr fontId="6"/>
  </si>
  <si>
    <t>R04</t>
    <phoneticPr fontId="6"/>
  </si>
  <si>
    <t>庁舎等建設等基金</t>
    <rPh sb="0" eb="2">
      <t>チョウシャ</t>
    </rPh>
    <rPh sb="2" eb="3">
      <t>トウ</t>
    </rPh>
    <rPh sb="3" eb="5">
      <t>ケンセツ</t>
    </rPh>
    <rPh sb="5" eb="6">
      <t>トウ</t>
    </rPh>
    <rPh sb="6" eb="8">
      <t>キキン</t>
    </rPh>
    <phoneticPr fontId="6"/>
  </si>
  <si>
    <t>義務教育施設整備基金</t>
    <rPh sb="0" eb="4">
      <t>ギムキョウイク</t>
    </rPh>
    <rPh sb="4" eb="6">
      <t>シセツ</t>
    </rPh>
    <rPh sb="6" eb="8">
      <t>セイビ</t>
    </rPh>
    <rPh sb="8" eb="10">
      <t>キキン</t>
    </rPh>
    <phoneticPr fontId="6"/>
  </si>
  <si>
    <t>都市整備基金</t>
    <rPh sb="0" eb="2">
      <t>トシ</t>
    </rPh>
    <rPh sb="2" eb="4">
      <t>セイビ</t>
    </rPh>
    <rPh sb="4" eb="6">
      <t>キキン</t>
    </rPh>
    <phoneticPr fontId="6"/>
  </si>
  <si>
    <t>みどりのトラスト基金</t>
    <rPh sb="8" eb="10">
      <t>キキン</t>
    </rPh>
    <phoneticPr fontId="6"/>
  </si>
  <si>
    <t>スポーツ推進基金</t>
    <rPh sb="4" eb="6">
      <t>スイシン</t>
    </rPh>
    <rPh sb="6" eb="8">
      <t>キキン</t>
    </rPh>
    <phoneticPr fontId="6"/>
  </si>
  <si>
    <t>-</t>
    <phoneticPr fontId="3"/>
  </si>
  <si>
    <t>特別区競馬組合</t>
    <rPh sb="0" eb="2">
      <t>トクベツ</t>
    </rPh>
    <rPh sb="2" eb="3">
      <t>ク</t>
    </rPh>
    <rPh sb="3" eb="5">
      <t>ケイバ</t>
    </rPh>
    <rPh sb="5" eb="7">
      <t>クミアイ</t>
    </rPh>
    <phoneticPr fontId="6"/>
  </si>
  <si>
    <t>法適用</t>
    <rPh sb="0" eb="1">
      <t>ホウ</t>
    </rPh>
    <rPh sb="1" eb="3">
      <t>テキヨウ</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</si>
  <si>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</si>
  <si>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</si>
  <si>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</si>
  <si>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</si>
  <si>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特別区人事・厚生事務組合</t>
    <phoneticPr fontId="3"/>
  </si>
  <si>
    <t>-</t>
    <phoneticPr fontId="20"/>
  </si>
  <si>
    <t>世田谷区保健センター</t>
    <rPh sb="0" eb="4">
      <t>セタガヤク</t>
    </rPh>
    <rPh sb="4" eb="6">
      <t>ホケン</t>
    </rPh>
    <phoneticPr fontId="32"/>
  </si>
  <si>
    <t>世田谷区スポーツ振興財団</t>
    <rPh sb="0" eb="4">
      <t>セタガヤク</t>
    </rPh>
    <rPh sb="8" eb="10">
      <t>シンコウ</t>
    </rPh>
    <rPh sb="10" eb="12">
      <t>ザイダン</t>
    </rPh>
    <phoneticPr fontId="2"/>
  </si>
  <si>
    <t>世田谷サービス公社</t>
    <rPh sb="0" eb="3">
      <t>セタガヤ</t>
    </rPh>
    <rPh sb="7" eb="9">
      <t>コウシャ</t>
    </rPh>
    <phoneticPr fontId="2"/>
  </si>
  <si>
    <t>世田谷川場ふるさと公社</t>
  </si>
  <si>
    <t>世田谷区土地開発公社</t>
    <rPh sb="4" eb="6">
      <t>トチ</t>
    </rPh>
    <rPh sb="6" eb="8">
      <t>カイハツ</t>
    </rPh>
    <rPh sb="8" eb="10">
      <t>コウシャ</t>
    </rPh>
    <phoneticPr fontId="2"/>
  </si>
  <si>
    <t>せたがや文化財団</t>
  </si>
  <si>
    <t>世田谷区産業振興公社</t>
  </si>
  <si>
    <t>世田谷トラストまちづくり</t>
    <rPh sb="0" eb="3">
      <t>セタガヤ</t>
    </rPh>
    <phoneticPr fontId="32"/>
  </si>
  <si>
    <t>〇</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</si>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</sst>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38" fontId="1" fillId="0" borderId="0" applyFont="0" applyFill="0" applyBorder="0" applyAlignment="0" applyProtection="0">
      <alignment vertical="center"/>
    </xf>
    <xf numFmtId="0" fontId="39" fillId="0" borderId="0">
      <alignment vertical="center"/>
    </xf>
    <xf numFmtId="38" fontId="17" fillId="0" borderId="0" applyFont="0" applyFill="0" applyBorder="0" applyAlignment="0" applyProtection="0">
      <alignment vertical="center"/>
    </xf>
    <xf numFmtId="6" fontId="17" fillId="0" borderId="0" applyFont="0" applyFill="0" applyBorder="0" applyAlignment="0" applyProtection="0">
      <alignment vertical="center"/>
    </xf>
    <xf numFmtId="6" fontId="17" fillId="0" borderId="0" applyFont="0" applyFill="0" applyBorder="0" applyAlignment="0" applyProtection="0">
      <alignment vertical="center"/>
    </xf>
    <xf numFmtId="6" fontId="17" fillId="0" borderId="0" applyFont="0" applyFill="0" applyBorder="0" applyAlignment="0" applyProtection="0">
      <alignment vertical="center"/>
    </xf>
    <xf numFmtId="0" fontId="1" fillId="0" borderId="0">
      <alignment vertical="center"/>
    </xf>
    <xf numFmtId="0" fontId="1" fillId="0" borderId="0">
      <alignment vertical="center"/>
    </xf>
  </cellStyleXfs>
  <cellXfs count="1223">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47" xfId="3" applyNumberFormat="1" applyFont="1" applyBorder="1" applyAlignment="1" applyProtection="1">
      <alignment horizontal="right" vertical="center" shrinkToFit="1"/>
      <protection locked="0"/>
    </xf>
    <xf numFmtId="177" fontId="9" fillId="0" borderId="48" xfId="3" applyNumberFormat="1" applyFont="1" applyBorder="1" applyAlignment="1" applyProtection="1">
      <alignment horizontal="right" vertical="center" shrinkToFit="1"/>
      <protection locked="0"/>
    </xf>
    <xf numFmtId="177" fontId="9" fillId="0" borderId="4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50"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7"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2"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3"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51"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50" xfId="6" applyFont="1" applyBorder="1" applyAlignment="1">
      <alignment vertical="center"/>
    </xf>
    <xf numFmtId="178" fontId="18" fillId="0" borderId="41"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55" xfId="6" applyNumberFormat="1" applyFont="1" applyBorder="1" applyAlignment="1">
      <alignment horizontal="center" vertical="center"/>
    </xf>
    <xf numFmtId="178" fontId="18" fillId="0" borderId="56"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51"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55" xfId="6" applyNumberFormat="1" applyFont="1" applyFill="1" applyBorder="1" applyAlignment="1">
      <alignment vertical="center"/>
    </xf>
    <xf numFmtId="180" fontId="18" fillId="0" borderId="58"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9" xfId="6" applyNumberFormat="1" applyFont="1" applyBorder="1" applyAlignment="1">
      <alignment horizontal="center" vertical="center"/>
    </xf>
    <xf numFmtId="179" fontId="18" fillId="0" borderId="60" xfId="6" applyNumberFormat="1" applyFont="1" applyFill="1" applyBorder="1" applyAlignment="1">
      <alignment vertical="center"/>
    </xf>
    <xf numFmtId="179" fontId="18" fillId="0" borderId="61" xfId="6" applyNumberFormat="1" applyFont="1" applyFill="1" applyBorder="1" applyAlignment="1">
      <alignment vertical="center"/>
    </xf>
    <xf numFmtId="180" fontId="18" fillId="0" borderId="59" xfId="6" applyNumberFormat="1" applyFont="1" applyFill="1" applyBorder="1" applyAlignment="1">
      <alignment vertical="center"/>
    </xf>
    <xf numFmtId="179" fontId="18" fillId="0" borderId="62" xfId="6" applyNumberFormat="1" applyFont="1" applyFill="1" applyBorder="1" applyAlignment="1">
      <alignment vertical="center"/>
    </xf>
    <xf numFmtId="180" fontId="18" fillId="0" borderId="63" xfId="6" applyNumberFormat="1" applyFont="1" applyFill="1" applyBorder="1" applyAlignment="1">
      <alignment vertical="center"/>
    </xf>
    <xf numFmtId="180" fontId="18" fillId="0" borderId="60" xfId="6" applyNumberFormat="1" applyFont="1" applyBorder="1" applyAlignment="1">
      <alignment vertical="center"/>
    </xf>
    <xf numFmtId="179" fontId="18" fillId="0" borderId="60"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7" xfId="6" applyNumberFormat="1" applyFont="1" applyBorder="1" applyAlignment="1">
      <alignment vertical="center"/>
    </xf>
    <xf numFmtId="179" fontId="18" fillId="0" borderId="55"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50"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0" fontId="21" fillId="0" borderId="0" xfId="11" applyFont="1">
      <alignment vertical="center"/>
    </xf>
    <xf numFmtId="0" fontId="32" fillId="0" borderId="0" xfId="11" applyFont="1">
      <alignment vertical="center"/>
    </xf>
    <xf numFmtId="0" fontId="4" fillId="0" borderId="56" xfId="11" applyFont="1" applyBorder="1" applyAlignment="1">
      <alignment horizontal="center" vertical="center"/>
    </xf>
    <xf numFmtId="0" fontId="4" fillId="0" borderId="56" xfId="11" applyFont="1" applyBorder="1">
      <alignment vertical="center"/>
    </xf>
    <xf numFmtId="0" fontId="21" fillId="0" borderId="12" xfId="11" applyFont="1" applyBorder="1">
      <alignment vertical="center"/>
    </xf>
    <xf numFmtId="0" fontId="21" fillId="0" borderId="56"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5" xfId="11" applyFont="1" applyBorder="1" applyAlignment="1">
      <alignment horizontal="center" vertical="center"/>
    </xf>
    <xf numFmtId="0" fontId="21" fillId="0" borderId="0" xfId="11" applyFont="1" applyAlignment="1">
      <alignment horizontal="center" vertical="center" wrapText="1"/>
    </xf>
    <xf numFmtId="0" fontId="21" fillId="0" borderId="56" xfId="11" applyFont="1" applyBorder="1" applyAlignment="1">
      <alignment horizontal="center" vertical="center" wrapText="1"/>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51" xfId="16" applyFont="1" applyFill="1" applyBorder="1">
      <alignment vertical="center"/>
    </xf>
    <xf numFmtId="0" fontId="2" fillId="0" borderId="65"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51"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50"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4"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89"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51"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4"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6" xfId="16" applyFont="1" applyFill="1" applyBorder="1">
      <alignment vertical="center"/>
    </xf>
    <xf numFmtId="0" fontId="35" fillId="0" borderId="65" xfId="16" applyFont="1" applyFill="1" applyBorder="1">
      <alignment vertical="center"/>
    </xf>
    <xf numFmtId="0" fontId="2" fillId="0" borderId="56" xfId="17" applyFont="1" applyFill="1" applyBorder="1">
      <alignment vertical="center"/>
    </xf>
    <xf numFmtId="189" fontId="4" fillId="0" borderId="56" xfId="17" applyNumberFormat="1" applyFont="1" applyFill="1" applyBorder="1">
      <alignment vertical="center"/>
    </xf>
    <xf numFmtId="178" fontId="18" fillId="0" borderId="41" xfId="18" applyNumberFormat="1" applyFont="1" applyBorder="1" applyAlignment="1">
      <alignment vertical="center"/>
    </xf>
    <xf numFmtId="178" fontId="18" fillId="0" borderId="51"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25" fillId="0" borderId="55" xfId="18" applyNumberFormat="1" applyFont="1" applyBorder="1" applyAlignment="1">
      <alignment horizontal="center" vertical="center"/>
    </xf>
    <xf numFmtId="178" fontId="18" fillId="0" borderId="56"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55" xfId="19" applyNumberFormat="1" applyFont="1" applyFill="1" applyBorder="1" applyAlignment="1">
      <alignment horizontal="right" vertical="center" shrinkToFit="1"/>
    </xf>
    <xf numFmtId="187" fontId="18" fillId="0" borderId="58"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9" xfId="18" applyNumberFormat="1" applyFont="1" applyBorder="1" applyAlignment="1">
      <alignment horizontal="center" vertical="center"/>
    </xf>
    <xf numFmtId="177" fontId="18" fillId="0" borderId="60" xfId="19" applyNumberFormat="1" applyFont="1" applyFill="1" applyBorder="1" applyAlignment="1">
      <alignment horizontal="right" vertical="center" shrinkToFit="1"/>
    </xf>
    <xf numFmtId="177" fontId="18" fillId="0" borderId="61" xfId="19" applyNumberFormat="1" applyFont="1" applyFill="1" applyBorder="1" applyAlignment="1">
      <alignment horizontal="right" vertical="center" shrinkToFit="1"/>
    </xf>
    <xf numFmtId="187" fontId="18" fillId="0" borderId="59" xfId="19" applyNumberFormat="1" applyFont="1" applyFill="1" applyBorder="1" applyAlignment="1">
      <alignment horizontal="right" vertical="center" shrinkToFit="1"/>
    </xf>
    <xf numFmtId="177" fontId="18" fillId="0" borderId="62" xfId="19" applyNumberFormat="1" applyFont="1" applyFill="1" applyBorder="1" applyAlignment="1">
      <alignment horizontal="right" vertical="center" shrinkToFit="1"/>
    </xf>
    <xf numFmtId="187" fontId="18" fillId="0" borderId="63" xfId="19" applyNumberFormat="1" applyFont="1" applyFill="1" applyBorder="1" applyAlignment="1">
      <alignment horizontal="right" vertical="center" shrinkToFit="1"/>
    </xf>
    <xf numFmtId="187" fontId="18" fillId="0" borderId="60" xfId="19" applyNumberFormat="1" applyFont="1" applyBorder="1" applyAlignment="1">
      <alignment horizontal="right" vertical="center" shrinkToFit="1"/>
    </xf>
    <xf numFmtId="178" fontId="18" fillId="0" borderId="51"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7" xfId="19" applyNumberFormat="1" applyFont="1" applyBorder="1" applyAlignment="1">
      <alignment horizontal="right" vertical="center" shrinkToFit="1"/>
    </xf>
    <xf numFmtId="177" fontId="18" fillId="0" borderId="55"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9" xfId="8" applyFont="1" applyBorder="1" applyAlignment="1">
      <alignment horizontal="center" vertical="center"/>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47" xfId="8" applyFont="1" applyBorder="1" applyAlignment="1">
      <alignment horizontal="center" vertical="center"/>
    </xf>
    <xf numFmtId="0" fontId="21" fillId="0" borderId="38" xfId="8" applyFont="1" applyBorder="1" applyAlignment="1">
      <alignment horizontal="center" vertical="center"/>
    </xf>
    <xf numFmtId="0" fontId="21" fillId="0" borderId="48" xfId="8" applyFont="1" applyBorder="1" applyAlignment="1">
      <alignment horizontal="center" vertical="center"/>
    </xf>
    <xf numFmtId="0" fontId="21" fillId="0" borderId="68" xfId="8" applyFont="1" applyBorder="1" applyAlignment="1">
      <alignment horizontal="center" vertical="center"/>
    </xf>
    <xf numFmtId="0" fontId="21" fillId="0" borderId="40" xfId="8" applyFont="1" applyBorder="1" applyAlignment="1">
      <alignment horizontal="center" vertical="center"/>
    </xf>
    <xf numFmtId="0" fontId="21" fillId="0" borderId="50" xfId="8" applyFont="1" applyBorder="1" applyAlignment="1">
      <alignment horizontal="center" vertical="center"/>
    </xf>
    <xf numFmtId="0" fontId="21" fillId="0" borderId="64" xfId="8" applyFont="1" applyBorder="1" applyAlignment="1">
      <alignment horizontal="center" vertical="center"/>
    </xf>
    <xf numFmtId="0" fontId="21" fillId="0" borderId="10" xfId="8" applyFont="1" applyBorder="1" applyAlignment="1">
      <alignment horizontal="center" vertical="center"/>
    </xf>
    <xf numFmtId="0" fontId="21" fillId="0" borderId="65" xfId="8" applyFont="1" applyBorder="1" applyAlignment="1">
      <alignment horizontal="center" vertical="center"/>
    </xf>
    <xf numFmtId="0" fontId="21" fillId="0" borderId="49" xfId="8" applyFont="1" applyBorder="1" applyAlignment="1">
      <alignment horizontal="center" vertical="center"/>
    </xf>
    <xf numFmtId="0" fontId="21" fillId="0" borderId="37" xfId="8" applyFont="1" applyBorder="1" applyAlignment="1">
      <alignment horizontal="center" vertical="center"/>
    </xf>
    <xf numFmtId="0" fontId="21" fillId="0" borderId="69" xfId="8" applyFont="1" applyBorder="1" applyAlignment="1">
      <alignment horizontal="center" vertical="center"/>
    </xf>
    <xf numFmtId="0" fontId="21" fillId="0" borderId="7" xfId="8" applyFont="1" applyBorder="1" applyAlignment="1">
      <alignment horizontal="center" vertical="center"/>
    </xf>
    <xf numFmtId="0" fontId="21" fillId="0" borderId="0" xfId="8" applyFont="1" applyAlignment="1">
      <alignment horizontal="center" vertical="center"/>
    </xf>
    <xf numFmtId="0" fontId="21" fillId="0" borderId="24" xfId="8" applyFont="1" applyBorder="1" applyAlignment="1">
      <alignment horizontal="center" vertical="center"/>
    </xf>
    <xf numFmtId="0" fontId="21" fillId="0" borderId="56" xfId="8" applyFont="1" applyBorder="1" applyAlignment="1">
      <alignment horizontal="center" vertical="center"/>
    </xf>
    <xf numFmtId="0" fontId="21" fillId="0" borderId="66" xfId="8" applyFont="1" applyBorder="1" applyAlignment="1">
      <alignment horizontal="center" vertical="center"/>
    </xf>
    <xf numFmtId="0" fontId="21" fillId="0" borderId="67" xfId="8" applyFont="1" applyBorder="1" applyAlignment="1">
      <alignment horizontal="center" vertical="center"/>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3" xfId="8" applyFont="1" applyBorder="1" applyAlignment="1">
      <alignment horizontal="center" vertical="center"/>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7" xfId="8" applyFont="1" applyBorder="1" applyAlignment="1">
      <alignment horizontal="left" vertical="center"/>
    </xf>
    <xf numFmtId="0" fontId="21" fillId="0" borderId="0" xfId="8" applyFont="1" applyAlignment="1">
      <alignment horizontal="left" vertical="center"/>
    </xf>
    <xf numFmtId="0" fontId="21" fillId="0" borderId="66" xfId="8" applyFont="1" applyBorder="1" applyAlignment="1">
      <alignment horizontal="left" vertical="center"/>
    </xf>
    <xf numFmtId="0" fontId="21" fillId="0" borderId="14" xfId="8" applyFont="1" applyBorder="1" applyAlignment="1">
      <alignment horizontal="center" vertical="center"/>
    </xf>
    <xf numFmtId="0" fontId="21" fillId="0" borderId="51" xfId="8" applyFont="1" applyBorder="1" applyAlignment="1">
      <alignment horizontal="center" vertical="center"/>
    </xf>
    <xf numFmtId="0" fontId="21" fillId="0" borderId="15" xfId="8" applyFont="1" applyBorder="1" applyAlignment="1">
      <alignment horizontal="center" vertical="center"/>
    </xf>
    <xf numFmtId="0" fontId="21" fillId="0" borderId="52" xfId="8" applyFont="1" applyBorder="1" applyAlignment="1">
      <alignment horizontal="center" vertical="center"/>
    </xf>
    <xf numFmtId="0" fontId="21" fillId="0" borderId="70" xfId="8" applyFont="1" applyBorder="1" applyAlignment="1">
      <alignment horizontal="center" vertical="center"/>
    </xf>
    <xf numFmtId="0" fontId="21" fillId="0" borderId="71" xfId="8" applyFont="1" applyBorder="1" applyAlignment="1">
      <alignment horizontal="center" vertical="center"/>
    </xf>
    <xf numFmtId="0" fontId="21" fillId="0" borderId="41" xfId="8" applyFont="1" applyBorder="1" applyAlignment="1">
      <alignment horizontal="center" vertical="center"/>
    </xf>
    <xf numFmtId="0" fontId="21" fillId="0" borderId="16"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0" fontId="21" fillId="0" borderId="11" xfId="8" applyFont="1" applyBorder="1" applyAlignment="1">
      <alignment horizontal="center" vertical="center"/>
    </xf>
    <xf numFmtId="0" fontId="21" fillId="0" borderId="12"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5" xfId="8" applyNumberFormat="1" applyFont="1" applyBorder="1" applyAlignment="1">
      <alignment horizontal="center" vertical="center"/>
    </xf>
    <xf numFmtId="49" fontId="21" fillId="0" borderId="0" xfId="8" applyNumberFormat="1" applyFont="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0"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77"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39" xfId="8" applyFont="1" applyBorder="1">
      <alignment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4"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4"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41" xfId="8" applyFont="1" applyBorder="1">
      <alignment vertical="center"/>
    </xf>
    <xf numFmtId="0" fontId="25" fillId="0" borderId="31" xfId="8" applyFont="1" applyBorder="1">
      <alignment vertical="center"/>
    </xf>
    <xf numFmtId="0" fontId="25" fillId="0" borderId="42" xfId="8" applyFont="1" applyBorder="1">
      <alignment vertical="center"/>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51" xfId="9" applyFont="1" applyBorder="1" applyAlignment="1">
      <alignment horizontal="center" vertical="center" shrinkToFit="1"/>
    </xf>
    <xf numFmtId="178" fontId="21" fillId="0" borderId="42"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Font="1" applyBorder="1" applyAlignment="1">
      <alignment horizontal="left" vertical="center"/>
    </xf>
    <xf numFmtId="0" fontId="21" fillId="0" borderId="8" xfId="10" applyFont="1" applyBorder="1" applyAlignment="1">
      <alignment horizontal="left" vertical="center"/>
    </xf>
    <xf numFmtId="0" fontId="21" fillId="0" borderId="9" xfId="10" applyFont="1" applyBorder="1" applyAlignment="1">
      <alignment horizontal="left" vertical="center"/>
    </xf>
    <xf numFmtId="0" fontId="25" fillId="0" borderId="12" xfId="8" applyFont="1" applyBorder="1">
      <alignment vertical="center"/>
    </xf>
    <xf numFmtId="0" fontId="25" fillId="0" borderId="51"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78" fontId="21" fillId="0" borderId="8" xfId="8" applyNumberFormat="1" applyFont="1" applyBorder="1" applyAlignment="1">
      <alignment horizontal="right"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8" xfId="8" applyFont="1" applyBorder="1" applyAlignment="1">
      <alignment horizontal="center" vertical="center"/>
    </xf>
    <xf numFmtId="0" fontId="21" fillId="0" borderId="53" xfId="8" applyFont="1" applyBorder="1" applyAlignment="1">
      <alignment horizontal="center" vertical="center"/>
    </xf>
    <xf numFmtId="183" fontId="21" fillId="0" borderId="53"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178" fontId="21" fillId="0" borderId="53"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4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51" xfId="8" applyFont="1" applyBorder="1" applyAlignment="1">
      <alignment horizontal="center" vertical="center" textRotation="255"/>
    </xf>
    <xf numFmtId="0" fontId="21" fillId="0" borderId="65"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6" xfId="8" applyFont="1" applyBorder="1" applyAlignment="1">
      <alignment horizontal="center" vertical="center" textRotation="255"/>
    </xf>
    <xf numFmtId="0" fontId="21" fillId="0" borderId="40" xfId="8" applyFont="1" applyBorder="1" applyAlignment="1">
      <alignment horizontal="center" vertical="center" textRotation="255"/>
    </xf>
    <xf numFmtId="0" fontId="28" fillId="0" borderId="31" xfId="8" applyFont="1" applyBorder="1">
      <alignment vertical="center"/>
    </xf>
    <xf numFmtId="0" fontId="28" fillId="0" borderId="42" xfId="8" applyFont="1" applyBorder="1">
      <alignmen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49" fontId="21" fillId="0" borderId="0" xfId="8" applyNumberFormat="1" applyFont="1" applyAlignment="1">
      <alignment horizontal="lef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0" fontId="21" fillId="0" borderId="11"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51"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6" xfId="8" applyFont="1" applyBorder="1" applyAlignment="1">
      <alignment horizontal="center" vertical="center" wrapText="1"/>
    </xf>
    <xf numFmtId="0" fontId="27"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51"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6"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1" fillId="0" borderId="0" xfId="8" applyFont="1" applyAlignment="1">
      <alignment horizontal="center" vertical="center" shrinkToFit="1"/>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pplyProtection="1">
      <alignment horizontal="center" vertical="center" shrinkToFit="1"/>
      <protection hidden="1"/>
    </xf>
    <xf numFmtId="0" fontId="21" fillId="0" borderId="0" xfId="8" applyFont="1">
      <alignment vertical="center"/>
    </xf>
    <xf numFmtId="0" fontId="21" fillId="0" borderId="0" xfId="10">
      <alignment vertical="center"/>
    </xf>
    <xf numFmtId="49" fontId="24" fillId="0" borderId="1" xfId="11" applyNumberFormat="1" applyFont="1" applyBorder="1" applyAlignment="1">
      <alignment horizontal="center" vertical="center"/>
    </xf>
    <xf numFmtId="49" fontId="24" fillId="0" borderId="2" xfId="11" applyNumberFormat="1" applyFont="1" applyBorder="1" applyAlignment="1">
      <alignment horizontal="center" vertical="center"/>
    </xf>
    <xf numFmtId="49" fontId="24" fillId="0" borderId="3" xfId="11" applyNumberFormat="1" applyFont="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51" xfId="11" applyFont="1" applyBorder="1">
      <alignment vertical="center"/>
    </xf>
    <xf numFmtId="178" fontId="21" fillId="0" borderId="41" xfId="11" applyNumberFormat="1" applyFont="1" applyBorder="1" applyAlignment="1">
      <alignment horizontal="right" vertical="center" shrinkToFit="1"/>
    </xf>
    <xf numFmtId="178" fontId="21" fillId="0" borderId="12" xfId="11" applyNumberFormat="1" applyFont="1" applyBorder="1" applyAlignment="1">
      <alignment horizontal="right" vertical="center" shrinkToFit="1"/>
    </xf>
    <xf numFmtId="178" fontId="21" fillId="0" borderId="82" xfId="11" applyNumberFormat="1" applyFont="1" applyBorder="1" applyAlignment="1">
      <alignment horizontal="right" vertical="center" shrinkToFit="1"/>
    </xf>
    <xf numFmtId="181" fontId="21" fillId="0" borderId="83" xfId="11" applyNumberFormat="1" applyFont="1" applyBorder="1" applyAlignment="1">
      <alignment horizontal="right" vertical="center" shrinkToFit="1"/>
    </xf>
    <xf numFmtId="178" fontId="21" fillId="0" borderId="83" xfId="11" applyNumberFormat="1" applyFont="1" applyBorder="1" applyAlignment="1">
      <alignment horizontal="right" vertical="center" shrinkToFit="1"/>
    </xf>
    <xf numFmtId="181" fontId="21" fillId="0" borderId="84" xfId="11" applyNumberFormat="1" applyFont="1" applyBorder="1" applyAlignment="1">
      <alignment horizontal="right" vertical="center" shrinkToFit="1"/>
    </xf>
    <xf numFmtId="181" fontId="21" fillId="0" borderId="12" xfId="11" applyNumberFormat="1" applyFont="1" applyBorder="1" applyAlignment="1">
      <alignment horizontal="right" vertical="center" shrinkToFit="1"/>
    </xf>
    <xf numFmtId="181" fontId="21" fillId="0" borderId="51" xfId="11" applyNumberFormat="1" applyFont="1" applyBorder="1" applyAlignment="1">
      <alignment horizontal="right" vertical="center" shrinkToFit="1"/>
    </xf>
    <xf numFmtId="0" fontId="21" fillId="0" borderId="65" xfId="11" applyFont="1" applyBorder="1">
      <alignment vertical="center"/>
    </xf>
    <xf numFmtId="0" fontId="21" fillId="0" borderId="0" xfId="11" applyFont="1">
      <alignment vertical="center"/>
    </xf>
    <xf numFmtId="0" fontId="21" fillId="0" borderId="38" xfId="11" applyFont="1" applyBorder="1">
      <alignment vertical="center"/>
    </xf>
    <xf numFmtId="178" fontId="21" fillId="0" borderId="65" xfId="11" applyNumberFormat="1" applyFont="1" applyBorder="1" applyAlignment="1">
      <alignment horizontal="right" vertical="center" shrinkToFit="1"/>
    </xf>
    <xf numFmtId="178" fontId="21" fillId="0" borderId="0" xfId="11" applyNumberFormat="1" applyFont="1" applyAlignment="1">
      <alignment horizontal="right" vertical="center" shrinkToFit="1"/>
    </xf>
    <xf numFmtId="178" fontId="21" fillId="0" borderId="85" xfId="11" applyNumberFormat="1" applyFont="1" applyBorder="1" applyAlignment="1">
      <alignment horizontal="right" vertical="center" shrinkToFit="1"/>
    </xf>
    <xf numFmtId="181" fontId="21" fillId="0" borderId="86" xfId="11" applyNumberFormat="1" applyFont="1" applyBorder="1" applyAlignment="1">
      <alignment horizontal="right" vertical="center" shrinkToFit="1"/>
    </xf>
    <xf numFmtId="178" fontId="21" fillId="0" borderId="86" xfId="11" applyNumberFormat="1" applyFont="1" applyBorder="1" applyAlignment="1">
      <alignment horizontal="right" vertical="center" shrinkToFit="1"/>
    </xf>
    <xf numFmtId="181" fontId="21" fillId="0" borderId="88" xfId="11" applyNumberFormat="1" applyFont="1" applyBorder="1" applyAlignment="1">
      <alignment horizontal="right" vertical="center" shrinkToFit="1"/>
    </xf>
    <xf numFmtId="181" fontId="21" fillId="0" borderId="0" xfId="11" applyNumberFormat="1" applyFont="1" applyAlignment="1">
      <alignment horizontal="right" vertical="center" shrinkToFit="1"/>
    </xf>
    <xf numFmtId="181" fontId="21" fillId="0" borderId="38" xfId="11" applyNumberFormat="1" applyFont="1" applyBorder="1" applyAlignment="1">
      <alignment horizontal="right" vertical="center" shrinkToFit="1"/>
    </xf>
    <xf numFmtId="178" fontId="21" fillId="0" borderId="87" xfId="11" applyNumberFormat="1" applyFont="1" applyBorder="1" applyAlignment="1">
      <alignment horizontal="right" vertical="center" shrinkToFit="1"/>
    </xf>
    <xf numFmtId="178" fontId="21" fillId="0" borderId="88" xfId="11" applyNumberFormat="1" applyFont="1" applyBorder="1" applyAlignment="1">
      <alignment horizontal="right" vertical="center" shrinkToFit="1"/>
    </xf>
    <xf numFmtId="178" fontId="21" fillId="0" borderId="38" xfId="11" applyNumberFormat="1" applyFont="1" applyBorder="1" applyAlignment="1">
      <alignment horizontal="right" vertical="center" shrinkToFit="1"/>
    </xf>
    <xf numFmtId="181" fontId="21" fillId="0" borderId="82" xfId="11" applyNumberFormat="1" applyFont="1" applyBorder="1" applyAlignment="1">
      <alignment horizontal="right" vertical="center" shrinkToFit="1"/>
    </xf>
    <xf numFmtId="181" fontId="21" fillId="0" borderId="85" xfId="11" applyNumberFormat="1" applyFont="1" applyBorder="1" applyAlignment="1">
      <alignment horizontal="right" vertical="center" shrinkToFit="1"/>
    </xf>
    <xf numFmtId="0" fontId="27" fillId="0" borderId="65" xfId="11" applyFont="1" applyBorder="1">
      <alignment vertical="center"/>
    </xf>
    <xf numFmtId="0" fontId="27" fillId="0" borderId="0" xfId="11" applyFont="1">
      <alignment vertical="center"/>
    </xf>
    <xf numFmtId="0" fontId="27" fillId="0" borderId="38" xfId="11" applyFont="1" applyBorder="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Border="1" applyAlignment="1">
      <alignment horizontal="right" vertical="center"/>
    </xf>
    <xf numFmtId="178" fontId="21" fillId="0" borderId="0" xfId="11" applyNumberFormat="1" applyFont="1" applyAlignment="1">
      <alignment horizontal="right" vertical="center"/>
    </xf>
    <xf numFmtId="178" fontId="21" fillId="0" borderId="38" xfId="11" applyNumberFormat="1" applyFont="1" applyBorder="1" applyAlignment="1">
      <alignment horizontal="right" vertical="center"/>
    </xf>
    <xf numFmtId="0" fontId="21" fillId="0" borderId="37" xfId="11" applyFont="1" applyBorder="1">
      <alignment vertical="center"/>
    </xf>
    <xf numFmtId="0" fontId="21" fillId="0" borderId="56" xfId="11" applyFont="1" applyBorder="1">
      <alignment vertical="center"/>
    </xf>
    <xf numFmtId="0" fontId="21" fillId="0" borderId="40" xfId="11" applyFont="1" applyBorder="1">
      <alignment vertical="center"/>
    </xf>
    <xf numFmtId="178" fontId="21" fillId="0" borderId="65" xfId="11" applyNumberFormat="1" applyFont="1" applyBorder="1" applyAlignment="1">
      <alignment horizontal="right" vertical="center"/>
    </xf>
    <xf numFmtId="178" fontId="21" fillId="0" borderId="85" xfId="11" applyNumberFormat="1" applyFont="1" applyBorder="1" applyAlignment="1">
      <alignment horizontal="right" vertical="center"/>
    </xf>
    <xf numFmtId="181" fontId="21" fillId="0" borderId="86" xfId="11" applyNumberFormat="1" applyFont="1" applyBorder="1" applyAlignment="1">
      <alignment horizontal="right" vertical="center"/>
    </xf>
    <xf numFmtId="0" fontId="27" fillId="0" borderId="39" xfId="11" applyFont="1" applyBorder="1" applyAlignment="1">
      <alignment horizontal="center" vertical="center"/>
    </xf>
    <xf numFmtId="0" fontId="27" fillId="0" borderId="31" xfId="11" applyFont="1" applyBorder="1" applyAlignment="1">
      <alignment horizontal="center" vertical="center"/>
    </xf>
    <xf numFmtId="0" fontId="27" fillId="0" borderId="42" xfId="11" applyFont="1" applyBorder="1" applyAlignment="1">
      <alignment horizontal="center" vertical="center"/>
    </xf>
    <xf numFmtId="181" fontId="2" fillId="0" borderId="0" xfId="11" applyNumberFormat="1" applyAlignment="1">
      <alignment horizontal="right" vertical="center" shrinkToFit="1"/>
    </xf>
    <xf numFmtId="181" fontId="2" fillId="0" borderId="38" xfId="11" applyNumberFormat="1" applyBorder="1" applyAlignment="1">
      <alignment horizontal="right" vertical="center" shrinkToFit="1"/>
    </xf>
    <xf numFmtId="0" fontId="2" fillId="0" borderId="0" xfId="11" applyAlignment="1">
      <alignment horizontal="right" vertical="center" shrinkToFit="1"/>
    </xf>
    <xf numFmtId="0" fontId="2" fillId="0" borderId="85" xfId="11" applyBorder="1" applyAlignment="1">
      <alignment horizontal="right" vertical="center" shrinkToFit="1"/>
    </xf>
    <xf numFmtId="181" fontId="2" fillId="0" borderId="85" xfId="11" applyNumberFormat="1" applyBorder="1" applyAlignment="1">
      <alignment horizontal="right" vertical="center" shrinkToFit="1"/>
    </xf>
    <xf numFmtId="178" fontId="21" fillId="0" borderId="84" xfId="11" applyNumberFormat="1" applyFont="1" applyBorder="1" applyAlignment="1">
      <alignment horizontal="right" vertical="center" shrinkToFit="1"/>
    </xf>
    <xf numFmtId="0" fontId="21" fillId="0" borderId="41" xfId="11" applyFont="1" applyBorder="1" applyAlignment="1">
      <alignment horizontal="center" vertical="center" textRotation="255"/>
    </xf>
    <xf numFmtId="0" fontId="21" fillId="0" borderId="51" xfId="11" applyFont="1" applyBorder="1" applyAlignment="1">
      <alignment horizontal="center" vertical="center" textRotation="255"/>
    </xf>
    <xf numFmtId="0" fontId="21" fillId="0" borderId="65"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31" xfId="11" applyBorder="1" applyAlignment="1">
      <alignment horizontal="center" vertical="center"/>
    </xf>
    <xf numFmtId="0" fontId="2" fillId="0" borderId="42" xfId="11" applyBorder="1" applyAlignment="1">
      <alignment horizontal="center" vertical="center"/>
    </xf>
    <xf numFmtId="0" fontId="2" fillId="0" borderId="12" xfId="11" applyBorder="1" applyAlignment="1">
      <alignment horizontal="right" vertical="center" shrinkToFit="1"/>
    </xf>
    <xf numFmtId="0" fontId="2" fillId="0" borderId="51" xfId="1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5" xfId="11" applyFont="1" applyBorder="1" applyAlignment="1">
      <alignment horizontal="center" vertical="center" wrapText="1"/>
    </xf>
    <xf numFmtId="0" fontId="21" fillId="0" borderId="0" xfId="11" applyFont="1" applyAlignment="1">
      <alignment horizontal="center" vertical="center" wrapText="1"/>
    </xf>
    <xf numFmtId="0" fontId="21" fillId="0" borderId="37" xfId="11" applyFont="1" applyBorder="1" applyAlignment="1">
      <alignment horizontal="center" vertical="center" wrapText="1"/>
    </xf>
    <xf numFmtId="0" fontId="21" fillId="0" borderId="56"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Alignment="1">
      <alignment vertical="center" textRotation="255"/>
    </xf>
    <xf numFmtId="0" fontId="21" fillId="0" borderId="56" xfId="11" applyFont="1" applyBorder="1" applyAlignment="1">
      <alignment vertical="center" textRotation="255"/>
    </xf>
    <xf numFmtId="0" fontId="2" fillId="0" borderId="38" xfId="11" applyBorder="1" applyAlignment="1">
      <alignment horizontal="right" vertical="center" shrinkToFit="1"/>
    </xf>
    <xf numFmtId="181" fontId="21" fillId="0" borderId="41" xfId="11" applyNumberFormat="1" applyFont="1" applyBorder="1" applyAlignment="1">
      <alignment horizontal="right" vertical="center" shrinkToFit="1"/>
    </xf>
    <xf numFmtId="181" fontId="21" fillId="0" borderId="65" xfId="11" applyNumberFormat="1" applyFont="1" applyBorder="1" applyAlignment="1">
      <alignment horizontal="right" vertical="center" shrinkToFit="1"/>
    </xf>
    <xf numFmtId="181" fontId="21" fillId="0" borderId="37" xfId="11" applyNumberFormat="1" applyFont="1" applyBorder="1" applyAlignment="1">
      <alignment horizontal="right" vertical="center" shrinkToFit="1"/>
    </xf>
    <xf numFmtId="0" fontId="2" fillId="0" borderId="56" xfId="11" applyBorder="1" applyAlignment="1">
      <alignment horizontal="right" vertical="center" shrinkToFit="1"/>
    </xf>
    <xf numFmtId="181" fontId="21" fillId="0" borderId="56" xfId="11" applyNumberFormat="1" applyFont="1" applyBorder="1" applyAlignment="1">
      <alignment horizontal="right" vertical="center" shrinkToFit="1"/>
    </xf>
    <xf numFmtId="0" fontId="2" fillId="0" borderId="40" xfId="11" applyBorder="1" applyAlignment="1">
      <alignment horizontal="right" vertical="center" shrinkToFit="1"/>
    </xf>
    <xf numFmtId="178" fontId="21" fillId="0" borderId="51" xfId="11" applyNumberFormat="1" applyFont="1" applyBorder="1" applyAlignment="1">
      <alignment horizontal="right" vertical="center" shrinkToFit="1"/>
    </xf>
    <xf numFmtId="0" fontId="21" fillId="0" borderId="65" xfId="11" applyFont="1" applyBorder="1" applyAlignment="1">
      <alignment horizontal="left" vertical="center"/>
    </xf>
    <xf numFmtId="0" fontId="21" fillId="0" borderId="0" xfId="11" applyFont="1" applyAlignment="1">
      <alignment horizontal="left" vertical="center"/>
    </xf>
    <xf numFmtId="0" fontId="21" fillId="0" borderId="38" xfId="11" applyFont="1" applyBorder="1" applyAlignment="1">
      <alignment horizontal="left" vertical="center"/>
    </xf>
    <xf numFmtId="0" fontId="21" fillId="0" borderId="41" xfId="11" applyFont="1" applyBorder="1" applyAlignment="1">
      <alignment horizontal="left" vertical="center"/>
    </xf>
    <xf numFmtId="0" fontId="21" fillId="0" borderId="12" xfId="11" applyFont="1" applyBorder="1" applyAlignment="1">
      <alignment horizontal="left" vertical="center"/>
    </xf>
    <xf numFmtId="0" fontId="21" fillId="0" borderId="51" xfId="11" applyFont="1" applyBorder="1" applyAlignment="1">
      <alignment horizontal="left" vertical="center"/>
    </xf>
    <xf numFmtId="0" fontId="21" fillId="0" borderId="37" xfId="11" applyFont="1" applyBorder="1" applyAlignment="1">
      <alignment horizontal="left" vertical="center"/>
    </xf>
    <xf numFmtId="0" fontId="21" fillId="0" borderId="56" xfId="11" applyFont="1" applyBorder="1" applyAlignment="1">
      <alignment horizontal="left" vertical="center"/>
    </xf>
    <xf numFmtId="0" fontId="21" fillId="0" borderId="40" xfId="11" applyFont="1" applyBorder="1" applyAlignment="1">
      <alignment horizontal="left" vertical="center"/>
    </xf>
    <xf numFmtId="178" fontId="21" fillId="0" borderId="37" xfId="11" applyNumberFormat="1" applyFont="1" applyBorder="1" applyAlignment="1">
      <alignment horizontal="right" vertical="center" shrinkToFit="1"/>
    </xf>
    <xf numFmtId="178" fontId="21" fillId="0" borderId="56" xfId="11" applyNumberFormat="1" applyFont="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Alignment="1">
      <alignment horizontal="right" vertical="center" shrinkToFit="1"/>
    </xf>
    <xf numFmtId="0" fontId="21" fillId="5" borderId="38" xfId="11" applyFont="1" applyFill="1" applyBorder="1" applyAlignment="1">
      <alignment horizontal="right" vertical="center" shrinkToFit="1"/>
    </xf>
    <xf numFmtId="178" fontId="21" fillId="0" borderId="89" xfId="11" applyNumberFormat="1" applyFont="1" applyBorder="1" applyAlignment="1">
      <alignment horizontal="right" vertical="center" shrinkToFit="1"/>
    </xf>
    <xf numFmtId="181" fontId="21" fillId="0" borderId="90" xfId="11" applyNumberFormat="1" applyFont="1" applyBorder="1" applyAlignment="1">
      <alignment horizontal="right" vertical="center" shrinkToFit="1"/>
    </xf>
    <xf numFmtId="178" fontId="21" fillId="0" borderId="90" xfId="11" applyNumberFormat="1" applyFont="1" applyBorder="1" applyAlignment="1">
      <alignment horizontal="right" vertical="center" shrinkToFit="1"/>
    </xf>
    <xf numFmtId="181" fontId="21" fillId="0" borderId="91" xfId="11" applyNumberFormat="1" applyFont="1" applyBorder="1" applyAlignment="1">
      <alignment horizontal="right" vertical="center" shrinkToFit="1"/>
    </xf>
    <xf numFmtId="181" fontId="21" fillId="0" borderId="40" xfId="11" applyNumberFormat="1" applyFont="1" applyBorder="1" applyAlignment="1">
      <alignment horizontal="right" vertical="center" shrinkToFit="1"/>
    </xf>
    <xf numFmtId="178" fontId="21" fillId="0" borderId="40" xfId="11" applyNumberFormat="1" applyFont="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Alignment="1">
      <alignment horizontal="right" vertical="center" shrinkToFit="1"/>
    </xf>
    <xf numFmtId="178" fontId="21" fillId="5" borderId="85" xfId="11" applyNumberFormat="1" applyFont="1" applyFill="1" applyBorder="1" applyAlignment="1">
      <alignment horizontal="right" vertical="center" shrinkToFit="1"/>
    </xf>
    <xf numFmtId="0" fontId="25" fillId="0" borderId="0" xfId="11" applyFont="1">
      <alignment vertical="center"/>
    </xf>
    <xf numFmtId="0" fontId="25" fillId="0" borderId="38" xfId="11" applyFont="1" applyBorder="1">
      <alignment vertical="center"/>
    </xf>
    <xf numFmtId="0" fontId="2" fillId="0" borderId="89" xfId="11" applyBorder="1" applyAlignment="1">
      <alignment horizontal="right" vertical="center" shrinkToFit="1"/>
    </xf>
    <xf numFmtId="181" fontId="2" fillId="0" borderId="56" xfId="11" applyNumberFormat="1" applyBorder="1" applyAlignment="1">
      <alignment horizontal="right" vertical="center" shrinkToFit="1"/>
    </xf>
    <xf numFmtId="181" fontId="2" fillId="0" borderId="89" xfId="11" applyNumberFormat="1" applyBorder="1" applyAlignment="1">
      <alignment horizontal="right" vertical="center" shrinkToFit="1"/>
    </xf>
    <xf numFmtId="178" fontId="21" fillId="0" borderId="91" xfId="11" applyNumberFormat="1" applyFont="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6"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6"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0" fontId="35" fillId="0" borderId="117" xfId="12" applyFont="1" applyBorder="1" applyAlignment="1" applyProtection="1">
      <alignment horizontal="left" vertical="center" shrinkToFit="1"/>
      <protection locked="0"/>
    </xf>
    <xf numFmtId="0" fontId="35" fillId="0" borderId="119" xfId="12" applyFont="1" applyBorder="1" applyAlignment="1" applyProtection="1">
      <alignment horizontal="left" vertical="center" shrinkToFit="1"/>
      <protection locked="0"/>
    </xf>
    <xf numFmtId="0" fontId="33" fillId="6" borderId="0" xfId="12" applyFont="1" applyFill="1">
      <alignment vertical="center"/>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6" borderId="75" xfId="12" applyFont="1" applyFill="1" applyBorder="1" applyAlignment="1">
      <alignment horizontal="left" vertical="center"/>
    </xf>
    <xf numFmtId="0" fontId="35" fillId="6" borderId="75" xfId="12" applyFont="1" applyFill="1" applyBorder="1">
      <alignment vertical="center"/>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4"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36"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177" fontId="35" fillId="0" borderId="103" xfId="12" applyNumberFormat="1" applyFont="1" applyBorder="1" applyAlignment="1" applyProtection="1">
      <alignment horizontal="right" vertical="center" shrinkToFit="1"/>
      <protection locked="0"/>
    </xf>
    <xf numFmtId="177" fontId="35" fillId="0" borderId="99" xfId="12" applyNumberFormat="1" applyFont="1" applyBorder="1" applyAlignment="1" applyProtection="1">
      <alignment horizontal="right" vertical="center" shrinkToFit="1"/>
      <protection locked="0"/>
    </xf>
    <xf numFmtId="177" fontId="35" fillId="0" borderId="107" xfId="12" applyNumberFormat="1" applyFont="1" applyBorder="1" applyAlignment="1" applyProtection="1">
      <alignment horizontal="right" vertical="center" shrinkToFit="1"/>
      <protection locked="0"/>
    </xf>
    <xf numFmtId="0" fontId="35" fillId="0" borderId="103" xfId="12" applyFont="1" applyBorder="1" applyAlignment="1" applyProtection="1">
      <alignment horizontal="left" vertical="center" shrinkToFit="1"/>
      <protection locked="0"/>
    </xf>
    <xf numFmtId="0" fontId="35" fillId="0" borderId="110" xfId="12" applyFont="1" applyBorder="1" applyAlignment="1" applyProtection="1">
      <alignment horizontal="left" vertical="center" shrinkToFit="1"/>
      <protection locked="0"/>
    </xf>
    <xf numFmtId="177" fontId="35" fillId="0" borderId="98" xfId="12" applyNumberFormat="1" applyFont="1" applyBorder="1" applyAlignment="1" applyProtection="1">
      <alignment horizontal="righ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4"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9" xfId="15"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lignment horizontal="left" vertical="center"/>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4"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8" borderId="130" xfId="12" applyNumberFormat="1" applyFont="1" applyFill="1" applyBorder="1" applyAlignment="1" applyProtection="1">
      <alignment horizontal="right" vertical="center" shrinkToFit="1"/>
      <protection locked="0"/>
    </xf>
    <xf numFmtId="177" fontId="35" fillId="8" borderId="184"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2" xfId="12" applyFont="1" applyFill="1" applyBorder="1" applyAlignment="1">
      <alignment horizontal="center" vertical="center"/>
    </xf>
    <xf numFmtId="0" fontId="35" fillId="6" borderId="11" xfId="12" applyFont="1" applyFill="1" applyBorder="1">
      <alignment vertical="center"/>
    </xf>
    <xf numFmtId="0" fontId="35" fillId="6" borderId="12" xfId="12" applyFont="1" applyFill="1" applyBorder="1">
      <alignment vertical="center"/>
    </xf>
    <xf numFmtId="0" fontId="35" fillId="6" borderId="51" xfId="12" applyFont="1" applyFill="1" applyBorder="1">
      <alignment vertical="center"/>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6" xfId="12" applyFont="1" applyFill="1" applyBorder="1" applyAlignment="1">
      <alignment horizontal="center" vertical="top"/>
    </xf>
    <xf numFmtId="0" fontId="35" fillId="6" borderId="30" xfId="12" applyFont="1" applyFill="1" applyBorder="1" applyAlignment="1">
      <alignment horizontal="center" vertical="center"/>
    </xf>
    <xf numFmtId="0" fontId="35" fillId="6" borderId="34" xfId="12" applyFont="1" applyFill="1" applyBorder="1" applyAlignment="1">
      <alignment horizontal="center" vertical="center"/>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6" xfId="12" applyFont="1" applyFill="1" applyBorder="1" applyAlignment="1">
      <alignment horizontal="center" vertical="center"/>
    </xf>
    <xf numFmtId="0" fontId="35" fillId="6" borderId="67" xfId="12" applyFont="1" applyFill="1" applyBorder="1" applyAlignment="1">
      <alignment horizontal="center" vertical="center"/>
    </xf>
    <xf numFmtId="187" fontId="35" fillId="6" borderId="87" xfId="14" applyNumberFormat="1" applyFont="1" applyFill="1" applyBorder="1" applyAlignment="1">
      <alignment horizontal="right" vertical="center" shrinkToFit="1"/>
    </xf>
    <xf numFmtId="187" fontId="35" fillId="6" borderId="48" xfId="14" applyNumberFormat="1" applyFont="1" applyFill="1" applyBorder="1" applyAlignment="1">
      <alignment horizontal="right" vertical="center" shrinkToFit="1"/>
    </xf>
    <xf numFmtId="0" fontId="35" fillId="6" borderId="65"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38" xfId="12" applyFont="1" applyFill="1" applyBorder="1" applyAlignment="1">
      <alignment horizontal="left" vertical="center"/>
    </xf>
    <xf numFmtId="177" fontId="35" fillId="6" borderId="65"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textRotation="255" wrapText="1"/>
    </xf>
    <xf numFmtId="0" fontId="35" fillId="6" borderId="51" xfId="12" applyFont="1" applyFill="1" applyBorder="1" applyAlignment="1">
      <alignment horizontal="center" vertical="center" textRotation="255" wrapText="1"/>
    </xf>
    <xf numFmtId="0" fontId="35" fillId="6" borderId="65"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0" fontId="35" fillId="6" borderId="11" xfId="12" applyFont="1" applyFill="1" applyBorder="1" applyAlignment="1">
      <alignment horizontal="center" vertical="center" textRotation="255" shrinkToFit="1"/>
    </xf>
    <xf numFmtId="0" fontId="35" fillId="6" borderId="51"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5"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56" xfId="12" applyFont="1" applyFill="1" applyBorder="1">
      <alignment vertical="center"/>
    </xf>
    <xf numFmtId="0" fontId="35" fillId="6" borderId="40" xfId="12" applyFont="1" applyFill="1" applyBorder="1">
      <alignment vertical="center"/>
    </xf>
    <xf numFmtId="0" fontId="2" fillId="6" borderId="65" xfId="12" applyFont="1" applyFill="1" applyBorder="1" applyAlignment="1">
      <alignment vertical="center" shrinkToFit="1"/>
    </xf>
    <xf numFmtId="0" fontId="2" fillId="6" borderId="0" xfId="12" applyFont="1" applyFill="1" applyAlignment="1">
      <alignment vertical="center" shrinkToFit="1"/>
    </xf>
    <xf numFmtId="0" fontId="2" fillId="6" borderId="38" xfId="12" applyFont="1" applyFill="1" applyBorder="1" applyAlignment="1">
      <alignment vertical="center" shrinkToFit="1"/>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0" fontId="35" fillId="6" borderId="37" xfId="12" applyFont="1" applyFill="1" applyBorder="1">
      <alignment vertical="center"/>
    </xf>
    <xf numFmtId="0" fontId="35" fillId="6" borderId="65"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0" fontId="35" fillId="6" borderId="31" xfId="12" applyFont="1" applyFill="1" applyBorder="1" applyAlignment="1">
      <alignment horizontal="center" vertical="center" wrapText="1"/>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77" fontId="35" fillId="6" borderId="56"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6"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51"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6" xfId="12" applyFont="1" applyFill="1" applyBorder="1" applyAlignment="1">
      <alignment horizontal="center" vertical="top" wrapText="1"/>
    </xf>
    <xf numFmtId="177" fontId="35" fillId="6" borderId="161"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177" fontId="35" fillId="6" borderId="37" xfId="14" applyNumberFormat="1" applyFont="1" applyFill="1" applyBorder="1" applyAlignment="1">
      <alignment horizontal="right" vertical="center" shrinkToFit="1"/>
    </xf>
    <xf numFmtId="0" fontId="37" fillId="6" borderId="42" xfId="12" applyFont="1" applyFill="1" applyBorder="1" applyAlignment="1">
      <alignment horizontal="center" vertical="center"/>
    </xf>
    <xf numFmtId="0" fontId="35" fillId="6" borderId="4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51" xfId="12" applyFont="1" applyFill="1" applyBorder="1" applyAlignment="1">
      <alignment horizontal="center" vertical="center" wrapText="1"/>
    </xf>
    <xf numFmtId="0" fontId="35" fillId="6" borderId="65"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56"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51" xfId="14" applyFont="1" applyFill="1" applyBorder="1" applyAlignment="1">
      <alignment horizontal="left" vertical="center" shrinkToFit="1"/>
    </xf>
    <xf numFmtId="187" fontId="35" fillId="6" borderId="163" xfId="14" applyNumberFormat="1" applyFont="1" applyFill="1" applyBorder="1" applyAlignment="1">
      <alignment horizontal="right" vertical="center" shrinkToFit="1"/>
    </xf>
    <xf numFmtId="187" fontId="35" fillId="6" borderId="50" xfId="14" applyNumberFormat="1" applyFont="1" applyFill="1" applyBorder="1" applyAlignment="1">
      <alignment horizontal="right" vertical="center" shrinkToFit="1"/>
    </xf>
    <xf numFmtId="0" fontId="35" fillId="6" borderId="65"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11"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187" fontId="35" fillId="6" borderId="129"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81"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45" xfId="12" applyFont="1" applyFill="1" applyBorder="1" applyAlignment="1">
      <alignment horizontal="center" vertical="center"/>
    </xf>
    <xf numFmtId="0" fontId="35" fillId="6" borderId="72" xfId="12" applyFont="1" applyFill="1" applyBorder="1">
      <alignment vertical="center"/>
    </xf>
    <xf numFmtId="0" fontId="35" fillId="6" borderId="70"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51"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51" xfId="14" applyNumberFormat="1" applyFont="1" applyFill="1" applyBorder="1" applyAlignment="1">
      <alignment horizontal="right" vertical="center" shrinkToFit="1"/>
    </xf>
    <xf numFmtId="0" fontId="35" fillId="6" borderId="26" xfId="12" applyFont="1" applyFill="1" applyBorder="1" applyAlignment="1">
      <alignment horizontal="center" vertical="center"/>
    </xf>
    <xf numFmtId="0" fontId="35" fillId="6" borderId="11"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0" fontId="35" fillId="6" borderId="7" xfId="12" applyFont="1" applyFill="1" applyBorder="1">
      <alignment vertical="center"/>
    </xf>
    <xf numFmtId="176" fontId="35" fillId="6" borderId="65"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51"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188" fontId="35" fillId="6" borderId="65"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6" xfId="12" applyFont="1" applyFill="1" applyBorder="1" applyAlignment="1">
      <alignment horizontal="left" vertical="center"/>
    </xf>
    <xf numFmtId="0" fontId="35" fillId="6" borderId="56" xfId="12" applyFont="1" applyFill="1" applyBorder="1" applyAlignment="1">
      <alignment horizontal="right" vertical="center" wrapText="1"/>
    </xf>
    <xf numFmtId="0" fontId="35" fillId="6" borderId="56" xfId="12" applyFont="1" applyFill="1" applyBorder="1" applyAlignment="1">
      <alignment horizontal="right" vertical="center"/>
    </xf>
    <xf numFmtId="0" fontId="35" fillId="6" borderId="40" xfId="12" applyFont="1" applyFill="1" applyBorder="1" applyAlignment="1">
      <alignment horizontal="right" vertical="center"/>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8" fontId="4" fillId="0" borderId="12" xfId="16" applyNumberFormat="1" applyFont="1" applyFill="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178" fontId="18" fillId="0" borderId="15" xfId="18" applyNumberFormat="1" applyFont="1" applyBorder="1" applyAlignment="1">
      <alignment horizontal="center" vertical="center" wrapText="1"/>
    </xf>
    <xf numFmtId="178" fontId="18" fillId="0" borderId="50"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47" xfId="3" applyFont="1" applyBorder="1" applyAlignment="1">
      <alignment horizontal="center" vertical="center" wrapText="1"/>
    </xf>
    <xf numFmtId="0" fontId="9" fillId="0" borderId="4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11" fillId="0" borderId="45" xfId="3" applyFont="1" applyBorder="1">
      <alignment vertical="center"/>
    </xf>
    <xf numFmtId="0" fontId="11" fillId="0" borderId="25" xfId="3" applyFont="1" applyBorder="1">
      <alignment vertical="center"/>
    </xf>
    <xf numFmtId="0" fontId="11" fillId="0" borderId="46" xfId="3" applyFont="1" applyBorder="1">
      <alignment vertical="center"/>
    </xf>
    <xf numFmtId="0" fontId="9" fillId="0" borderId="39" xfId="3" applyFont="1" applyBorder="1">
      <alignment vertical="center"/>
    </xf>
    <xf numFmtId="0" fontId="9" fillId="0" borderId="31" xfId="3" applyFont="1" applyBorder="1">
      <alignment vertical="center"/>
    </xf>
    <xf numFmtId="0" fontId="9" fillId="0" borderId="32"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51"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cellXfs>
  <cellStyles count="29">
    <cellStyle name="桁区切り 2" xfId="21"/>
    <cellStyle name="桁区切り 3" xfId="23"/>
    <cellStyle name="通貨 2" xfId="24"/>
    <cellStyle name="通貨 2 2" xfId="25"/>
    <cellStyle name="通貨 2 3" xfId="26"/>
    <cellStyle name="標準" xfId="0" builtinId="0"/>
    <cellStyle name="標準 2" xfId="6"/>
    <cellStyle name="標準 2 2" xfId="7"/>
    <cellStyle name="標準 2 3" xfId="10"/>
    <cellStyle name="標準 3" xfId="11"/>
    <cellStyle name="標準 3 2" xfId="22"/>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7"/>
    <cellStyle name="標準 8" xfId="2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9B4A-40E2-9D33-1953A0611C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47771</c:v>
                </c:pt>
                <c:pt idx="1">
                  <c:v>56077</c:v>
                </c:pt>
                <c:pt idx="2">
                  <c:v>43232</c:v>
                </c:pt>
                <c:pt idx="3">
                  <c:v>34663</c:v>
                </c:pt>
                <c:pt idx="4">
                  <c:v>34717</c:v>
                </c:pt>
              </c:numCache>
            </c:numRef>
          </c:val>
          <c:smooth val="0"/>
          <c:extLst>
            <c:ext xmlns:c16="http://schemas.microsoft.com/office/drawing/2014/chart" uri="{C3380CC4-5D6E-409C-BE32-E72D297353CC}">
              <c16:uniqueId val="{00000001-9B4A-40E2-9D33-1953A0611C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3.87</c:v>
                </c:pt>
                <c:pt idx="1">
                  <c:v>4.91</c:v>
                </c:pt>
                <c:pt idx="2">
                  <c:v>6.13</c:v>
                </c:pt>
                <c:pt idx="3">
                  <c:v>8.26</c:v>
                </c:pt>
                <c:pt idx="4">
                  <c:v>7.02</c:v>
                </c:pt>
              </c:numCache>
            </c:numRef>
          </c:val>
          <c:extLst>
            <c:ext xmlns:c16="http://schemas.microsoft.com/office/drawing/2014/chart" uri="{C3380CC4-5D6E-409C-BE32-E72D297353CC}">
              <c16:uniqueId val="{00000000-92B4-4F32-B5DD-57811B0E7F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16.149999999999999</c:v>
                </c:pt>
                <c:pt idx="1">
                  <c:v>16.46</c:v>
                </c:pt>
                <c:pt idx="2">
                  <c:v>19.100000000000001</c:v>
                </c:pt>
                <c:pt idx="3">
                  <c:v>18.78</c:v>
                </c:pt>
                <c:pt idx="4">
                  <c:v>19.27</c:v>
                </c:pt>
              </c:numCache>
            </c:numRef>
          </c:val>
          <c:extLst>
            <c:ext xmlns:c16="http://schemas.microsoft.com/office/drawing/2014/chart" uri="{C3380CC4-5D6E-409C-BE32-E72D297353CC}">
              <c16:uniqueId val="{00000001-92B4-4F32-B5DD-57811B0E7F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3.25</c:v>
                </c:pt>
                <c:pt idx="1">
                  <c:v>1.62</c:v>
                </c:pt>
                <c:pt idx="2">
                  <c:v>3.75</c:v>
                </c:pt>
                <c:pt idx="3">
                  <c:v>2.69</c:v>
                </c:pt>
                <c:pt idx="4">
                  <c:v>0.54</c:v>
                </c:pt>
              </c:numCache>
            </c:numRef>
          </c:val>
          <c:smooth val="0"/>
          <c:extLst>
            <c:ext xmlns:c16="http://schemas.microsoft.com/office/drawing/2014/chart" uri="{C3380CC4-5D6E-409C-BE32-E72D297353CC}">
              <c16:uniqueId val="{00000002-92B4-4F32-B5DD-57811B0E7F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BC-4369-BE5E-19284D7EB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BC-4369-BE5E-19284D7EB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BC-4369-BE5E-19284D7EB1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3BC-4369-BE5E-19284D7EB18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3BC-4369-BE5E-19284D7EB18B}"/>
            </c:ext>
          </c:extLst>
        </c:ser>
        <c:ser>
          <c:idx val="5"/>
          <c:order val="5"/>
          <c:tx>
            <c:strRef>
              <c:f>データシート!$A$32</c:f>
              <c:strCache>
                <c:ptCount val="1"/>
                <c:pt idx="0">
                  <c:v>学校給食費会計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5-D3BC-4369-BE5E-19284D7EB18B}"/>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0.18</c:v>
                </c:pt>
                <c:pt idx="4">
                  <c:v>#N/A</c:v>
                </c:pt>
                <c:pt idx="5">
                  <c:v>0.59</c:v>
                </c:pt>
                <c:pt idx="6">
                  <c:v>#N/A</c:v>
                </c:pt>
                <c:pt idx="7">
                  <c:v>0.56000000000000005</c:v>
                </c:pt>
                <c:pt idx="8">
                  <c:v>#N/A</c:v>
                </c:pt>
                <c:pt idx="9">
                  <c:v>0.28999999999999998</c:v>
                </c:pt>
              </c:numCache>
            </c:numRef>
          </c:val>
          <c:extLst>
            <c:ext xmlns:c16="http://schemas.microsoft.com/office/drawing/2014/chart" uri="{C3380CC4-5D6E-409C-BE32-E72D297353CC}">
              <c16:uniqueId val="{00000006-D3BC-4369-BE5E-19284D7EB18B}"/>
            </c:ext>
          </c:extLst>
        </c:ser>
        <c:ser>
          <c:idx val="7"/>
          <c:order val="7"/>
          <c:tx>
            <c:strRef>
              <c:f>データシート!$A$34</c:f>
              <c:strCache>
                <c:ptCount val="1"/>
                <c:pt idx="0">
                  <c:v>後期高齢者医療会計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0.34</c:v>
                </c:pt>
                <c:pt idx="2">
                  <c:v>#N/A</c:v>
                </c:pt>
                <c:pt idx="3">
                  <c:v>0.28000000000000003</c:v>
                </c:pt>
                <c:pt idx="4">
                  <c:v>#N/A</c:v>
                </c:pt>
                <c:pt idx="5">
                  <c:v>0.34</c:v>
                </c:pt>
                <c:pt idx="6">
                  <c:v>#N/A</c:v>
                </c:pt>
                <c:pt idx="7">
                  <c:v>0.31</c:v>
                </c:pt>
                <c:pt idx="8">
                  <c:v>#N/A</c:v>
                </c:pt>
                <c:pt idx="9">
                  <c:v>0.36</c:v>
                </c:pt>
              </c:numCache>
            </c:numRef>
          </c:val>
          <c:extLst>
            <c:ext xmlns:c16="http://schemas.microsoft.com/office/drawing/2014/chart" uri="{C3380CC4-5D6E-409C-BE32-E72D297353CC}">
              <c16:uniqueId val="{00000007-D3BC-4369-BE5E-19284D7EB18B}"/>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0.89</c:v>
                </c:pt>
                <c:pt idx="2">
                  <c:v>#N/A</c:v>
                </c:pt>
                <c:pt idx="3">
                  <c:v>1.47</c:v>
                </c:pt>
                <c:pt idx="4">
                  <c:v>#N/A</c:v>
                </c:pt>
                <c:pt idx="5">
                  <c:v>1.21</c:v>
                </c:pt>
                <c:pt idx="6">
                  <c:v>#N/A</c:v>
                </c:pt>
                <c:pt idx="7">
                  <c:v>1.46</c:v>
                </c:pt>
                <c:pt idx="8">
                  <c:v>#N/A</c:v>
                </c:pt>
                <c:pt idx="9">
                  <c:v>1.61</c:v>
                </c:pt>
              </c:numCache>
            </c:numRef>
          </c:val>
          <c:extLst>
            <c:ext xmlns:c16="http://schemas.microsoft.com/office/drawing/2014/chart" uri="{C3380CC4-5D6E-409C-BE32-E72D297353CC}">
              <c16:uniqueId val="{00000008-D3BC-4369-BE5E-19284D7EB1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3.87</c:v>
                </c:pt>
                <c:pt idx="2">
                  <c:v>#N/A</c:v>
                </c:pt>
                <c:pt idx="3">
                  <c:v>4.88</c:v>
                </c:pt>
                <c:pt idx="4">
                  <c:v>#N/A</c:v>
                </c:pt>
                <c:pt idx="5">
                  <c:v>6.98</c:v>
                </c:pt>
                <c:pt idx="6">
                  <c:v>#N/A</c:v>
                </c:pt>
                <c:pt idx="7">
                  <c:v>8.2200000000000006</c:v>
                </c:pt>
                <c:pt idx="8">
                  <c:v>#N/A</c:v>
                </c:pt>
                <c:pt idx="9">
                  <c:v>6.99</c:v>
                </c:pt>
              </c:numCache>
            </c:numRef>
          </c:val>
          <c:extLst>
            <c:ext xmlns:c16="http://schemas.microsoft.com/office/drawing/2014/chart" uri="{C3380CC4-5D6E-409C-BE32-E72D297353CC}">
              <c16:uniqueId val="{00000009-D3BC-4369-BE5E-19284D7EB1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15664</c:v>
                </c:pt>
                <c:pt idx="5">
                  <c:v>15395</c:v>
                </c:pt>
                <c:pt idx="8">
                  <c:v>15147</c:v>
                </c:pt>
                <c:pt idx="11">
                  <c:v>14552</c:v>
                </c:pt>
                <c:pt idx="14">
                  <c:v>13426</c:v>
                </c:pt>
              </c:numCache>
            </c:numRef>
          </c:val>
          <c:extLst>
            <c:ext xmlns:c16="http://schemas.microsoft.com/office/drawing/2014/chart" uri="{C3380CC4-5D6E-409C-BE32-E72D297353CC}">
              <c16:uniqueId val="{00000000-9C2C-4497-A19E-41854B36FA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C-4497-A19E-41854B36FA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2613</c:v>
                </c:pt>
                <c:pt idx="3">
                  <c:v>1830</c:v>
                </c:pt>
                <c:pt idx="6">
                  <c:v>3600</c:v>
                </c:pt>
                <c:pt idx="9">
                  <c:v>2443</c:v>
                </c:pt>
                <c:pt idx="12">
                  <c:v>3409</c:v>
                </c:pt>
              </c:numCache>
            </c:numRef>
          </c:val>
          <c:extLst>
            <c:ext xmlns:c16="http://schemas.microsoft.com/office/drawing/2014/chart" uri="{C3380CC4-5D6E-409C-BE32-E72D297353CC}">
              <c16:uniqueId val="{00000002-9C2C-4497-A19E-41854B36FA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258</c:v>
                </c:pt>
                <c:pt idx="3">
                  <c:v>239</c:v>
                </c:pt>
                <c:pt idx="6">
                  <c:v>269</c:v>
                </c:pt>
                <c:pt idx="9">
                  <c:v>256</c:v>
                </c:pt>
                <c:pt idx="12">
                  <c:v>266</c:v>
                </c:pt>
              </c:numCache>
            </c:numRef>
          </c:val>
          <c:extLst>
            <c:ext xmlns:c16="http://schemas.microsoft.com/office/drawing/2014/chart" uri="{C3380CC4-5D6E-409C-BE32-E72D297353CC}">
              <c16:uniqueId val="{00000003-9C2C-4497-A19E-41854B36FA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2C-4497-A19E-41854B36FA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582</c:v>
                </c:pt>
                <c:pt idx="3">
                  <c:v>823</c:v>
                </c:pt>
                <c:pt idx="6">
                  <c:v>998</c:v>
                </c:pt>
                <c:pt idx="9">
                  <c:v>1126</c:v>
                </c:pt>
                <c:pt idx="12">
                  <c:v>863</c:v>
                </c:pt>
              </c:numCache>
            </c:numRef>
          </c:val>
          <c:extLst>
            <c:ext xmlns:c16="http://schemas.microsoft.com/office/drawing/2014/chart" uri="{C3380CC4-5D6E-409C-BE32-E72D297353CC}">
              <c16:uniqueId val="{00000005-9C2C-4497-A19E-41854B36FA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C-4497-A19E-41854B36FA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4788</c:v>
                </c:pt>
                <c:pt idx="3">
                  <c:v>4573</c:v>
                </c:pt>
                <c:pt idx="6">
                  <c:v>4336</c:v>
                </c:pt>
                <c:pt idx="9">
                  <c:v>4107</c:v>
                </c:pt>
                <c:pt idx="12">
                  <c:v>3993</c:v>
                </c:pt>
              </c:numCache>
            </c:numRef>
          </c:val>
          <c:extLst>
            <c:ext xmlns:c16="http://schemas.microsoft.com/office/drawing/2014/chart" uri="{C3380CC4-5D6E-409C-BE32-E72D297353CC}">
              <c16:uniqueId val="{00000007-9C2C-4497-A19E-41854B36FA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-7423</c:v>
                </c:pt>
                <c:pt idx="2">
                  <c:v>#N/A</c:v>
                </c:pt>
                <c:pt idx="3">
                  <c:v>#N/A</c:v>
                </c:pt>
                <c:pt idx="4">
                  <c:v>-7930</c:v>
                </c:pt>
                <c:pt idx="5">
                  <c:v>#N/A</c:v>
                </c:pt>
                <c:pt idx="6">
                  <c:v>#N/A</c:v>
                </c:pt>
                <c:pt idx="7">
                  <c:v>-5944</c:v>
                </c:pt>
                <c:pt idx="8">
                  <c:v>#N/A</c:v>
                </c:pt>
                <c:pt idx="9">
                  <c:v>#N/A</c:v>
                </c:pt>
                <c:pt idx="10">
                  <c:v>-6620</c:v>
                </c:pt>
                <c:pt idx="11">
                  <c:v>#N/A</c:v>
                </c:pt>
                <c:pt idx="12">
                  <c:v>#N/A</c:v>
                </c:pt>
                <c:pt idx="13">
                  <c:v>-4895</c:v>
                </c:pt>
                <c:pt idx="14">
                  <c:v>#N/A</c:v>
                </c:pt>
              </c:numCache>
            </c:numRef>
          </c:val>
          <c:smooth val="0"/>
          <c:extLst>
            <c:ext xmlns:c16="http://schemas.microsoft.com/office/drawing/2014/chart" uri="{C3380CC4-5D6E-409C-BE32-E72D297353CC}">
              <c16:uniqueId val="{00000008-9C2C-4497-A19E-41854B36FA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142700</c:v>
                </c:pt>
                <c:pt idx="5">
                  <c:v>130515</c:v>
                </c:pt>
                <c:pt idx="8">
                  <c:v>122728</c:v>
                </c:pt>
                <c:pt idx="11">
                  <c:v>126413</c:v>
                </c:pt>
                <c:pt idx="14">
                  <c:v>115155</c:v>
                </c:pt>
              </c:numCache>
            </c:numRef>
          </c:val>
          <c:extLst>
            <c:ext xmlns:c16="http://schemas.microsoft.com/office/drawing/2014/chart" uri="{C3380CC4-5D6E-409C-BE32-E72D297353CC}">
              <c16:uniqueId val="{00000000-3083-465B-B64D-EE371F2DA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4553</c:v>
                </c:pt>
                <c:pt idx="5">
                  <c:v>6375</c:v>
                </c:pt>
                <c:pt idx="8">
                  <c:v>6212</c:v>
                </c:pt>
                <c:pt idx="11">
                  <c:v>5982</c:v>
                </c:pt>
                <c:pt idx="14">
                  <c:v>5908</c:v>
                </c:pt>
              </c:numCache>
            </c:numRef>
          </c:val>
          <c:extLst>
            <c:ext xmlns:c16="http://schemas.microsoft.com/office/drawing/2014/chart" uri="{C3380CC4-5D6E-409C-BE32-E72D297353CC}">
              <c16:uniqueId val="{00000001-3083-465B-B64D-EE371F2DA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104070</c:v>
                </c:pt>
                <c:pt idx="5">
                  <c:v>113106</c:v>
                </c:pt>
                <c:pt idx="8">
                  <c:v>121416</c:v>
                </c:pt>
                <c:pt idx="11">
                  <c:v>137264</c:v>
                </c:pt>
                <c:pt idx="14">
                  <c:v>163175</c:v>
                </c:pt>
              </c:numCache>
            </c:numRef>
          </c:val>
          <c:extLst>
            <c:ext xmlns:c16="http://schemas.microsoft.com/office/drawing/2014/chart" uri="{C3380CC4-5D6E-409C-BE32-E72D297353CC}">
              <c16:uniqueId val="{00000002-3083-465B-B64D-EE371F2DA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83-465B-B64D-EE371F2DA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83-465B-B64D-EE371F2DA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83-465B-B64D-EE371F2DA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35072</c:v>
                </c:pt>
                <c:pt idx="3">
                  <c:v>33470</c:v>
                </c:pt>
                <c:pt idx="6">
                  <c:v>32712</c:v>
                </c:pt>
                <c:pt idx="9">
                  <c:v>31469</c:v>
                </c:pt>
                <c:pt idx="12">
                  <c:v>31193</c:v>
                </c:pt>
              </c:numCache>
            </c:numRef>
          </c:val>
          <c:extLst>
            <c:ext xmlns:c16="http://schemas.microsoft.com/office/drawing/2014/chart" uri="{C3380CC4-5D6E-409C-BE32-E72D297353CC}">
              <c16:uniqueId val="{00000006-3083-465B-B64D-EE371F2DA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2901</c:v>
                </c:pt>
                <c:pt idx="3">
                  <c:v>3000</c:v>
                </c:pt>
                <c:pt idx="6">
                  <c:v>3519</c:v>
                </c:pt>
                <c:pt idx="9">
                  <c:v>4003</c:v>
                </c:pt>
                <c:pt idx="12">
                  <c:v>4966</c:v>
                </c:pt>
              </c:numCache>
            </c:numRef>
          </c:val>
          <c:extLst>
            <c:ext xmlns:c16="http://schemas.microsoft.com/office/drawing/2014/chart" uri="{C3380CC4-5D6E-409C-BE32-E72D297353CC}">
              <c16:uniqueId val="{00000007-3083-465B-B64D-EE371F2DA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083-465B-B64D-EE371F2DA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24823</c:v>
                </c:pt>
                <c:pt idx="3">
                  <c:v>27684</c:v>
                </c:pt>
                <c:pt idx="6">
                  <c:v>19319</c:v>
                </c:pt>
                <c:pt idx="9">
                  <c:v>18910</c:v>
                </c:pt>
                <c:pt idx="12">
                  <c:v>22508</c:v>
                </c:pt>
              </c:numCache>
            </c:numRef>
          </c:val>
          <c:extLst>
            <c:ext xmlns:c16="http://schemas.microsoft.com/office/drawing/2014/chart" uri="{C3380CC4-5D6E-409C-BE32-E72D297353CC}">
              <c16:uniqueId val="{00000009-3083-465B-B64D-EE371F2DA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64742</c:v>
                </c:pt>
                <c:pt idx="3">
                  <c:v>69759</c:v>
                </c:pt>
                <c:pt idx="6">
                  <c:v>73597</c:v>
                </c:pt>
                <c:pt idx="9">
                  <c:v>63799</c:v>
                </c:pt>
                <c:pt idx="12">
                  <c:v>55595</c:v>
                </c:pt>
              </c:numCache>
            </c:numRef>
          </c:val>
          <c:extLst>
            <c:ext xmlns:c16="http://schemas.microsoft.com/office/drawing/2014/chart" uri="{C3380CC4-5D6E-409C-BE32-E72D297353CC}">
              <c16:uniqueId val="{0000000A-3083-465B-B64D-EE371F2DAE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83-465B-B64D-EE371F2DAE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38121</c:v>
                </c:pt>
                <c:pt idx="1">
                  <c:v>38838</c:v>
                </c:pt>
                <c:pt idx="2">
                  <c:v>41831</c:v>
                </c:pt>
              </c:numCache>
            </c:numRef>
          </c:val>
          <c:extLst>
            <c:ext xmlns:c16="http://schemas.microsoft.com/office/drawing/2014/chart" uri="{C3380CC4-5D6E-409C-BE32-E72D297353CC}">
              <c16:uniqueId val="{00000000-A3C3-40AA-A441-78321DCF4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6454</c:v>
                </c:pt>
                <c:pt idx="1">
                  <c:v>6466</c:v>
                </c:pt>
                <c:pt idx="2">
                  <c:v>6477</c:v>
                </c:pt>
              </c:numCache>
            </c:numRef>
          </c:val>
          <c:extLst>
            <c:ext xmlns:c16="http://schemas.microsoft.com/office/drawing/2014/chart" uri="{C3380CC4-5D6E-409C-BE32-E72D297353CC}">
              <c16:uniqueId val="{00000001-A3C3-40AA-A441-78321DCF4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67286</c:v>
                </c:pt>
                <c:pt idx="1">
                  <c:v>82710</c:v>
                </c:pt>
                <c:pt idx="2">
                  <c:v>104919</c:v>
                </c:pt>
              </c:numCache>
            </c:numRef>
          </c:val>
          <c:extLst>
            <c:ext xmlns:c16="http://schemas.microsoft.com/office/drawing/2014/chart" uri="{C3380CC4-5D6E-409C-BE32-E72D297353CC}">
              <c16:uniqueId val="{00000002-A3C3-40AA-A441-78321DCF41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地方債の着実な償還などの地方債残高縮減の取組みにより、元利償還金が減少した。</a:t>
          </a:r>
        </a:p>
        <a:p>
          <a:r>
            <a:rPr kumimoji="1" lang="ja-JP" altLang="en-US" sz="1400">
              <a:latin typeface="ＭＳ ゴシック" pitchFamily="49" charset="-128"/>
              <a:ea typeface="ＭＳ ゴシック" pitchFamily="49" charset="-128"/>
            </a:rPr>
            <a:t>　また、算入公債費等（地方財政法第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項第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号の規定に基づき総務大臣が定める額）が、元利償還金等額全体を上回る数値となっており、実質公債費比率の分子としては負の数値となる。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減債基金残高については、運用利子を積み立てたことにより増となった。引き続き、適切な範囲で計画的に活用していく。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土地開発公社からの買戻し予定額の増等の影響により、債務負担行為に基づく支出予定額が増加した。一方で、地方債現在高について、農福連携事業拠点用地買収事業に対する地方債等を新規で発行したが、元金の償還も行ったことで前年度比で減少したため、将来負担額全体は前年度比で減少した。</a:t>
          </a:r>
        </a:p>
        <a:p>
          <a:r>
            <a:rPr kumimoji="1" lang="ja-JP" altLang="en-US" sz="1400">
              <a:latin typeface="ＭＳ ゴシック" pitchFamily="49" charset="-128"/>
              <a:ea typeface="ＭＳ ゴシック" pitchFamily="49" charset="-128"/>
            </a:rPr>
            <a:t>　将来負担比率の分子については、計画的な基金の積み立てを行ったことにより、充当可能基金が増加し、充当可能財源等が将来負担額全体を上回る数値となるため、負の数値となる。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前年度からの繰越金や当年度の収支状況、今後の行政需要等を踏まえ、義務教育施設整備基金に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億円、スポーツ推進基金に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間は、主として本庁舎等整備に「庁舎等建設等基金」を計画的に活用していくところである。また、区立小中学校をはじめとする公共施設の改築・改修、道路・公園等の都市基盤整備などにおいても、基金残高の状況や毎年度の収支状況等を踏まえながら、計画的に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・庁舎等建設等基金：庁舎及び施設の建設、増改築等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・都市整備基金：都市基盤の整備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本庁舎等整備や学校の改築・改修、都市基盤施設の整備等について、今後の行政需要に備えて積み立てを行ったため。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・庁舎等建設等基金：本庁舎等整備を行っており、多額の財政負担を伴うことから、計画的な活用を図っていく。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年を迎える建物のうち、約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％を小・中学校が占めており、改築・改修に伴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う多額の財政負担が見込まれることから、計画的な活用と積み立てを行っていく。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・都市整備基金：都市基盤整備を進めていくにあたり、計画的な活用と積み立てを行っていく。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前年度からの繰越金や当年度の収支状況を踏まえ、今後の行政需要等への備えや令和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年度の学校給食無償化の財源とするために、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急激な景気変動による減収などにも耐えうるよう、予算規模の約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割を確保することを目標としている。今後も必要最小限の活用に努め、予算規模の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割程度を確保している状況を維持していく。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本庁舎等整備にかかる起債に伴い、満期一括債の償還が多くなる見込みであることから、今後の収支状況を踏まえながら、計画的な積み立てと活用を図っていく。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令和２年度から令和４年度の３か年で合計すると、分子となる基準財政収入額が増加したものの、分母となる基準財政需要額の増加率が分子の増加率を上回ったため、前年度比で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xdr:cNvCxnSpPr/>
      </xdr:nvCxnSpPr>
      <xdr:spPr>
        <a:xfrm>
          <a:off x="3752850" y="6815365"/>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xdr:cNvCxnSpPr/>
      </xdr:nvCxnSpPr>
      <xdr:spPr>
        <a:xfrm>
          <a:off x="2940050" y="68153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127250" y="68153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109765</xdr:rowOff>
    </xdr:to>
    <xdr:cxnSp macro="">
      <xdr:nvCxnSpPr>
        <xdr:cNvPr id="80" name="直線コネクタ 79"/>
        <xdr:cNvCxnSpPr/>
      </xdr:nvCxnSpPr>
      <xdr:spPr>
        <a:xfrm>
          <a:off x="1333500" y="6780893"/>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4640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45847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3702050" y="67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409950" y="65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2889250" y="67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5971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095500" y="6764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7843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xdr:cNvSpPr/>
      </xdr:nvSpPr>
      <xdr:spPr>
        <a:xfrm>
          <a:off x="1282700" y="6730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xdr:cNvSpPr txBox="1"/>
      </xdr:nvSpPr>
      <xdr:spPr>
        <a:xfrm>
          <a:off x="971550" y="65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の増などにより分子となる経常的経費充当一般財源等が増加したものの、特別区税や特別区財政調整交付金の増などにより、分母となる経常的一般財源等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93133</xdr:rowOff>
    </xdr:to>
    <xdr:cxnSp macro="">
      <xdr:nvCxnSpPr>
        <xdr:cNvPr id="134" name="直線コネクタ 133"/>
        <xdr:cNvCxnSpPr/>
      </xdr:nvCxnSpPr>
      <xdr:spPr>
        <a:xfrm flipV="1">
          <a:off x="3752850" y="10872893"/>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18204</xdr:rowOff>
    </xdr:to>
    <xdr:cxnSp macro="">
      <xdr:nvCxnSpPr>
        <xdr:cNvPr id="137" name="直線コネクタ 136"/>
        <xdr:cNvCxnSpPr/>
      </xdr:nvCxnSpPr>
      <xdr:spPr>
        <a:xfrm flipV="1">
          <a:off x="2940050" y="10989733"/>
          <a:ext cx="8128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18204</xdr:rowOff>
    </xdr:to>
    <xdr:cxnSp macro="">
      <xdr:nvCxnSpPr>
        <xdr:cNvPr id="140" name="直線コネクタ 139"/>
        <xdr:cNvCxnSpPr/>
      </xdr:nvCxnSpPr>
      <xdr:spPr>
        <a:xfrm>
          <a:off x="2127250" y="11062123"/>
          <a:ext cx="8128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165523</xdr:rowOff>
    </xdr:to>
    <xdr:cxnSp macro="">
      <xdr:nvCxnSpPr>
        <xdr:cNvPr id="143" name="直線コネクタ 142"/>
        <xdr:cNvCxnSpPr/>
      </xdr:nvCxnSpPr>
      <xdr:spPr>
        <a:xfrm>
          <a:off x="1333500" y="10897023"/>
          <a:ext cx="79375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xdr:cNvSpPr/>
      </xdr:nvSpPr>
      <xdr:spPr>
        <a:xfrm>
          <a:off x="4464050" y="10822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xdr:cNvSpPr txBox="1"/>
      </xdr:nvSpPr>
      <xdr:spPr>
        <a:xfrm>
          <a:off x="4584700" y="107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xdr:cNvSpPr/>
      </xdr:nvSpPr>
      <xdr:spPr>
        <a:xfrm>
          <a:off x="3702050" y="109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xdr:cNvSpPr txBox="1"/>
      </xdr:nvSpPr>
      <xdr:spPr>
        <a:xfrm>
          <a:off x="3409950" y="1102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xdr:cNvSpPr/>
      </xdr:nvSpPr>
      <xdr:spPr>
        <a:xfrm>
          <a:off x="2889250" y="11035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79181</xdr:rowOff>
    </xdr:from>
    <xdr:ext cx="762000" cy="259045"/>
    <xdr:sp macro="" textlink="">
      <xdr:nvSpPr>
        <xdr:cNvPr id="158" name="テキスト ボックス 157"/>
        <xdr:cNvSpPr txBox="1"/>
      </xdr:nvSpPr>
      <xdr:spPr>
        <a:xfrm>
          <a:off x="2597150" y="1080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9" name="楕円 158"/>
        <xdr:cNvSpPr/>
      </xdr:nvSpPr>
      <xdr:spPr>
        <a:xfrm>
          <a:off x="2095500" y="110113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60" name="テキスト ボックス 159"/>
        <xdr:cNvSpPr txBox="1"/>
      </xdr:nvSpPr>
      <xdr:spPr>
        <a:xfrm>
          <a:off x="1784350" y="110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1" name="楕円 160"/>
        <xdr:cNvSpPr/>
      </xdr:nvSpPr>
      <xdr:spPr>
        <a:xfrm>
          <a:off x="1282700" y="108462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2" name="テキスト ボックス 161"/>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分母となる人口が減少し、分子となる人件費・物件費等の決算額も主に物件費（新型コロナウイルス感染症ワクチン住民接種事業など）の増により増加したため、人口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人当たり人件費・物件費等決算額は前年度より増となった。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この数値は類似団体内において低い水準にあるが、今後も引き続き行財政改善に取り組み、経費の削減に努める。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68022</xdr:rowOff>
    </xdr:from>
    <xdr:to>
      <xdr:col>23</xdr:col>
      <xdr:colOff>133350</xdr:colOff>
      <xdr:row>81</xdr:row>
      <xdr:rowOff>103011</xdr:rowOff>
    </xdr:to>
    <xdr:cxnSp macro="">
      <xdr:nvCxnSpPr>
        <xdr:cNvPr id="197" name="直線コネクタ 196"/>
        <xdr:cNvCxnSpPr/>
      </xdr:nvCxnSpPr>
      <xdr:spPr>
        <a:xfrm>
          <a:off x="3752850" y="13646862"/>
          <a:ext cx="762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87788</xdr:rowOff>
    </xdr:from>
    <xdr:ext cx="762000" cy="259045"/>
    <xdr:sp macro="" textlink="">
      <xdr:nvSpPr>
        <xdr:cNvPr id="198" name="人件費・物件費等の状況平均値テキスト"/>
        <xdr:cNvSpPr txBox="1"/>
      </xdr:nvSpPr>
      <xdr:spPr>
        <a:xfrm>
          <a:off x="4584700" y="1366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8204</xdr:rowOff>
    </xdr:from>
    <xdr:to>
      <xdr:col>19</xdr:col>
      <xdr:colOff>133350</xdr:colOff>
      <xdr:row>81</xdr:row>
      <xdr:rowOff>68022</xdr:rowOff>
    </xdr:to>
    <xdr:cxnSp macro="">
      <xdr:nvCxnSpPr>
        <xdr:cNvPr id="200" name="直線コネクタ 199"/>
        <xdr:cNvCxnSpPr/>
      </xdr:nvCxnSpPr>
      <xdr:spPr>
        <a:xfrm>
          <a:off x="2940050" y="13587044"/>
          <a:ext cx="8128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150011</xdr:rowOff>
    </xdr:from>
    <xdr:to>
      <xdr:col>15</xdr:col>
      <xdr:colOff>82550</xdr:colOff>
      <xdr:row>81</xdr:row>
      <xdr:rowOff>8204</xdr:rowOff>
    </xdr:to>
    <xdr:cxnSp macro="">
      <xdr:nvCxnSpPr>
        <xdr:cNvPr id="203" name="直線コネクタ 202"/>
        <xdr:cNvCxnSpPr/>
      </xdr:nvCxnSpPr>
      <xdr:spPr>
        <a:xfrm>
          <a:off x="2127250" y="13561211"/>
          <a:ext cx="8128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135364</xdr:rowOff>
    </xdr:from>
    <xdr:to>
      <xdr:col>11</xdr:col>
      <xdr:colOff>31750</xdr:colOff>
      <xdr:row>80</xdr:row>
      <xdr:rowOff>150011</xdr:rowOff>
    </xdr:to>
    <xdr:cxnSp macro="">
      <xdr:nvCxnSpPr>
        <xdr:cNvPr id="206" name="直線コネクタ 205"/>
        <xdr:cNvCxnSpPr/>
      </xdr:nvCxnSpPr>
      <xdr:spPr>
        <a:xfrm>
          <a:off x="1333500" y="13546564"/>
          <a:ext cx="79375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52211</xdr:rowOff>
    </xdr:from>
    <xdr:to>
      <xdr:col>23</xdr:col>
      <xdr:colOff>184150</xdr:colOff>
      <xdr:row>81</xdr:row>
      <xdr:rowOff>153811</xdr:rowOff>
    </xdr:to>
    <xdr:sp macro="" textlink="">
      <xdr:nvSpPr>
        <xdr:cNvPr id="216" name="楕円 215"/>
        <xdr:cNvSpPr/>
      </xdr:nvSpPr>
      <xdr:spPr>
        <a:xfrm>
          <a:off x="4464050" y="13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144938</xdr:rowOff>
    </xdr:from>
    <xdr:ext cx="762000" cy="259045"/>
    <xdr:sp macro="" textlink="">
      <xdr:nvSpPr>
        <xdr:cNvPr id="217" name="人件費・物件費等の状況該当値テキスト"/>
        <xdr:cNvSpPr txBox="1"/>
      </xdr:nvSpPr>
      <xdr:spPr>
        <a:xfrm>
          <a:off x="4584700" y="135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17222</xdr:rowOff>
    </xdr:from>
    <xdr:to>
      <xdr:col>19</xdr:col>
      <xdr:colOff>184150</xdr:colOff>
      <xdr:row>81</xdr:row>
      <xdr:rowOff>118822</xdr:rowOff>
    </xdr:to>
    <xdr:sp macro="" textlink="">
      <xdr:nvSpPr>
        <xdr:cNvPr id="218" name="楕円 217"/>
        <xdr:cNvSpPr/>
      </xdr:nvSpPr>
      <xdr:spPr>
        <a:xfrm>
          <a:off x="3702050" y="135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128999</xdr:rowOff>
    </xdr:from>
    <xdr:ext cx="736600" cy="259045"/>
    <xdr:sp macro="" textlink="">
      <xdr:nvSpPr>
        <xdr:cNvPr id="219" name="テキスト ボックス 218"/>
        <xdr:cNvSpPr txBox="1"/>
      </xdr:nvSpPr>
      <xdr:spPr>
        <a:xfrm>
          <a:off x="3409950" y="13372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128854</xdr:rowOff>
    </xdr:from>
    <xdr:to>
      <xdr:col>15</xdr:col>
      <xdr:colOff>133350</xdr:colOff>
      <xdr:row>81</xdr:row>
      <xdr:rowOff>59004</xdr:rowOff>
    </xdr:to>
    <xdr:sp macro="" textlink="">
      <xdr:nvSpPr>
        <xdr:cNvPr id="220" name="楕円 219"/>
        <xdr:cNvSpPr/>
      </xdr:nvSpPr>
      <xdr:spPr>
        <a:xfrm>
          <a:off x="2889250" y="13540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69181</xdr:rowOff>
    </xdr:from>
    <xdr:ext cx="762000" cy="259045"/>
    <xdr:sp macro="" textlink="">
      <xdr:nvSpPr>
        <xdr:cNvPr id="221" name="テキスト ボックス 220"/>
        <xdr:cNvSpPr txBox="1"/>
      </xdr:nvSpPr>
      <xdr:spPr>
        <a:xfrm>
          <a:off x="2597150" y="1331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99211</xdr:rowOff>
    </xdr:from>
    <xdr:to>
      <xdr:col>11</xdr:col>
      <xdr:colOff>82550</xdr:colOff>
      <xdr:row>81</xdr:row>
      <xdr:rowOff>29361</xdr:rowOff>
    </xdr:to>
    <xdr:sp macro="" textlink="">
      <xdr:nvSpPr>
        <xdr:cNvPr id="222" name="楕円 221"/>
        <xdr:cNvSpPr/>
      </xdr:nvSpPr>
      <xdr:spPr>
        <a:xfrm>
          <a:off x="2095500" y="1351041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39538</xdr:rowOff>
    </xdr:from>
    <xdr:ext cx="762000" cy="259045"/>
    <xdr:sp macro="" textlink="">
      <xdr:nvSpPr>
        <xdr:cNvPr id="223" name="テキスト ボックス 222"/>
        <xdr:cNvSpPr txBox="1"/>
      </xdr:nvSpPr>
      <xdr:spPr>
        <a:xfrm>
          <a:off x="1784350" y="1328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84564</xdr:rowOff>
    </xdr:from>
    <xdr:to>
      <xdr:col>7</xdr:col>
      <xdr:colOff>31750</xdr:colOff>
      <xdr:row>81</xdr:row>
      <xdr:rowOff>14714</xdr:rowOff>
    </xdr:to>
    <xdr:sp macro="" textlink="">
      <xdr:nvSpPr>
        <xdr:cNvPr id="224" name="楕円 223"/>
        <xdr:cNvSpPr/>
      </xdr:nvSpPr>
      <xdr:spPr>
        <a:xfrm>
          <a:off x="1282700" y="134957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24891</xdr:rowOff>
    </xdr:from>
    <xdr:ext cx="762000" cy="259045"/>
    <xdr:sp macro="" textlink="">
      <xdr:nvSpPr>
        <xdr:cNvPr id="225" name="テキスト ボックス 224"/>
        <xdr:cNvSpPr txBox="1"/>
      </xdr:nvSpPr>
      <xdr:spPr>
        <a:xfrm>
          <a:off x="971550" y="132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	給与構造の改革に伴う給料表の改定はなく、国においても、民間給与との較差は極めて小さいことから、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149861</xdr:rowOff>
    </xdr:to>
    <xdr:cxnSp macro="">
      <xdr:nvCxnSpPr>
        <xdr:cNvPr id="257" name="直線コネクタ 256"/>
        <xdr:cNvCxnSpPr/>
      </xdr:nvCxnSpPr>
      <xdr:spPr>
        <a:xfrm flipV="1">
          <a:off x="14712950" y="14470379"/>
          <a:ext cx="762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149861</xdr:rowOff>
    </xdr:to>
    <xdr:cxnSp macro="">
      <xdr:nvCxnSpPr>
        <xdr:cNvPr id="260" name="直線コネクタ 259"/>
        <xdr:cNvCxnSpPr/>
      </xdr:nvCxnSpPr>
      <xdr:spPr>
        <a:xfrm>
          <a:off x="13903960" y="14494510"/>
          <a:ext cx="80899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50800</xdr:rowOff>
    </xdr:to>
    <xdr:cxnSp macro="">
      <xdr:nvCxnSpPr>
        <xdr:cNvPr id="263" name="直線コネクタ 262"/>
        <xdr:cNvCxnSpPr/>
      </xdr:nvCxnSpPr>
      <xdr:spPr>
        <a:xfrm flipV="1">
          <a:off x="13106400" y="14494510"/>
          <a:ext cx="79756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99061</xdr:rowOff>
    </xdr:to>
    <xdr:cxnSp macro="">
      <xdr:nvCxnSpPr>
        <xdr:cNvPr id="266" name="直線コネクタ 265"/>
        <xdr:cNvCxnSpPr/>
      </xdr:nvCxnSpPr>
      <xdr:spPr>
        <a:xfrm flipV="1">
          <a:off x="12293600" y="14635480"/>
          <a:ext cx="8128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6" name="楕円 275"/>
        <xdr:cNvSpPr/>
      </xdr:nvSpPr>
      <xdr:spPr>
        <a:xfrm>
          <a:off x="15427960" y="144195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7" name="給与水準   （国との比較）該当値テキスト"/>
        <xdr:cNvSpPr txBox="1"/>
      </xdr:nvSpPr>
      <xdr:spPr>
        <a:xfrm>
          <a:off x="1556385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xdr:cNvSpPr/>
      </xdr:nvSpPr>
      <xdr:spPr>
        <a:xfrm>
          <a:off x="14665960" y="145161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xdr:cNvSpPr txBox="1"/>
      </xdr:nvSpPr>
      <xdr:spPr>
        <a:xfrm>
          <a:off x="14370050" y="1459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3868400" y="14443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355725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27635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4" name="楕円 283"/>
        <xdr:cNvSpPr/>
      </xdr:nvSpPr>
      <xdr:spPr>
        <a:xfrm>
          <a:off x="12242800" y="14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5" name="テキスト ボックス 284"/>
        <xdr:cNvSpPr txBox="1"/>
      </xdr:nvSpPr>
      <xdr:spPr>
        <a:xfrm>
          <a:off x="11950700" y="1471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分子となる職員数、分母となる人口がともに減少したが、分子の減少率が分母の減少率を下回ったため、人口千人当たり職員数が前年度比で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この数値は類似団体平均を下回っているが、今後も定員適正化の取組みによる職員定数の効率的な配分を行うとともに、重点政策等に的確に対応できる機動的・効率的な人員体制の構築を進めていく。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142845</xdr:rowOff>
    </xdr:to>
    <xdr:cxnSp macro="">
      <xdr:nvCxnSpPr>
        <xdr:cNvPr id="322" name="直線コネクタ 321"/>
        <xdr:cNvCxnSpPr/>
      </xdr:nvCxnSpPr>
      <xdr:spPr>
        <a:xfrm flipV="1">
          <a:off x="14712950" y="10032456"/>
          <a:ext cx="762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126472</xdr:rowOff>
    </xdr:from>
    <xdr:ext cx="762000" cy="259045"/>
    <xdr:sp macro="" textlink="">
      <xdr:nvSpPr>
        <xdr:cNvPr id="323" name="定員管理の状況平均値テキスト"/>
        <xdr:cNvSpPr txBox="1"/>
      </xdr:nvSpPr>
      <xdr:spPr>
        <a:xfrm>
          <a:off x="15563850" y="1001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142845</xdr:rowOff>
    </xdr:to>
    <xdr:cxnSp macro="">
      <xdr:nvCxnSpPr>
        <xdr:cNvPr id="325" name="直線コネクタ 324"/>
        <xdr:cNvCxnSpPr/>
      </xdr:nvCxnSpPr>
      <xdr:spPr>
        <a:xfrm>
          <a:off x="13903960" y="10031306"/>
          <a:ext cx="80899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59</xdr:row>
      <xdr:rowOff>140546</xdr:rowOff>
    </xdr:to>
    <xdr:cxnSp macro="">
      <xdr:nvCxnSpPr>
        <xdr:cNvPr id="328" name="直線コネクタ 327"/>
        <xdr:cNvCxnSpPr/>
      </xdr:nvCxnSpPr>
      <xdr:spPr>
        <a:xfrm>
          <a:off x="13106400" y="10022114"/>
          <a:ext cx="79756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127907</xdr:rowOff>
    </xdr:from>
    <xdr:to>
      <xdr:col>68</xdr:col>
      <xdr:colOff>152400</xdr:colOff>
      <xdr:row>59</xdr:row>
      <xdr:rowOff>131354</xdr:rowOff>
    </xdr:to>
    <xdr:cxnSp macro="">
      <xdr:nvCxnSpPr>
        <xdr:cNvPr id="331" name="直線コネクタ 330"/>
        <xdr:cNvCxnSpPr/>
      </xdr:nvCxnSpPr>
      <xdr:spPr>
        <a:xfrm>
          <a:off x="12293600" y="10018667"/>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41" name="楕円 340"/>
        <xdr:cNvSpPr/>
      </xdr:nvSpPr>
      <xdr:spPr>
        <a:xfrm>
          <a:off x="15427960" y="99816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12173</xdr:rowOff>
    </xdr:from>
    <xdr:ext cx="762000" cy="259045"/>
    <xdr:sp macro="" textlink="">
      <xdr:nvSpPr>
        <xdr:cNvPr id="342" name="定員管理の状況該当値テキスト"/>
        <xdr:cNvSpPr txBox="1"/>
      </xdr:nvSpPr>
      <xdr:spPr>
        <a:xfrm>
          <a:off x="1556385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92045</xdr:rowOff>
    </xdr:from>
    <xdr:to>
      <xdr:col>77</xdr:col>
      <xdr:colOff>95250</xdr:colOff>
      <xdr:row>60</xdr:row>
      <xdr:rowOff>22195</xdr:rowOff>
    </xdr:to>
    <xdr:sp macro="" textlink="">
      <xdr:nvSpPr>
        <xdr:cNvPr id="343" name="楕円 342"/>
        <xdr:cNvSpPr/>
      </xdr:nvSpPr>
      <xdr:spPr>
        <a:xfrm>
          <a:off x="14665960" y="9982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32372</xdr:rowOff>
    </xdr:from>
    <xdr:ext cx="736600" cy="259045"/>
    <xdr:sp macro="" textlink="">
      <xdr:nvSpPr>
        <xdr:cNvPr id="344" name="テキスト ボックス 343"/>
        <xdr:cNvSpPr txBox="1"/>
      </xdr:nvSpPr>
      <xdr:spPr>
        <a:xfrm>
          <a:off x="14370050" y="9755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5" name="楕円 344"/>
        <xdr:cNvSpPr/>
      </xdr:nvSpPr>
      <xdr:spPr>
        <a:xfrm>
          <a:off x="13868400" y="99805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6" name="テキスト ボックス 345"/>
        <xdr:cNvSpPr txBox="1"/>
      </xdr:nvSpPr>
      <xdr:spPr>
        <a:xfrm>
          <a:off x="13557250" y="975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7" name="楕円 346"/>
        <xdr:cNvSpPr/>
      </xdr:nvSpPr>
      <xdr:spPr>
        <a:xfrm>
          <a:off x="13055600" y="99713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8" name="テキスト ボックス 347"/>
        <xdr:cNvSpPr txBox="1"/>
      </xdr:nvSpPr>
      <xdr:spPr>
        <a:xfrm>
          <a:off x="12763500" y="974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77107</xdr:rowOff>
    </xdr:from>
    <xdr:to>
      <xdr:col>64</xdr:col>
      <xdr:colOff>152400</xdr:colOff>
      <xdr:row>60</xdr:row>
      <xdr:rowOff>7257</xdr:rowOff>
    </xdr:to>
    <xdr:sp macro="" textlink="">
      <xdr:nvSpPr>
        <xdr:cNvPr id="349" name="楕円 348"/>
        <xdr:cNvSpPr/>
      </xdr:nvSpPr>
      <xdr:spPr>
        <a:xfrm>
          <a:off x="12242800" y="9967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17434</xdr:rowOff>
    </xdr:from>
    <xdr:ext cx="762000" cy="259045"/>
    <xdr:sp macro="" textlink="">
      <xdr:nvSpPr>
        <xdr:cNvPr id="350" name="テキスト ボックス 349"/>
        <xdr:cNvSpPr txBox="1"/>
      </xdr:nvSpPr>
      <xdr:spPr>
        <a:xfrm>
          <a:off x="11950700" y="97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地方債の着実な償還を進めたことにより公債費は減少したものの、土地開発公社からの買戻しに係る経費の増などにより、公債費に準ずる債務負担行為に係るものの経費が増となったため、前年度より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97367</xdr:rowOff>
    </xdr:to>
    <xdr:cxnSp macro="">
      <xdr:nvCxnSpPr>
        <xdr:cNvPr id="381" name="直線コネクタ 380"/>
        <xdr:cNvCxnSpPr/>
      </xdr:nvCxnSpPr>
      <xdr:spPr>
        <a:xfrm>
          <a:off x="14712950" y="6518487"/>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148167</xdr:rowOff>
    </xdr:to>
    <xdr:cxnSp macro="">
      <xdr:nvCxnSpPr>
        <xdr:cNvPr id="384" name="直線コネクタ 383"/>
        <xdr:cNvCxnSpPr/>
      </xdr:nvCxnSpPr>
      <xdr:spPr>
        <a:xfrm>
          <a:off x="13903960" y="6478270"/>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38</xdr:row>
      <xdr:rowOff>107950</xdr:rowOff>
    </xdr:to>
    <xdr:cxnSp macro="">
      <xdr:nvCxnSpPr>
        <xdr:cNvPr id="387" name="直線コネクタ 386"/>
        <xdr:cNvCxnSpPr/>
      </xdr:nvCxnSpPr>
      <xdr:spPr>
        <a:xfrm>
          <a:off x="13106400" y="6341322"/>
          <a:ext cx="797560" cy="1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38</xdr:row>
      <xdr:rowOff>107950</xdr:rowOff>
    </xdr:to>
    <xdr:cxnSp macro="">
      <xdr:nvCxnSpPr>
        <xdr:cNvPr id="390" name="直線コネクタ 389"/>
        <xdr:cNvCxnSpPr/>
      </xdr:nvCxnSpPr>
      <xdr:spPr>
        <a:xfrm flipV="1">
          <a:off x="12293600" y="6341322"/>
          <a:ext cx="812800" cy="1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0" name="楕円 399"/>
        <xdr:cNvSpPr/>
      </xdr:nvSpPr>
      <xdr:spPr>
        <a:xfrm>
          <a:off x="15427960" y="65845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18644</xdr:rowOff>
    </xdr:from>
    <xdr:ext cx="762000" cy="259045"/>
    <xdr:sp macro="" textlink="">
      <xdr:nvSpPr>
        <xdr:cNvPr id="401" name="公債費負担の状況該当値テキスト"/>
        <xdr:cNvSpPr txBox="1"/>
      </xdr:nvSpPr>
      <xdr:spPr>
        <a:xfrm>
          <a:off x="15563850" y="655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2" name="楕円 401"/>
        <xdr:cNvSpPr/>
      </xdr:nvSpPr>
      <xdr:spPr>
        <a:xfrm>
          <a:off x="14665960" y="64676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3" name="テキスト ボックス 402"/>
        <xdr:cNvSpPr txBox="1"/>
      </xdr:nvSpPr>
      <xdr:spPr>
        <a:xfrm>
          <a:off x="14370050" y="624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3868400" y="642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xdr:cNvSpPr txBox="1"/>
      </xdr:nvSpPr>
      <xdr:spPr>
        <a:xfrm>
          <a:off x="135572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06" name="楕円 405"/>
        <xdr:cNvSpPr/>
      </xdr:nvSpPr>
      <xdr:spPr>
        <a:xfrm>
          <a:off x="13055600" y="6290522"/>
          <a:ext cx="8636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407" name="テキスト ボックス 406"/>
        <xdr:cNvSpPr txBox="1"/>
      </xdr:nvSpPr>
      <xdr:spPr>
        <a:xfrm>
          <a:off x="12763500" y="60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8" name="楕円 407"/>
        <xdr:cNvSpPr/>
      </xdr:nvSpPr>
      <xdr:spPr>
        <a:xfrm>
          <a:off x="122428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9" name="テキスト ボックス 408"/>
        <xdr:cNvSpPr txBox="1"/>
      </xdr:nvSpPr>
      <xdr:spPr>
        <a:xfrm>
          <a:off x="119507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分子となる人件費が概ね横ばいだが、特別区税や特別区財政調整交付金の増などにより分母となる経常的一般財源等が増加したため、人件費に係る経常収支比率は前年度比で、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この数値は類似団体平均を上回っており、今後も引き続き定員適正化の取り組みにより、計画的な定員管理に努めていく。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25400</xdr:rowOff>
    </xdr:from>
    <xdr:to>
      <xdr:col>24</xdr:col>
      <xdr:colOff>25400</xdr:colOff>
      <xdr:row>39</xdr:row>
      <xdr:rowOff>57150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0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57150</xdr:rowOff>
    </xdr:from>
    <xdr:to>
      <xdr:col>19</xdr:col>
      <xdr:colOff>187325</xdr:colOff>
      <xdr:row>40</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57150</xdr:rowOff>
    </xdr:from>
    <xdr:to>
      <xdr:col>15</xdr:col>
      <xdr:colOff>98425</xdr:colOff>
      <xdr:row>40</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19050</xdr:rowOff>
    </xdr:from>
    <xdr:to>
      <xdr:col>11</xdr:col>
      <xdr:colOff>9525</xdr:colOff>
      <xdr:row>39</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6350</xdr:rowOff>
    </xdr:from>
    <xdr:to>
      <xdr:col>20</xdr:col>
      <xdr:colOff>38100</xdr:colOff>
      <xdr:row>39</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25400</xdr:rowOff>
    </xdr:from>
    <xdr:to>
      <xdr:col>15</xdr:col>
      <xdr:colOff>149225</xdr:colOff>
      <xdr:row>40</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的一般財源等が、特別区税や特別区財政調整交付金の増などにより増加したものの、新型コロナウイルス感染症ワクチン住民接種事業の増などにより分子となる物件費の増加率が分母の増加率を上回ったため、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この数値は類似団体平均を下回っているものの、今後も業務の効率化を進めるとともに、各種事務経費や施設維持管理経費などの内部経費抑制に努めていく。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87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8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14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分子となる扶助費が私立保育園運営費や障害者自立支援給付費の増などにより増加したものの、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特別区税や特別区財政調整交付金の増などにより分母となる経常的一般財源等の増加率が分子の増加率を上回ったため、扶助費に係る経常収支比率は前年度比で、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この数値は類似団体平均を上回っており、今後も保育園運営費や障害者自立支援給付費など社会保障関連経費の一定の増が見込まれる。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xdr:rowOff>
    </xdr:from>
    <xdr:to>
      <xdr:col>24</xdr:col>
      <xdr:colOff>25400</xdr:colOff>
      <xdr:row>59</xdr:row>
      <xdr:rowOff>16510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2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77470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129540</xdr:rowOff>
    </xdr:from>
    <xdr:to>
      <xdr:col>24</xdr:col>
      <xdr:colOff>76200</xdr:colOff>
      <xdr:row>59</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101617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77487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その他経費は、維持補修費、貸付金、各特別会計への繰出金の合計である。</a:t>
          </a:r>
        </a:p>
        <a:p>
          <a:r>
            <a:rPr kumimoji="1" lang="ja-JP" altLang="en-US" sz="1300">
              <a:latin typeface="ＭＳ Ｐゴシック" panose="020B0600070205080204" pitchFamily="50" charset="-128"/>
              <a:ea typeface="ＭＳ Ｐゴシック" panose="020B0600070205080204" pitchFamily="50" charset="-128"/>
            </a:rPr>
            <a:t>　分子となるその他経費が特別区税や特別区財政調整交付金の増などにより分母となる経常的一般財源等の増加率が分子の増加率を上回ったため、その他経費に係る経常収支比率は前年度比で、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107950</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57150</xdr:rowOff>
    </xdr:from>
    <xdr:to>
      <xdr:col>69</xdr:col>
      <xdr:colOff>142875</xdr:colOff>
      <xdr:row>58</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分子となる補助費等がせたがや</a:t>
          </a:r>
          <a:r>
            <a:rPr kumimoji="1" lang="en-US" altLang="ja-JP" sz="1300">
              <a:latin typeface="ＭＳ Ｐゴシック" panose="020B0600070205080204" pitchFamily="50" charset="-128"/>
              <a:ea typeface="ＭＳ Ｐゴシック" panose="020B0600070205080204" pitchFamily="50" charset="-128"/>
            </a:rPr>
            <a:t>Pay</a:t>
          </a:r>
          <a:r>
            <a:rPr kumimoji="1" lang="ja-JP" altLang="en-US" sz="1300">
              <a:latin typeface="ＭＳ Ｐゴシック" panose="020B0600070205080204" pitchFamily="50" charset="-128"/>
              <a:ea typeface="ＭＳ Ｐゴシック" panose="020B0600070205080204" pitchFamily="50" charset="-128"/>
            </a:rPr>
            <a:t>を活用したポイント還元事業の増などにより増加したものの、特別区税や特別区財政調整交付金の増などにより分母となる経常的一般財源等の増加率が分子の増加率を上回ったため、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この数値は類似団体平均を上回っており、今後も各補助金の制度内容等について定期的な検証・見直しを進めていく。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57150</xdr:rowOff>
    </xdr:from>
    <xdr:to>
      <xdr:col>65</xdr:col>
      <xdr:colOff>53975</xdr:colOff>
      <xdr:row>36</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が地方債償還元金の減などにより減少したことに加え、特別区税や特別区財政調整交付金の増などにより分母となる経常的一般財源等が増加したため、公債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この数値は、類似団体平均を上回っており、今後も、金利動向を考慮するなど効果的な借入方法を検討し、適切な範囲で地方債の活用を図っていく。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7287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80</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57200"/>
          <a:ext cx="889000" cy="7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物件費や補助費等の増により分子が増加しているが、分母となる歳入経常一般財源も増加しており、分母の増加率が分子の増加率を上回ったため、前年度比で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167821</xdr:rowOff>
    </xdr:from>
    <xdr:to>
      <xdr:col>82</xdr:col>
      <xdr:colOff>107950</xdr:colOff>
      <xdr:row>78</xdr:row>
      <xdr:rowOff>55155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6947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79</xdr:row>
      <xdr:rowOff>164556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28255"/>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164556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682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138430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719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75309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133548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116132</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113756</xdr:rowOff>
    </xdr:from>
    <xdr:to>
      <xdr:col>74</xdr:col>
      <xdr:colOff>31750</xdr:colOff>
      <xdr:row>80</xdr:row>
      <xdr:rowOff>43906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54083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148045</xdr:rowOff>
    </xdr:from>
    <xdr:to>
      <xdr:col>65</xdr:col>
      <xdr:colOff>53975</xdr:colOff>
      <xdr:row>79</xdr:row>
      <xdr:rowOff>78195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62972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140259</xdr:rowOff>
    </xdr:from>
    <xdr:to>
      <xdr:col>29</xdr:col>
      <xdr:colOff>127000</xdr:colOff>
      <xdr:row>18</xdr:row>
      <xdr:rowOff>145386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3984"/>
          <a:ext cx="647700" cy="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145386</xdr:rowOff>
    </xdr:from>
    <xdr:to>
      <xdr:col>26</xdr:col>
      <xdr:colOff>50800</xdr:colOff>
      <xdr:row>18</xdr:row>
      <xdr:rowOff>149185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9111"/>
          <a:ext cx="698500" cy="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149185</xdr:rowOff>
    </xdr:from>
    <xdr:to>
      <xdr:col>22</xdr:col>
      <xdr:colOff>114300</xdr:colOff>
      <xdr:row>18</xdr:row>
      <xdr:rowOff>161987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2910"/>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161987</xdr:rowOff>
    </xdr:from>
    <xdr:to>
      <xdr:col>18</xdr:col>
      <xdr:colOff>177800</xdr:colOff>
      <xdr:row>18</xdr:row>
      <xdr:rowOff>169944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5712"/>
          <a:ext cx="698500" cy="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89459</xdr:rowOff>
    </xdr:from>
    <xdr:to>
      <xdr:col>29</xdr:col>
      <xdr:colOff>177800</xdr:colOff>
      <xdr:row>19</xdr:row>
      <xdr:rowOff>19609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61536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94586</xdr:rowOff>
    </xdr:from>
    <xdr:to>
      <xdr:col>26</xdr:col>
      <xdr:colOff>101600</xdr:colOff>
      <xdr:row>19</xdr:row>
      <xdr:rowOff>24736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98385</xdr:rowOff>
    </xdr:from>
    <xdr:to>
      <xdr:col>22</xdr:col>
      <xdr:colOff>165100</xdr:colOff>
      <xdr:row>19</xdr:row>
      <xdr:rowOff>28535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111187</xdr:rowOff>
    </xdr:from>
    <xdr:to>
      <xdr:col>19</xdr:col>
      <xdr:colOff>38100</xdr:colOff>
      <xdr:row>19</xdr:row>
      <xdr:rowOff>41337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26114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119144</xdr:rowOff>
    </xdr:from>
    <xdr:to>
      <xdr:col>15</xdr:col>
      <xdr:colOff>101600</xdr:colOff>
      <xdr:row>19</xdr:row>
      <xdr:rowOff>49294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34071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210668</xdr:rowOff>
    </xdr:from>
    <xdr:to>
      <xdr:col>29</xdr:col>
      <xdr:colOff>127000</xdr:colOff>
      <xdr:row>36</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21018"/>
          <a:ext cx="647700" cy="143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295326</xdr:rowOff>
    </xdr:from>
    <xdr:to>
      <xdr:col>26</xdr:col>
      <xdr:colOff>50800</xdr:colOff>
      <xdr:row>36</xdr:row>
      <xdr:rowOff>10795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5676"/>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295326</xdr:rowOff>
    </xdr:from>
    <xdr:to>
      <xdr:col>22</xdr:col>
      <xdr:colOff>114300</xdr:colOff>
      <xdr:row>36</xdr:row>
      <xdr:rowOff>118846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5676"/>
          <a:ext cx="698500" cy="16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82652</xdr:rowOff>
    </xdr:from>
    <xdr:to>
      <xdr:col>18</xdr:col>
      <xdr:colOff>177800</xdr:colOff>
      <xdr:row>36</xdr:row>
      <xdr:rowOff>118846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35902"/>
          <a:ext cx="698500" cy="3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159868</xdr:rowOff>
    </xdr:from>
    <xdr:to>
      <xdr:col>29</xdr:col>
      <xdr:colOff>177800</xdr:colOff>
      <xdr:row>35</xdr:row>
      <xdr:rowOff>261468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4945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302895</xdr:rowOff>
    </xdr:from>
    <xdr:to>
      <xdr:col>26</xdr:col>
      <xdr:colOff>101600</xdr:colOff>
      <xdr:row>36</xdr:row>
      <xdr:rowOff>61595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71772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82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244526</xdr:rowOff>
    </xdr:from>
    <xdr:to>
      <xdr:col>22</xdr:col>
      <xdr:colOff>165100</xdr:colOff>
      <xdr:row>36</xdr:row>
      <xdr:rowOff>3226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68046</xdr:rowOff>
    </xdr:from>
    <xdr:to>
      <xdr:col>19</xdr:col>
      <xdr:colOff>38100</xdr:colOff>
      <xdr:row>36</xdr:row>
      <xdr:rowOff>169646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154423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31852</xdr:rowOff>
    </xdr:from>
    <xdr:to>
      <xdr:col>15</xdr:col>
      <xdr:colOff>101600</xdr:colOff>
      <xdr:row>36</xdr:row>
      <xdr:rowOff>133452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143629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104213</xdr:rowOff>
    </xdr:from>
    <xdr:to>
      <xdr:col>24</xdr:col>
      <xdr:colOff>63500</xdr:colOff>
      <xdr:row>37</xdr:row>
      <xdr:rowOff>107337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47863"/>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104213</xdr:rowOff>
    </xdr:from>
    <xdr:to>
      <xdr:col>19</xdr:col>
      <xdr:colOff>177800</xdr:colOff>
      <xdr:row>37</xdr:row>
      <xdr:rowOff>106912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7863"/>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106912</xdr:rowOff>
    </xdr:from>
    <xdr:to>
      <xdr:col>15</xdr:col>
      <xdr:colOff>50800</xdr:colOff>
      <xdr:row>37</xdr:row>
      <xdr:rowOff>135683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0562"/>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135683</xdr:rowOff>
    </xdr:from>
    <xdr:to>
      <xdr:col>10</xdr:col>
      <xdr:colOff>114300</xdr:colOff>
      <xdr:row>37</xdr:row>
      <xdr:rowOff>144163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933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56537</xdr:rowOff>
    </xdr:from>
    <xdr:to>
      <xdr:col>24</xdr:col>
      <xdr:colOff>114300</xdr:colOff>
      <xdr:row>37</xdr:row>
      <xdr:rowOff>158137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34964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53413</xdr:rowOff>
    </xdr:from>
    <xdr:to>
      <xdr:col>20</xdr:col>
      <xdr:colOff>38100</xdr:colOff>
      <xdr:row>37</xdr:row>
      <xdr:rowOff>155013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146139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56112</xdr:rowOff>
    </xdr:from>
    <xdr:to>
      <xdr:col>15</xdr:col>
      <xdr:colOff>101600</xdr:colOff>
      <xdr:row>37</xdr:row>
      <xdr:rowOff>157712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84883</xdr:rowOff>
    </xdr:from>
    <xdr:to>
      <xdr:col>10</xdr:col>
      <xdr:colOff>165100</xdr:colOff>
      <xdr:row>38</xdr:row>
      <xdr:rowOff>15033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93363</xdr:rowOff>
    </xdr:from>
    <xdr:to>
      <xdr:col>6</xdr:col>
      <xdr:colOff>38100</xdr:colOff>
      <xdr:row>38</xdr:row>
      <xdr:rowOff>23513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79971</xdr:rowOff>
    </xdr:from>
    <xdr:to>
      <xdr:col>24</xdr:col>
      <xdr:colOff>63500</xdr:colOff>
      <xdr:row>56</xdr:row>
      <xdr:rowOff>118102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81171"/>
          <a:ext cx="8382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118102</xdr:rowOff>
    </xdr:from>
    <xdr:to>
      <xdr:col>19</xdr:col>
      <xdr:colOff>177800</xdr:colOff>
      <xdr:row>57</xdr:row>
      <xdr:rowOff>12649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19302"/>
          <a:ext cx="8890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12649</xdr:rowOff>
    </xdr:from>
    <xdr:to>
      <xdr:col>15</xdr:col>
      <xdr:colOff>50800</xdr:colOff>
      <xdr:row>57</xdr:row>
      <xdr:rowOff>34407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5299"/>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34407</xdr:rowOff>
    </xdr:from>
    <xdr:to>
      <xdr:col>10</xdr:col>
      <xdr:colOff>114300</xdr:colOff>
      <xdr:row>57</xdr:row>
      <xdr:rowOff>48512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705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29171</xdr:rowOff>
    </xdr:from>
    <xdr:to>
      <xdr:col>24</xdr:col>
      <xdr:colOff>114300</xdr:colOff>
      <xdr:row>56</xdr:row>
      <xdr:rowOff>130771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67302</xdr:rowOff>
    </xdr:from>
    <xdr:to>
      <xdr:col>20</xdr:col>
      <xdr:colOff>38100</xdr:colOff>
      <xdr:row>56</xdr:row>
      <xdr:rowOff>168902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160029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133299</xdr:rowOff>
    </xdr:from>
    <xdr:to>
      <xdr:col>15</xdr:col>
      <xdr:colOff>101600</xdr:colOff>
      <xdr:row>57</xdr:row>
      <xdr:rowOff>63449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155057</xdr:rowOff>
    </xdr:from>
    <xdr:to>
      <xdr:col>10</xdr:col>
      <xdr:colOff>165100</xdr:colOff>
      <xdr:row>57</xdr:row>
      <xdr:rowOff>85207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169162</xdr:rowOff>
    </xdr:from>
    <xdr:to>
      <xdr:col>6</xdr:col>
      <xdr:colOff>38100</xdr:colOff>
      <xdr:row>57</xdr:row>
      <xdr:rowOff>99312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90439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3226</xdr:rowOff>
    </xdr:from>
    <xdr:to>
      <xdr:col>24</xdr:col>
      <xdr:colOff>63500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7776"/>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2997</xdr:rowOff>
    </xdr:from>
    <xdr:to>
      <xdr:col>19</xdr:col>
      <xdr:colOff>177800</xdr:colOff>
      <xdr:row>79</xdr:row>
      <xdr:rowOff>6807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75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2997</xdr:rowOff>
    </xdr:from>
    <xdr:to>
      <xdr:col>15</xdr:col>
      <xdr:colOff>50800</xdr:colOff>
      <xdr:row>79</xdr:row>
      <xdr:rowOff>5131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754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170942</xdr:rowOff>
    </xdr:from>
    <xdr:to>
      <xdr:col>10</xdr:col>
      <xdr:colOff>114300</xdr:colOff>
      <xdr:row>79</xdr:row>
      <xdr:rowOff>5131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404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123876</xdr:rowOff>
    </xdr:from>
    <xdr:to>
      <xdr:col>24</xdr:col>
      <xdr:colOff>114300</xdr:colOff>
      <xdr:row>79</xdr:row>
      <xdr:rowOff>54026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38803</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127457</xdr:rowOff>
    </xdr:from>
    <xdr:to>
      <xdr:col>20</xdr:col>
      <xdr:colOff>38100</xdr:colOff>
      <xdr:row>79</xdr:row>
      <xdr:rowOff>57607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48734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123647</xdr:rowOff>
    </xdr:from>
    <xdr:to>
      <xdr:col>15</xdr:col>
      <xdr:colOff>101600</xdr:colOff>
      <xdr:row>79</xdr:row>
      <xdr:rowOff>53797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44924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8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125781</xdr:rowOff>
    </xdr:from>
    <xdr:to>
      <xdr:col>10</xdr:col>
      <xdr:colOff>165100</xdr:colOff>
      <xdr:row>79</xdr:row>
      <xdr:rowOff>55931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47058</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59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120142</xdr:rowOff>
    </xdr:from>
    <xdr:to>
      <xdr:col>6</xdr:col>
      <xdr:colOff>38100</xdr:colOff>
      <xdr:row>79</xdr:row>
      <xdr:rowOff>50292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41419</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8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120745</xdr:rowOff>
    </xdr:from>
    <xdr:to>
      <xdr:col>24</xdr:col>
      <xdr:colOff>62865</xdr:colOff>
      <xdr:row>97</xdr:row>
      <xdr:rowOff>92323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9795"/>
          <a:ext cx="1270" cy="13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96150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92323</xdr:rowOff>
    </xdr:from>
    <xdr:to>
      <xdr:col>24</xdr:col>
      <xdr:colOff>152400</xdr:colOff>
      <xdr:row>97</xdr:row>
      <xdr:rowOff>92323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2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67422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120745</xdr:rowOff>
    </xdr:from>
    <xdr:to>
      <xdr:col>24</xdr:col>
      <xdr:colOff>152400</xdr:colOff>
      <xdr:row>89</xdr:row>
      <xdr:rowOff>120745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156902</xdr:rowOff>
    </xdr:from>
    <xdr:to>
      <xdr:col>24</xdr:col>
      <xdr:colOff>63500</xdr:colOff>
      <xdr:row>96</xdr:row>
      <xdr:rowOff>63385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44652"/>
          <a:ext cx="838200" cy="7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118406</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89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95529</xdr:rowOff>
    </xdr:from>
    <xdr:to>
      <xdr:col>24</xdr:col>
      <xdr:colOff>114300</xdr:colOff>
      <xdr:row>94</xdr:row>
      <xdr:rowOff>25679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156902</xdr:rowOff>
    </xdr:from>
    <xdr:to>
      <xdr:col>19</xdr:col>
      <xdr:colOff>177800</xdr:colOff>
      <xdr:row>97</xdr:row>
      <xdr:rowOff>165512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44652"/>
          <a:ext cx="889000" cy="3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110370</xdr:rowOff>
    </xdr:from>
    <xdr:to>
      <xdr:col>20</xdr:col>
      <xdr:colOff>38100</xdr:colOff>
      <xdr:row>93</xdr:row>
      <xdr:rowOff>40520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58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57047</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6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165512</xdr:rowOff>
    </xdr:from>
    <xdr:to>
      <xdr:col>15</xdr:col>
      <xdr:colOff>50800</xdr:colOff>
      <xdr:row>99</xdr:row>
      <xdr:rowOff>14236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96162"/>
          <a:ext cx="889000" cy="1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7499</xdr:rowOff>
    </xdr:from>
    <xdr:to>
      <xdr:col>15</xdr:col>
      <xdr:colOff>101600</xdr:colOff>
      <xdr:row>95</xdr:row>
      <xdr:rowOff>109099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125626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14236</xdr:rowOff>
    </xdr:from>
    <xdr:to>
      <xdr:col>10</xdr:col>
      <xdr:colOff>114300</xdr:colOff>
      <xdr:row>99</xdr:row>
      <xdr:rowOff>122937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87786"/>
          <a:ext cx="889000" cy="10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144793</xdr:rowOff>
    </xdr:from>
    <xdr:to>
      <xdr:col>10</xdr:col>
      <xdr:colOff>165100</xdr:colOff>
      <xdr:row>96</xdr:row>
      <xdr:rowOff>74943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91470</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54820</xdr:rowOff>
    </xdr:from>
    <xdr:to>
      <xdr:col>6</xdr:col>
      <xdr:colOff>38100</xdr:colOff>
      <xdr:row>96</xdr:row>
      <xdr:rowOff>156420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12585</xdr:rowOff>
    </xdr:from>
    <xdr:to>
      <xdr:col>24</xdr:col>
      <xdr:colOff>114300</xdr:colOff>
      <xdr:row>96</xdr:row>
      <xdr:rowOff>114185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162462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106102</xdr:rowOff>
    </xdr:from>
    <xdr:to>
      <xdr:col>20</xdr:col>
      <xdr:colOff>38100</xdr:colOff>
      <xdr:row>96</xdr:row>
      <xdr:rowOff>36252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27379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4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114712</xdr:rowOff>
    </xdr:from>
    <xdr:to>
      <xdr:col>15</xdr:col>
      <xdr:colOff>101600</xdr:colOff>
      <xdr:row>98</xdr:row>
      <xdr:rowOff>44862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35989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83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134886</xdr:rowOff>
    </xdr:from>
    <xdr:to>
      <xdr:col>10</xdr:col>
      <xdr:colOff>165100</xdr:colOff>
      <xdr:row>99</xdr:row>
      <xdr:rowOff>65036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56163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70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72137</xdr:rowOff>
    </xdr:from>
    <xdr:to>
      <xdr:col>6</xdr:col>
      <xdr:colOff>38100</xdr:colOff>
      <xdr:row>100</xdr:row>
      <xdr:rowOff>2287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70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164864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1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52121</xdr:rowOff>
    </xdr:from>
    <xdr:to>
      <xdr:col>55</xdr:col>
      <xdr:colOff>0</xdr:colOff>
      <xdr:row>37</xdr:row>
      <xdr:rowOff>90831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95771"/>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53505</xdr:rowOff>
    </xdr:from>
    <xdr:to>
      <xdr:col>50</xdr:col>
      <xdr:colOff>114300</xdr:colOff>
      <xdr:row>37</xdr:row>
      <xdr:rowOff>90831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97005"/>
          <a:ext cx="889000" cy="12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53505</xdr:rowOff>
    </xdr:from>
    <xdr:to>
      <xdr:col>45</xdr:col>
      <xdr:colOff>177800</xdr:colOff>
      <xdr:row>37</xdr:row>
      <xdr:rowOff>129845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97005"/>
          <a:ext cx="889000" cy="12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129845</xdr:rowOff>
    </xdr:from>
    <xdr:to>
      <xdr:col>41</xdr:col>
      <xdr:colOff>50800</xdr:colOff>
      <xdr:row>37</xdr:row>
      <xdr:rowOff>157264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3495"/>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xdr:rowOff>
    </xdr:from>
    <xdr:to>
      <xdr:col>55</xdr:col>
      <xdr:colOff>50800</xdr:colOff>
      <xdr:row>37</xdr:row>
      <xdr:rowOff>102921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87698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40031</xdr:rowOff>
    </xdr:from>
    <xdr:to>
      <xdr:col>50</xdr:col>
      <xdr:colOff>165100</xdr:colOff>
      <xdr:row>37</xdr:row>
      <xdr:rowOff>141631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2705</xdr:rowOff>
    </xdr:from>
    <xdr:to>
      <xdr:col>46</xdr:col>
      <xdr:colOff>38100</xdr:colOff>
      <xdr:row>30</xdr:row>
      <xdr:rowOff>104305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95432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79045</xdr:rowOff>
    </xdr:from>
    <xdr:to>
      <xdr:col>41</xdr:col>
      <xdr:colOff>101600</xdr:colOff>
      <xdr:row>38</xdr:row>
      <xdr:rowOff>9195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106464</xdr:rowOff>
    </xdr:from>
    <xdr:to>
      <xdr:col>36</xdr:col>
      <xdr:colOff>165100</xdr:colOff>
      <xdr:row>38</xdr:row>
      <xdr:rowOff>36614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27741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152424</xdr:rowOff>
    </xdr:from>
    <xdr:to>
      <xdr:col>55</xdr:col>
      <xdr:colOff>0</xdr:colOff>
      <xdr:row>57</xdr:row>
      <xdr:rowOff>152671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5074"/>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113493</xdr:rowOff>
    </xdr:from>
    <xdr:to>
      <xdr:col>50</xdr:col>
      <xdr:colOff>114300</xdr:colOff>
      <xdr:row>57</xdr:row>
      <xdr:rowOff>152671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86143"/>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54766</xdr:rowOff>
    </xdr:from>
    <xdr:to>
      <xdr:col>45</xdr:col>
      <xdr:colOff>177800</xdr:colOff>
      <xdr:row>57</xdr:row>
      <xdr:rowOff>113493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27416"/>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54766</xdr:rowOff>
    </xdr:from>
    <xdr:to>
      <xdr:col>41</xdr:col>
      <xdr:colOff>50800</xdr:colOff>
      <xdr:row>57</xdr:row>
      <xdr:rowOff>92741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27416"/>
          <a:ext cx="8890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101624</xdr:rowOff>
    </xdr:from>
    <xdr:to>
      <xdr:col>55</xdr:col>
      <xdr:colOff>50800</xdr:colOff>
      <xdr:row>58</xdr:row>
      <xdr:rowOff>31774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101871</xdr:rowOff>
    </xdr:from>
    <xdr:to>
      <xdr:col>50</xdr:col>
      <xdr:colOff>165100</xdr:colOff>
      <xdr:row>58</xdr:row>
      <xdr:rowOff>32021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23148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62693</xdr:rowOff>
    </xdr:from>
    <xdr:to>
      <xdr:col>46</xdr:col>
      <xdr:colOff>38100</xdr:colOff>
      <xdr:row>57</xdr:row>
      <xdr:rowOff>164293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155420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3966</xdr:rowOff>
    </xdr:from>
    <xdr:to>
      <xdr:col>41</xdr:col>
      <xdr:colOff>101600</xdr:colOff>
      <xdr:row>57</xdr:row>
      <xdr:rowOff>105566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122093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41941</xdr:rowOff>
    </xdr:from>
    <xdr:to>
      <xdr:col>36</xdr:col>
      <xdr:colOff>165100</xdr:colOff>
      <xdr:row>57</xdr:row>
      <xdr:rowOff>143541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134668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48927</xdr:rowOff>
    </xdr:from>
    <xdr:to>
      <xdr:col>55</xdr:col>
      <xdr:colOff>0</xdr:colOff>
      <xdr:row>78</xdr:row>
      <xdr:rowOff>80969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2027"/>
          <a:ext cx="8382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48927</xdr:rowOff>
    </xdr:from>
    <xdr:to>
      <xdr:col>50</xdr:col>
      <xdr:colOff>114300</xdr:colOff>
      <xdr:row>78</xdr:row>
      <xdr:rowOff>127622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2027"/>
          <a:ext cx="889000" cy="7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153969</xdr:rowOff>
    </xdr:from>
    <xdr:to>
      <xdr:col>45</xdr:col>
      <xdr:colOff>177800</xdr:colOff>
      <xdr:row>78</xdr:row>
      <xdr:rowOff>127622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55619"/>
          <a:ext cx="889000" cy="1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153969</xdr:rowOff>
    </xdr:from>
    <xdr:to>
      <xdr:col>41</xdr:col>
      <xdr:colOff>50800</xdr:colOff>
      <xdr:row>78</xdr:row>
      <xdr:rowOff>56795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55619"/>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30169</xdr:rowOff>
    </xdr:from>
    <xdr:to>
      <xdr:col>55</xdr:col>
      <xdr:colOff>50800</xdr:colOff>
      <xdr:row>78</xdr:row>
      <xdr:rowOff>131769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8596</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169577</xdr:rowOff>
    </xdr:from>
    <xdr:to>
      <xdr:col>50</xdr:col>
      <xdr:colOff>165100</xdr:colOff>
      <xdr:row>78</xdr:row>
      <xdr:rowOff>99727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90854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6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76822</xdr:rowOff>
    </xdr:from>
    <xdr:to>
      <xdr:col>46</xdr:col>
      <xdr:colOff>38100</xdr:colOff>
      <xdr:row>79</xdr:row>
      <xdr:rowOff>6972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169549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4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103169</xdr:rowOff>
    </xdr:from>
    <xdr:to>
      <xdr:col>41</xdr:col>
      <xdr:colOff>101600</xdr:colOff>
      <xdr:row>78</xdr:row>
      <xdr:rowOff>33319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49846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5995</xdr:rowOff>
    </xdr:from>
    <xdr:to>
      <xdr:col>36</xdr:col>
      <xdr:colOff>165100</xdr:colOff>
      <xdr:row>78</xdr:row>
      <xdr:rowOff>107595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124122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1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25825</xdr:rowOff>
    </xdr:from>
    <xdr:to>
      <xdr:col>55</xdr:col>
      <xdr:colOff>0</xdr:colOff>
      <xdr:row>98</xdr:row>
      <xdr:rowOff>47771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2792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123698</xdr:rowOff>
    </xdr:from>
    <xdr:to>
      <xdr:col>50</xdr:col>
      <xdr:colOff>114300</xdr:colOff>
      <xdr:row>98</xdr:row>
      <xdr:rowOff>25825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54348"/>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59837</xdr:rowOff>
    </xdr:from>
    <xdr:to>
      <xdr:col>45</xdr:col>
      <xdr:colOff>177800</xdr:colOff>
      <xdr:row>97</xdr:row>
      <xdr:rowOff>123698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90487"/>
          <a:ext cx="8890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59837</xdr:rowOff>
    </xdr:from>
    <xdr:to>
      <xdr:col>41</xdr:col>
      <xdr:colOff>50800</xdr:colOff>
      <xdr:row>97</xdr:row>
      <xdr:rowOff>87547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90487"/>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168421</xdr:rowOff>
    </xdr:from>
    <xdr:to>
      <xdr:col>55</xdr:col>
      <xdr:colOff>50800</xdr:colOff>
      <xdr:row>98</xdr:row>
      <xdr:rowOff>98571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83348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1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146475</xdr:rowOff>
    </xdr:from>
    <xdr:to>
      <xdr:col>50</xdr:col>
      <xdr:colOff>165100</xdr:colOff>
      <xdr:row>98</xdr:row>
      <xdr:rowOff>76625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67752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72898</xdr:rowOff>
    </xdr:from>
    <xdr:to>
      <xdr:col>46</xdr:col>
      <xdr:colOff>38100</xdr:colOff>
      <xdr:row>98</xdr:row>
      <xdr:rowOff>3048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165625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9037</xdr:rowOff>
    </xdr:from>
    <xdr:to>
      <xdr:col>41</xdr:col>
      <xdr:colOff>101600</xdr:colOff>
      <xdr:row>97</xdr:row>
      <xdr:rowOff>110637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101764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36747</xdr:rowOff>
    </xdr:from>
    <xdr:to>
      <xdr:col>36</xdr:col>
      <xdr:colOff>165100</xdr:colOff>
      <xdr:row>97</xdr:row>
      <xdr:rowOff>138347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129474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254</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001004"/>
          <a:ext cx="8382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66548</xdr:rowOff>
    </xdr:from>
    <xdr:to>
      <xdr:col>81</xdr:col>
      <xdr:colOff>50800</xdr:colOff>
      <xdr:row>35</xdr:row>
      <xdr:rowOff>254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552948"/>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20320</xdr:rowOff>
    </xdr:from>
    <xdr:to>
      <xdr:col>81</xdr:col>
      <xdr:colOff>101600</xdr:colOff>
      <xdr:row>38</xdr:row>
      <xdr:rowOff>121920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113047</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24333" y="662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66548</xdr:rowOff>
    </xdr:from>
    <xdr:to>
      <xdr:col>76</xdr:col>
      <xdr:colOff>114300</xdr:colOff>
      <xdr:row>34</xdr:row>
      <xdr:rowOff>39116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55294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134620</xdr:rowOff>
    </xdr:from>
    <xdr:to>
      <xdr:col>76</xdr:col>
      <xdr:colOff>165100</xdr:colOff>
      <xdr:row>37</xdr:row>
      <xdr:rowOff>64770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37</xdr:row>
      <xdr:rowOff>55897</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35333" y="639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39116</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868416"/>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171196</xdr:rowOff>
    </xdr:from>
    <xdr:to>
      <xdr:col>72</xdr:col>
      <xdr:colOff>38100</xdr:colOff>
      <xdr:row>37</xdr:row>
      <xdr:rowOff>101346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92473</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46333" y="6436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70612</xdr:rowOff>
    </xdr:from>
    <xdr:to>
      <xdr:col>67</xdr:col>
      <xdr:colOff>101600</xdr:colOff>
      <xdr:row>39</xdr:row>
      <xdr:rowOff>762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17289</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89650" y="6360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120904</xdr:rowOff>
    </xdr:from>
    <xdr:to>
      <xdr:col>81</xdr:col>
      <xdr:colOff>101600</xdr:colOff>
      <xdr:row>35</xdr:row>
      <xdr:rowOff>51054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33</xdr:row>
      <xdr:rowOff>67581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15748</xdr:rowOff>
    </xdr:from>
    <xdr:to>
      <xdr:col>76</xdr:col>
      <xdr:colOff>165100</xdr:colOff>
      <xdr:row>32</xdr:row>
      <xdr:rowOff>117348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5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30</xdr:row>
      <xdr:rowOff>133875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5277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159766</xdr:rowOff>
    </xdr:from>
    <xdr:to>
      <xdr:col>72</xdr:col>
      <xdr:colOff>38100</xdr:colOff>
      <xdr:row>34</xdr:row>
      <xdr:rowOff>89916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32</xdr:row>
      <xdr:rowOff>106443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559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111179</xdr:rowOff>
    </xdr:from>
    <xdr:to>
      <xdr:col>85</xdr:col>
      <xdr:colOff>126364</xdr:colOff>
      <xdr:row>79</xdr:row>
      <xdr:rowOff>97681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84129"/>
          <a:ext cx="1269" cy="135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101508</xdr:rowOff>
    </xdr:from>
    <xdr:ext cx="313932"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46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97681</xdr:rowOff>
    </xdr:from>
    <xdr:to>
      <xdr:col>86</xdr:col>
      <xdr:colOff>25400</xdr:colOff>
      <xdr:row>79</xdr:row>
      <xdr:rowOff>97681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57856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111179</xdr:rowOff>
    </xdr:from>
    <xdr:to>
      <xdr:col>86</xdr:col>
      <xdr:colOff>25400</xdr:colOff>
      <xdr:row>71</xdr:row>
      <xdr:rowOff>111179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8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31061</xdr:rowOff>
    </xdr:from>
    <xdr:to>
      <xdr:col>85</xdr:col>
      <xdr:colOff>127000</xdr:colOff>
      <xdr:row>71</xdr:row>
      <xdr:rowOff>111179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204011"/>
          <a:ext cx="838200" cy="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109672</xdr:rowOff>
    </xdr:from>
    <xdr:ext cx="469744"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68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131245</xdr:rowOff>
    </xdr:from>
    <xdr:to>
      <xdr:col>85</xdr:col>
      <xdr:colOff>177800</xdr:colOff>
      <xdr:row>76</xdr:row>
      <xdr:rowOff>61395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31061</xdr:rowOff>
    </xdr:from>
    <xdr:to>
      <xdr:col>81</xdr:col>
      <xdr:colOff>50800</xdr:colOff>
      <xdr:row>76</xdr:row>
      <xdr:rowOff>146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204011"/>
          <a:ext cx="889000" cy="8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26634</xdr:rowOff>
    </xdr:from>
    <xdr:to>
      <xdr:col>81</xdr:col>
      <xdr:colOff>101600</xdr:colOff>
      <xdr:row>75</xdr:row>
      <xdr:rowOff>128234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119361</xdr:rowOff>
    </xdr:from>
    <xdr:ext cx="469744"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46428" y="129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143510</xdr:rowOff>
    </xdr:from>
    <xdr:to>
      <xdr:col>76</xdr:col>
      <xdr:colOff>114300</xdr:colOff>
      <xdr:row>76</xdr:row>
      <xdr:rowOff>146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02260"/>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70612</xdr:rowOff>
    </xdr:from>
    <xdr:to>
      <xdr:col>76</xdr:col>
      <xdr:colOff>165100</xdr:colOff>
      <xdr:row>76</xdr:row>
      <xdr:rowOff>763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17289</xdr:rowOff>
    </xdr:from>
    <xdr:ext cx="469744"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57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143510</xdr:rowOff>
    </xdr:from>
    <xdr:to>
      <xdr:col>71</xdr:col>
      <xdr:colOff>177800</xdr:colOff>
      <xdr:row>76</xdr:row>
      <xdr:rowOff>76454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02260"/>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120577</xdr:rowOff>
    </xdr:from>
    <xdr:to>
      <xdr:col>72</xdr:col>
      <xdr:colOff>38100</xdr:colOff>
      <xdr:row>75</xdr:row>
      <xdr:rowOff>50727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67254</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68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67782</xdr:rowOff>
    </xdr:from>
    <xdr:to>
      <xdr:col>67</xdr:col>
      <xdr:colOff>101600</xdr:colOff>
      <xdr:row>75</xdr:row>
      <xdr:rowOff>169382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14459</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79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60379</xdr:rowOff>
    </xdr:from>
    <xdr:to>
      <xdr:col>85</xdr:col>
      <xdr:colOff>177800</xdr:colOff>
      <xdr:row>71</xdr:row>
      <xdr:rowOff>161979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2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13406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1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151711</xdr:rowOff>
    </xdr:from>
    <xdr:to>
      <xdr:col>81</xdr:col>
      <xdr:colOff>101600</xdr:colOff>
      <xdr:row>71</xdr:row>
      <xdr:rowOff>81861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98388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19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120795</xdr:rowOff>
    </xdr:from>
    <xdr:to>
      <xdr:col>76</xdr:col>
      <xdr:colOff>165100</xdr:colOff>
      <xdr:row>76</xdr:row>
      <xdr:rowOff>50946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79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42073</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57428" y="130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92710</xdr:rowOff>
    </xdr:from>
    <xdr:to>
      <xdr:col>72</xdr:col>
      <xdr:colOff>38100</xdr:colOff>
      <xdr:row>76</xdr:row>
      <xdr:rowOff>22861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1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13988</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68428"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25654</xdr:rowOff>
    </xdr:from>
    <xdr:to>
      <xdr:col>67</xdr:col>
      <xdr:colOff>101600</xdr:colOff>
      <xdr:row>76</xdr:row>
      <xdr:rowOff>127254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118381</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79428" y="131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27724</xdr:rowOff>
    </xdr:from>
    <xdr:to>
      <xdr:col>85</xdr:col>
      <xdr:colOff>127000</xdr:colOff>
      <xdr:row>97</xdr:row>
      <xdr:rowOff>47498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486924"/>
          <a:ext cx="8382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47498</xdr:rowOff>
    </xdr:from>
    <xdr:to>
      <xdr:col>81</xdr:col>
      <xdr:colOff>50800</xdr:colOff>
      <xdr:row>98</xdr:row>
      <xdr:rowOff>88075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678148"/>
          <a:ext cx="889000" cy="2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50679</xdr:rowOff>
    </xdr:from>
    <xdr:to>
      <xdr:col>76</xdr:col>
      <xdr:colOff>114300</xdr:colOff>
      <xdr:row>98</xdr:row>
      <xdr:rowOff>88075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52779"/>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138481</xdr:rowOff>
    </xdr:from>
    <xdr:to>
      <xdr:col>71</xdr:col>
      <xdr:colOff>177800</xdr:colOff>
      <xdr:row>98</xdr:row>
      <xdr:rowOff>50679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69131"/>
          <a:ext cx="889000" cy="8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148374</xdr:rowOff>
    </xdr:from>
    <xdr:to>
      <xdr:col>85</xdr:col>
      <xdr:colOff>177800</xdr:colOff>
      <xdr:row>96</xdr:row>
      <xdr:rowOff>78524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126801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168148</xdr:rowOff>
    </xdr:from>
    <xdr:to>
      <xdr:col>81</xdr:col>
      <xdr:colOff>101600</xdr:colOff>
      <xdr:row>97</xdr:row>
      <xdr:rowOff>98298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89425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37275</xdr:rowOff>
    </xdr:from>
    <xdr:to>
      <xdr:col>76</xdr:col>
      <xdr:colOff>165100</xdr:colOff>
      <xdr:row>98</xdr:row>
      <xdr:rowOff>138875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130002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171329</xdr:rowOff>
    </xdr:from>
    <xdr:to>
      <xdr:col>72</xdr:col>
      <xdr:colOff>38100</xdr:colOff>
      <xdr:row>98</xdr:row>
      <xdr:rowOff>101479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92606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87681</xdr:rowOff>
    </xdr:from>
    <xdr:to>
      <xdr:col>67</xdr:col>
      <xdr:colOff>101600</xdr:colOff>
      <xdr:row>98</xdr:row>
      <xdr:rowOff>17831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8958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25509</xdr:rowOff>
    </xdr:from>
    <xdr:to>
      <xdr:col>116</xdr:col>
      <xdr:colOff>63500</xdr:colOff>
      <xdr:row>57</xdr:row>
      <xdr:rowOff>106172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798159"/>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64698</xdr:rowOff>
    </xdr:from>
    <xdr:to>
      <xdr:col>111</xdr:col>
      <xdr:colOff>177800</xdr:colOff>
      <xdr:row>57</xdr:row>
      <xdr:rowOff>106172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37348"/>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18977</xdr:rowOff>
    </xdr:from>
    <xdr:to>
      <xdr:col>107</xdr:col>
      <xdr:colOff>50800</xdr:colOff>
      <xdr:row>57</xdr:row>
      <xdr:rowOff>64698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7916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18977</xdr:rowOff>
    </xdr:from>
    <xdr:to>
      <xdr:col>102</xdr:col>
      <xdr:colOff>114300</xdr:colOff>
      <xdr:row>57</xdr:row>
      <xdr:rowOff>96593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791627"/>
          <a:ext cx="889000" cy="7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146159</xdr:rowOff>
    </xdr:from>
    <xdr:to>
      <xdr:col>116</xdr:col>
      <xdr:colOff>114300</xdr:colOff>
      <xdr:row>57</xdr:row>
      <xdr:rowOff>76309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7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169036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5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55372</xdr:rowOff>
    </xdr:from>
    <xdr:to>
      <xdr:col>112</xdr:col>
      <xdr:colOff>38100</xdr:colOff>
      <xdr:row>57</xdr:row>
      <xdr:rowOff>156972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2049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0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13898</xdr:rowOff>
    </xdr:from>
    <xdr:to>
      <xdr:col>107</xdr:col>
      <xdr:colOff>101600</xdr:colOff>
      <xdr:row>57</xdr:row>
      <xdr:rowOff>115498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132025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5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139627</xdr:rowOff>
    </xdr:from>
    <xdr:to>
      <xdr:col>102</xdr:col>
      <xdr:colOff>165100</xdr:colOff>
      <xdr:row>57</xdr:row>
      <xdr:rowOff>69777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86304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51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45793</xdr:rowOff>
    </xdr:from>
    <xdr:to>
      <xdr:col>98</xdr:col>
      <xdr:colOff>38100</xdr:colOff>
      <xdr:row>57</xdr:row>
      <xdr:rowOff>147393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163920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5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68880</xdr:rowOff>
    </xdr:from>
    <xdr:to>
      <xdr:col>116</xdr:col>
      <xdr:colOff>63500</xdr:colOff>
      <xdr:row>76</xdr:row>
      <xdr:rowOff>168230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99080"/>
          <a:ext cx="838200" cy="9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106828</xdr:rowOff>
    </xdr:from>
    <xdr:to>
      <xdr:col>111</xdr:col>
      <xdr:colOff>177800</xdr:colOff>
      <xdr:row>76</xdr:row>
      <xdr:rowOff>168230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137028"/>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50363</xdr:rowOff>
    </xdr:from>
    <xdr:to>
      <xdr:col>107</xdr:col>
      <xdr:colOff>50800</xdr:colOff>
      <xdr:row>76</xdr:row>
      <xdr:rowOff>106828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80563"/>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50363</xdr:rowOff>
    </xdr:from>
    <xdr:to>
      <xdr:col>102</xdr:col>
      <xdr:colOff>114300</xdr:colOff>
      <xdr:row>76</xdr:row>
      <xdr:rowOff>61519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8056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18080</xdr:rowOff>
    </xdr:from>
    <xdr:to>
      <xdr:col>116</xdr:col>
      <xdr:colOff>114300</xdr:colOff>
      <xdr:row>76</xdr:row>
      <xdr:rowOff>119680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167957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117430</xdr:rowOff>
    </xdr:from>
    <xdr:to>
      <xdr:col>112</xdr:col>
      <xdr:colOff>38100</xdr:colOff>
      <xdr:row>77</xdr:row>
      <xdr:rowOff>47580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38707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56028</xdr:rowOff>
    </xdr:from>
    <xdr:to>
      <xdr:col>107</xdr:col>
      <xdr:colOff>101600</xdr:colOff>
      <xdr:row>76</xdr:row>
      <xdr:rowOff>157628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171013</xdr:rowOff>
    </xdr:from>
    <xdr:to>
      <xdr:col>102</xdr:col>
      <xdr:colOff>165100</xdr:colOff>
      <xdr:row>76</xdr:row>
      <xdr:rowOff>101163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92290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10719</xdr:rowOff>
    </xdr:from>
    <xdr:to>
      <xdr:col>98</xdr:col>
      <xdr:colOff>38100</xdr:colOff>
      <xdr:row>76</xdr:row>
      <xdr:rowOff>112319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103446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19,185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409,685</a:t>
          </a:r>
          <a:r>
            <a:rPr kumimoji="1" lang="ja-JP" altLang="en-US" sz="1300">
              <a:latin typeface="ＭＳ Ｐゴシック" panose="020B0600070205080204" pitchFamily="50" charset="-128"/>
              <a:ea typeface="ＭＳ Ｐゴシック" panose="020B0600070205080204" pitchFamily="50" charset="-128"/>
            </a:rPr>
            <a:t>円となっている。経年の変化では、物件費が上昇傾向にある。これは、新型コロナウイルス感染症ワクチン住民接種事業などの経費増加に伴うものである。</a:t>
          </a:r>
        </a:p>
        <a:p>
          <a:r>
            <a:rPr kumimoji="1" lang="ja-JP" altLang="en-US" sz="1300">
              <a:latin typeface="ＭＳ Ｐゴシック" panose="020B0600070205080204" pitchFamily="50" charset="-128"/>
              <a:ea typeface="ＭＳ Ｐゴシック" panose="020B0600070205080204" pitchFamily="50" charset="-128"/>
            </a:rPr>
            <a:t>　また、扶助費の減少については、子育て世帯への臨時特別給付が主な要因である。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類似団体との比較では、世田谷区は最も人口が多いため、各性質別の歳出の住民一人当たりの額が類似団体平均を下回っている項目が多い。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915,439
892,345
58.05
395,148,535
375,041,261
15,246,790
217,125,148
52,655,706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25019</xdr:rowOff>
    </xdr:from>
    <xdr:to>
      <xdr:col>24</xdr:col>
      <xdr:colOff>63500</xdr:colOff>
      <xdr:row>38</xdr:row>
      <xdr:rowOff>26924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011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20066</xdr:rowOff>
    </xdr:from>
    <xdr:to>
      <xdr:col>19</xdr:col>
      <xdr:colOff>177800</xdr:colOff>
      <xdr:row>38</xdr:row>
      <xdr:rowOff>25019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516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15304</xdr:rowOff>
    </xdr:from>
    <xdr:to>
      <xdr:col>15</xdr:col>
      <xdr:colOff>50800</xdr:colOff>
      <xdr:row>38</xdr:row>
      <xdr:rowOff>20066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040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14732</xdr:rowOff>
    </xdr:from>
    <xdr:to>
      <xdr:col>10</xdr:col>
      <xdr:colOff>114300</xdr:colOff>
      <xdr:row>38</xdr:row>
      <xdr:rowOff>15304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298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147574</xdr:rowOff>
    </xdr:from>
    <xdr:to>
      <xdr:col>24</xdr:col>
      <xdr:colOff>114300</xdr:colOff>
      <xdr:row>38</xdr:row>
      <xdr:rowOff>77724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62501</xdr:rowOff>
    </xdr:from>
    <xdr:ext cx="378565"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145669</xdr:rowOff>
    </xdr:from>
    <xdr:to>
      <xdr:col>20</xdr:col>
      <xdr:colOff>38100</xdr:colOff>
      <xdr:row>38</xdr:row>
      <xdr:rowOff>75819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66946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140716</xdr:rowOff>
    </xdr:from>
    <xdr:to>
      <xdr:col>15</xdr:col>
      <xdr:colOff>101600</xdr:colOff>
      <xdr:row>38</xdr:row>
      <xdr:rowOff>70865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61993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135953</xdr:rowOff>
    </xdr:from>
    <xdr:to>
      <xdr:col>10</xdr:col>
      <xdr:colOff>165100</xdr:colOff>
      <xdr:row>38</xdr:row>
      <xdr:rowOff>66103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57231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135382</xdr:rowOff>
    </xdr:from>
    <xdr:to>
      <xdr:col>6</xdr:col>
      <xdr:colOff>38100</xdr:colOff>
      <xdr:row>38</xdr:row>
      <xdr:rowOff>65532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56659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39085</xdr:rowOff>
    </xdr:from>
    <xdr:to>
      <xdr:col>24</xdr:col>
      <xdr:colOff>63500</xdr:colOff>
      <xdr:row>57</xdr:row>
      <xdr:rowOff>59027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11735"/>
          <a:ext cx="8382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123622</xdr:rowOff>
    </xdr:from>
    <xdr:to>
      <xdr:col>19</xdr:col>
      <xdr:colOff>177800</xdr:colOff>
      <xdr:row>57</xdr:row>
      <xdr:rowOff>39085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039022"/>
          <a:ext cx="889000" cy="7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123622</xdr:rowOff>
    </xdr:from>
    <xdr:to>
      <xdr:col>15</xdr:col>
      <xdr:colOff>50800</xdr:colOff>
      <xdr:row>57</xdr:row>
      <xdr:rowOff>38285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039022"/>
          <a:ext cx="889000" cy="7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28814</xdr:rowOff>
    </xdr:from>
    <xdr:to>
      <xdr:col>10</xdr:col>
      <xdr:colOff>114300</xdr:colOff>
      <xdr:row>57</xdr:row>
      <xdr:rowOff>38285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0146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8227</xdr:rowOff>
    </xdr:from>
    <xdr:to>
      <xdr:col>24</xdr:col>
      <xdr:colOff>114300</xdr:colOff>
      <xdr:row>57</xdr:row>
      <xdr:rowOff>109827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94604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159735</xdr:rowOff>
    </xdr:from>
    <xdr:to>
      <xdr:col>20</xdr:col>
      <xdr:colOff>38100</xdr:colOff>
      <xdr:row>57</xdr:row>
      <xdr:rowOff>89885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81012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72822</xdr:rowOff>
    </xdr:from>
    <xdr:to>
      <xdr:col>15</xdr:col>
      <xdr:colOff>101600</xdr:colOff>
      <xdr:row>53</xdr:row>
      <xdr:rowOff>2972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165549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08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158935</xdr:rowOff>
    </xdr:from>
    <xdr:to>
      <xdr:col>10</xdr:col>
      <xdr:colOff>165100</xdr:colOff>
      <xdr:row>57</xdr:row>
      <xdr:rowOff>89085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80212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149464</xdr:rowOff>
    </xdr:from>
    <xdr:to>
      <xdr:col>6</xdr:col>
      <xdr:colOff>38100</xdr:colOff>
      <xdr:row>57</xdr:row>
      <xdr:rowOff>79614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70741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144371</xdr:rowOff>
    </xdr:from>
    <xdr:to>
      <xdr:col>24</xdr:col>
      <xdr:colOff>62865</xdr:colOff>
      <xdr:row>77</xdr:row>
      <xdr:rowOff>51536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45871"/>
          <a:ext cx="1270" cy="110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55363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5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51536</xdr:rowOff>
    </xdr:from>
    <xdr:to>
      <xdr:col>24</xdr:col>
      <xdr:colOff>152400</xdr:colOff>
      <xdr:row>77</xdr:row>
      <xdr:rowOff>51536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5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91048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2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144371</xdr:rowOff>
    </xdr:from>
    <xdr:to>
      <xdr:col>24</xdr:col>
      <xdr:colOff>152400</xdr:colOff>
      <xdr:row>70</xdr:row>
      <xdr:rowOff>144371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39162</xdr:rowOff>
    </xdr:from>
    <xdr:to>
      <xdr:col>24</xdr:col>
      <xdr:colOff>63500</xdr:colOff>
      <xdr:row>77</xdr:row>
      <xdr:rowOff>51536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240812"/>
          <a:ext cx="8382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28681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15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5804</xdr:rowOff>
    </xdr:from>
    <xdr:to>
      <xdr:col>24</xdr:col>
      <xdr:colOff>114300</xdr:colOff>
      <xdr:row>75</xdr:row>
      <xdr:rowOff>107404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39162</xdr:rowOff>
    </xdr:from>
    <xdr:to>
      <xdr:col>19</xdr:col>
      <xdr:colOff>177800</xdr:colOff>
      <xdr:row>78</xdr:row>
      <xdr:rowOff>11692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40812"/>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4463</xdr:rowOff>
    </xdr:from>
    <xdr:to>
      <xdr:col>20</xdr:col>
      <xdr:colOff>38100</xdr:colOff>
      <xdr:row>75</xdr:row>
      <xdr:rowOff>106063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122590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3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11692</xdr:rowOff>
    </xdr:from>
    <xdr:to>
      <xdr:col>15</xdr:col>
      <xdr:colOff>50800</xdr:colOff>
      <xdr:row>78</xdr:row>
      <xdr:rowOff>13886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84792"/>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171394</xdr:rowOff>
    </xdr:from>
    <xdr:to>
      <xdr:col>15</xdr:col>
      <xdr:colOff>101600</xdr:colOff>
      <xdr:row>76</xdr:row>
      <xdr:rowOff>101544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118071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13886</xdr:rowOff>
    </xdr:from>
    <xdr:to>
      <xdr:col>10</xdr:col>
      <xdr:colOff>114300</xdr:colOff>
      <xdr:row>78</xdr:row>
      <xdr:rowOff>108755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86986"/>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35263</xdr:rowOff>
    </xdr:from>
    <xdr:to>
      <xdr:col>10</xdr:col>
      <xdr:colOff>165100</xdr:colOff>
      <xdr:row>76</xdr:row>
      <xdr:rowOff>136863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98668</xdr:rowOff>
    </xdr:from>
    <xdr:to>
      <xdr:col>6</xdr:col>
      <xdr:colOff>38100</xdr:colOff>
      <xdr:row>77</xdr:row>
      <xdr:rowOff>28818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45346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736</xdr:rowOff>
    </xdr:from>
    <xdr:to>
      <xdr:col>24</xdr:col>
      <xdr:colOff>114300</xdr:colOff>
      <xdr:row>77</xdr:row>
      <xdr:rowOff>102336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87113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159812</xdr:rowOff>
    </xdr:from>
    <xdr:to>
      <xdr:col>20</xdr:col>
      <xdr:colOff>38100</xdr:colOff>
      <xdr:row>77</xdr:row>
      <xdr:rowOff>89962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81089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132342</xdr:rowOff>
    </xdr:from>
    <xdr:to>
      <xdr:col>15</xdr:col>
      <xdr:colOff>101600</xdr:colOff>
      <xdr:row>78</xdr:row>
      <xdr:rowOff>62492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53619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134536</xdr:rowOff>
    </xdr:from>
    <xdr:to>
      <xdr:col>10</xdr:col>
      <xdr:colOff>165100</xdr:colOff>
      <xdr:row>78</xdr:row>
      <xdr:rowOff>64686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55813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57955</xdr:rowOff>
    </xdr:from>
    <xdr:to>
      <xdr:col>6</xdr:col>
      <xdr:colOff>38100</xdr:colOff>
      <xdr:row>78</xdr:row>
      <xdr:rowOff>159555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150682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162007</xdr:rowOff>
    </xdr:from>
    <xdr:to>
      <xdr:col>24</xdr:col>
      <xdr:colOff>63500</xdr:colOff>
      <xdr:row>96</xdr:row>
      <xdr:rowOff>105963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49757"/>
          <a:ext cx="838200" cy="1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105963</xdr:rowOff>
    </xdr:from>
    <xdr:to>
      <xdr:col>19</xdr:col>
      <xdr:colOff>177800</xdr:colOff>
      <xdr:row>98</xdr:row>
      <xdr:rowOff>70129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5163"/>
          <a:ext cx="889000" cy="3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70129</xdr:rowOff>
    </xdr:from>
    <xdr:to>
      <xdr:col>15</xdr:col>
      <xdr:colOff>50800</xdr:colOff>
      <xdr:row>98</xdr:row>
      <xdr:rowOff>142157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72229"/>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142157</xdr:rowOff>
    </xdr:from>
    <xdr:to>
      <xdr:col>10</xdr:col>
      <xdr:colOff>114300</xdr:colOff>
      <xdr:row>98</xdr:row>
      <xdr:rowOff>154939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425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111207</xdr:rowOff>
    </xdr:from>
    <xdr:to>
      <xdr:col>24</xdr:col>
      <xdr:colOff>114300</xdr:colOff>
      <xdr:row>96</xdr:row>
      <xdr:rowOff>41357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134084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55163</xdr:rowOff>
    </xdr:from>
    <xdr:to>
      <xdr:col>20</xdr:col>
      <xdr:colOff>38100</xdr:colOff>
      <xdr:row>96</xdr:row>
      <xdr:rowOff>156763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147890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19329</xdr:rowOff>
    </xdr:from>
    <xdr:to>
      <xdr:col>15</xdr:col>
      <xdr:colOff>101600</xdr:colOff>
      <xdr:row>98</xdr:row>
      <xdr:rowOff>120929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91357</xdr:rowOff>
    </xdr:from>
    <xdr:to>
      <xdr:col>10</xdr:col>
      <xdr:colOff>165100</xdr:colOff>
      <xdr:row>99</xdr:row>
      <xdr:rowOff>21507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104139</xdr:rowOff>
    </xdr:from>
    <xdr:to>
      <xdr:col>6</xdr:col>
      <xdr:colOff>38100</xdr:colOff>
      <xdr:row>99</xdr:row>
      <xdr:rowOff>34289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25416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9398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130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169418</xdr:rowOff>
    </xdr:from>
    <xdr:to>
      <xdr:col>50</xdr:col>
      <xdr:colOff>114300</xdr:colOff>
      <xdr:row>38</xdr:row>
      <xdr:rowOff>12598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130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22657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2769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22657</xdr:rowOff>
    </xdr:from>
    <xdr:to>
      <xdr:col>41</xdr:col>
      <xdr:colOff>50800</xdr:colOff>
      <xdr:row>38</xdr:row>
      <xdr:rowOff>34087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377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44975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8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118618</xdr:rowOff>
    </xdr:from>
    <xdr:to>
      <xdr:col>50</xdr:col>
      <xdr:colOff>165100</xdr:colOff>
      <xdr:row>38</xdr:row>
      <xdr:rowOff>48768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133248</xdr:rowOff>
    </xdr:from>
    <xdr:to>
      <xdr:col>46</xdr:col>
      <xdr:colOff>38100</xdr:colOff>
      <xdr:row>38</xdr:row>
      <xdr:rowOff>63398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54525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143307</xdr:rowOff>
    </xdr:from>
    <xdr:to>
      <xdr:col>41</xdr:col>
      <xdr:colOff>101600</xdr:colOff>
      <xdr:row>38</xdr:row>
      <xdr:rowOff>73457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64584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100381</xdr:rowOff>
    </xdr:from>
    <xdr:to>
      <xdr:col>55</xdr:col>
      <xdr:colOff>0</xdr:colOff>
      <xdr:row>58</xdr:row>
      <xdr:rowOff>16713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844331"/>
          <a:ext cx="838200" cy="11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60926</xdr:rowOff>
    </xdr:from>
    <xdr:ext cx="378565"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33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16713</xdr:rowOff>
    </xdr:from>
    <xdr:to>
      <xdr:col>50</xdr:col>
      <xdr:colOff>114300</xdr:colOff>
      <xdr:row>58</xdr:row>
      <xdr:rowOff>38659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081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72813</xdr:rowOff>
    </xdr:from>
    <xdr:ext cx="378565"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50017" y="1001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26771</xdr:rowOff>
    </xdr:from>
    <xdr:to>
      <xdr:col>45</xdr:col>
      <xdr:colOff>177800</xdr:colOff>
      <xdr:row>58</xdr:row>
      <xdr:rowOff>38659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7087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19456</xdr:rowOff>
    </xdr:from>
    <xdr:to>
      <xdr:col>41</xdr:col>
      <xdr:colOff>50800</xdr:colOff>
      <xdr:row>58</xdr:row>
      <xdr:rowOff>26771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6355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49581</xdr:rowOff>
    </xdr:from>
    <xdr:to>
      <xdr:col>55</xdr:col>
      <xdr:colOff>50800</xdr:colOff>
      <xdr:row>51</xdr:row>
      <xdr:rowOff>151181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2608</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74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137363</xdr:rowOff>
    </xdr:from>
    <xdr:to>
      <xdr:col>50</xdr:col>
      <xdr:colOff>165100</xdr:colOff>
      <xdr:row>58</xdr:row>
      <xdr:rowOff>67513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84040</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50017" y="9685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159309</xdr:rowOff>
    </xdr:from>
    <xdr:to>
      <xdr:col>46</xdr:col>
      <xdr:colOff>38100</xdr:colOff>
      <xdr:row>58</xdr:row>
      <xdr:rowOff>89459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80586</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61017" y="1002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147421</xdr:rowOff>
    </xdr:from>
    <xdr:to>
      <xdr:col>41</xdr:col>
      <xdr:colOff>101600</xdr:colOff>
      <xdr:row>58</xdr:row>
      <xdr:rowOff>77571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94098</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2017" y="96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140106</xdr:rowOff>
    </xdr:from>
    <xdr:to>
      <xdr:col>36</xdr:col>
      <xdr:colOff>165100</xdr:colOff>
      <xdr:row>58</xdr:row>
      <xdr:rowOff>70256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61383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3017" y="1000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118624</xdr:rowOff>
    </xdr:from>
    <xdr:to>
      <xdr:col>55</xdr:col>
      <xdr:colOff>0</xdr:colOff>
      <xdr:row>77</xdr:row>
      <xdr:rowOff>169601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0274"/>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169601</xdr:rowOff>
    </xdr:from>
    <xdr:to>
      <xdr:col>50</xdr:col>
      <xdr:colOff>114300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125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168824</xdr:rowOff>
    </xdr:from>
    <xdr:to>
      <xdr:col>45</xdr:col>
      <xdr:colOff>177800</xdr:colOff>
      <xdr:row>78</xdr:row>
      <xdr:rowOff>42500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7047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168824</xdr:rowOff>
    </xdr:from>
    <xdr:to>
      <xdr:col>41</xdr:col>
      <xdr:colOff>50800</xdr:colOff>
      <xdr:row>78</xdr:row>
      <xdr:rowOff>63850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0474"/>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67824</xdr:rowOff>
    </xdr:from>
    <xdr:to>
      <xdr:col>55</xdr:col>
      <xdr:colOff>50800</xdr:colOff>
      <xdr:row>77</xdr:row>
      <xdr:rowOff>169424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154201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118801</xdr:rowOff>
    </xdr:from>
    <xdr:to>
      <xdr:col>50</xdr:col>
      <xdr:colOff>165100</xdr:colOff>
      <xdr:row>78</xdr:row>
      <xdr:rowOff>48951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40078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163150</xdr:rowOff>
    </xdr:from>
    <xdr:to>
      <xdr:col>46</xdr:col>
      <xdr:colOff>38100</xdr:colOff>
      <xdr:row>78</xdr:row>
      <xdr:rowOff>93300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84427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118024</xdr:rowOff>
    </xdr:from>
    <xdr:to>
      <xdr:col>41</xdr:col>
      <xdr:colOff>101600</xdr:colOff>
      <xdr:row>78</xdr:row>
      <xdr:rowOff>48174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39301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13050</xdr:rowOff>
    </xdr:from>
    <xdr:to>
      <xdr:col>36</xdr:col>
      <xdr:colOff>165100</xdr:colOff>
      <xdr:row>78</xdr:row>
      <xdr:rowOff>114650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105777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87077</xdr:rowOff>
    </xdr:from>
    <xdr:to>
      <xdr:col>55</xdr:col>
      <xdr:colOff>0</xdr:colOff>
      <xdr:row>97</xdr:row>
      <xdr:rowOff>119369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17727"/>
          <a:ext cx="838200" cy="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86382</xdr:rowOff>
    </xdr:from>
    <xdr:to>
      <xdr:col>50</xdr:col>
      <xdr:colOff>114300</xdr:colOff>
      <xdr:row>97</xdr:row>
      <xdr:rowOff>119369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703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86382</xdr:rowOff>
    </xdr:from>
    <xdr:to>
      <xdr:col>45</xdr:col>
      <xdr:colOff>177800</xdr:colOff>
      <xdr:row>97</xdr:row>
      <xdr:rowOff>88379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17032"/>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88379</xdr:rowOff>
    </xdr:from>
    <xdr:to>
      <xdr:col>41</xdr:col>
      <xdr:colOff>50800</xdr:colOff>
      <xdr:row>97</xdr:row>
      <xdr:rowOff>106713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90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36277</xdr:rowOff>
    </xdr:from>
    <xdr:to>
      <xdr:col>55</xdr:col>
      <xdr:colOff>50800</xdr:colOff>
      <xdr:row>97</xdr:row>
      <xdr:rowOff>137877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59154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68569</xdr:rowOff>
    </xdr:from>
    <xdr:to>
      <xdr:col>50</xdr:col>
      <xdr:colOff>165100</xdr:colOff>
      <xdr:row>97</xdr:row>
      <xdr:rowOff>170169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161296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35582</xdr:rowOff>
    </xdr:from>
    <xdr:to>
      <xdr:col>46</xdr:col>
      <xdr:colOff>38100</xdr:colOff>
      <xdr:row>97</xdr:row>
      <xdr:rowOff>137182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153709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4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37579</xdr:rowOff>
    </xdr:from>
    <xdr:to>
      <xdr:col>41</xdr:col>
      <xdr:colOff>101600</xdr:colOff>
      <xdr:row>97</xdr:row>
      <xdr:rowOff>139179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155706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4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55913</xdr:rowOff>
    </xdr:from>
    <xdr:to>
      <xdr:col>36</xdr:col>
      <xdr:colOff>165100</xdr:colOff>
      <xdr:row>97</xdr:row>
      <xdr:rowOff>157513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4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96495</xdr:rowOff>
    </xdr:from>
    <xdr:to>
      <xdr:col>85</xdr:col>
      <xdr:colOff>127000</xdr:colOff>
      <xdr:row>38</xdr:row>
      <xdr:rowOff>104632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611595"/>
          <a:ext cx="8382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90414</xdr:rowOff>
    </xdr:from>
    <xdr:to>
      <xdr:col>81</xdr:col>
      <xdr:colOff>50800</xdr:colOff>
      <xdr:row>38</xdr:row>
      <xdr:rowOff>104632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605514"/>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19319</xdr:rowOff>
    </xdr:from>
    <xdr:to>
      <xdr:col>76</xdr:col>
      <xdr:colOff>114300</xdr:colOff>
      <xdr:row>38</xdr:row>
      <xdr:rowOff>90414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34419"/>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19319</xdr:rowOff>
    </xdr:from>
    <xdr:to>
      <xdr:col>71</xdr:col>
      <xdr:colOff>177800</xdr:colOff>
      <xdr:row>38</xdr:row>
      <xdr:rowOff>95809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34419"/>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45695</xdr:rowOff>
    </xdr:from>
    <xdr:to>
      <xdr:col>85</xdr:col>
      <xdr:colOff>177800</xdr:colOff>
      <xdr:row>38</xdr:row>
      <xdr:rowOff>147295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132072</xdr:rowOff>
    </xdr:from>
    <xdr:ext cx="378565"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7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53832</xdr:rowOff>
    </xdr:from>
    <xdr:to>
      <xdr:col>81</xdr:col>
      <xdr:colOff>101600</xdr:colOff>
      <xdr:row>38</xdr:row>
      <xdr:rowOff>155432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146559</xdr:rowOff>
    </xdr:from>
    <xdr:ext cx="378565"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2017" y="666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39614</xdr:rowOff>
    </xdr:from>
    <xdr:to>
      <xdr:col>76</xdr:col>
      <xdr:colOff>165100</xdr:colOff>
      <xdr:row>38</xdr:row>
      <xdr:rowOff>141214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132341</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57428" y="66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139969</xdr:rowOff>
    </xdr:from>
    <xdr:to>
      <xdr:col>72</xdr:col>
      <xdr:colOff>38100</xdr:colOff>
      <xdr:row>38</xdr:row>
      <xdr:rowOff>70120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61246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68428" y="6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45009</xdr:rowOff>
    </xdr:from>
    <xdr:to>
      <xdr:col>67</xdr:col>
      <xdr:colOff>101600</xdr:colOff>
      <xdr:row>38</xdr:row>
      <xdr:rowOff>146609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137736</xdr:rowOff>
    </xdr:from>
    <xdr:ext cx="378565"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5017" y="66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97148</xdr:rowOff>
    </xdr:from>
    <xdr:to>
      <xdr:col>85</xdr:col>
      <xdr:colOff>127000</xdr:colOff>
      <xdr:row>58</xdr:row>
      <xdr:rowOff>38049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69798"/>
          <a:ext cx="838200" cy="1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38049</xdr:rowOff>
    </xdr:from>
    <xdr:to>
      <xdr:col>81</xdr:col>
      <xdr:colOff>50800</xdr:colOff>
      <xdr:row>58</xdr:row>
      <xdr:rowOff>108719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82149"/>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92118</xdr:rowOff>
    </xdr:from>
    <xdr:to>
      <xdr:col>76</xdr:col>
      <xdr:colOff>114300</xdr:colOff>
      <xdr:row>58</xdr:row>
      <xdr:rowOff>108719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10036218"/>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82485</xdr:rowOff>
    </xdr:from>
    <xdr:to>
      <xdr:col>71</xdr:col>
      <xdr:colOff>177800</xdr:colOff>
      <xdr:row>58</xdr:row>
      <xdr:rowOff>92118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6585"/>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46348</xdr:rowOff>
    </xdr:from>
    <xdr:to>
      <xdr:col>85</xdr:col>
      <xdr:colOff>177800</xdr:colOff>
      <xdr:row>57</xdr:row>
      <xdr:rowOff>147948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24775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158699</xdr:rowOff>
    </xdr:from>
    <xdr:to>
      <xdr:col>81</xdr:col>
      <xdr:colOff>101600</xdr:colOff>
      <xdr:row>58</xdr:row>
      <xdr:rowOff>88849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79976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57919</xdr:rowOff>
    </xdr:from>
    <xdr:to>
      <xdr:col>76</xdr:col>
      <xdr:colOff>165100</xdr:colOff>
      <xdr:row>58</xdr:row>
      <xdr:rowOff>159519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150646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41318</xdr:rowOff>
    </xdr:from>
    <xdr:to>
      <xdr:col>72</xdr:col>
      <xdr:colOff>38100</xdr:colOff>
      <xdr:row>58</xdr:row>
      <xdr:rowOff>142918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134045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31685</xdr:rowOff>
    </xdr:from>
    <xdr:to>
      <xdr:col>67</xdr:col>
      <xdr:colOff>101600</xdr:colOff>
      <xdr:row>58</xdr:row>
      <xdr:rowOff>133285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124412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254</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859004"/>
          <a:ext cx="8382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66548</xdr:rowOff>
    </xdr:from>
    <xdr:to>
      <xdr:col>81</xdr:col>
      <xdr:colOff>50800</xdr:colOff>
      <xdr:row>75</xdr:row>
      <xdr:rowOff>254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2410948"/>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20320</xdr:rowOff>
    </xdr:from>
    <xdr:to>
      <xdr:col>81</xdr:col>
      <xdr:colOff>101600</xdr:colOff>
      <xdr:row>78</xdr:row>
      <xdr:rowOff>121920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113047</xdr:rowOff>
    </xdr:from>
    <xdr:ext cx="31393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324333" y="1348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66548</xdr:rowOff>
    </xdr:from>
    <xdr:to>
      <xdr:col>76</xdr:col>
      <xdr:colOff>114300</xdr:colOff>
      <xdr:row>74</xdr:row>
      <xdr:rowOff>39116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241094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134620</xdr:rowOff>
    </xdr:from>
    <xdr:to>
      <xdr:col>76</xdr:col>
      <xdr:colOff>165100</xdr:colOff>
      <xdr:row>77</xdr:row>
      <xdr:rowOff>64770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77</xdr:row>
      <xdr:rowOff>55897</xdr:rowOff>
    </xdr:from>
    <xdr:ext cx="313932"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35333" y="1325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39116</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2726416"/>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171196</xdr:rowOff>
    </xdr:from>
    <xdr:to>
      <xdr:col>72</xdr:col>
      <xdr:colOff>38100</xdr:colOff>
      <xdr:row>77</xdr:row>
      <xdr:rowOff>101346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92473</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46333" y="13294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70613</xdr:rowOff>
    </xdr:from>
    <xdr:to>
      <xdr:col>67</xdr:col>
      <xdr:colOff>101600</xdr:colOff>
      <xdr:row>79</xdr:row>
      <xdr:rowOff>763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17290</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89650" y="132189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120904</xdr:rowOff>
    </xdr:from>
    <xdr:to>
      <xdr:col>81</xdr:col>
      <xdr:colOff>101600</xdr:colOff>
      <xdr:row>75</xdr:row>
      <xdr:rowOff>51054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73</xdr:row>
      <xdr:rowOff>67581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258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15748</xdr:rowOff>
    </xdr:from>
    <xdr:to>
      <xdr:col>76</xdr:col>
      <xdr:colOff>165100</xdr:colOff>
      <xdr:row>72</xdr:row>
      <xdr:rowOff>117348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3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70</xdr:row>
      <xdr:rowOff>133875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213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159766</xdr:rowOff>
    </xdr:from>
    <xdr:to>
      <xdr:col>72</xdr:col>
      <xdr:colOff>38100</xdr:colOff>
      <xdr:row>74</xdr:row>
      <xdr:rowOff>89916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72</xdr:row>
      <xdr:rowOff>106443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245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111071</xdr:rowOff>
    </xdr:from>
    <xdr:to>
      <xdr:col>85</xdr:col>
      <xdr:colOff>126364</xdr:colOff>
      <xdr:row>99</xdr:row>
      <xdr:rowOff>97681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13021"/>
          <a:ext cx="1269" cy="135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101508</xdr:rowOff>
    </xdr:from>
    <xdr:ext cx="313932"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75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97681</xdr:rowOff>
    </xdr:from>
    <xdr:to>
      <xdr:col>86</xdr:col>
      <xdr:colOff>25400</xdr:colOff>
      <xdr:row>99</xdr:row>
      <xdr:rowOff>97681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7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57748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8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111071</xdr:rowOff>
    </xdr:from>
    <xdr:to>
      <xdr:col>86</xdr:col>
      <xdr:colOff>25400</xdr:colOff>
      <xdr:row>91</xdr:row>
      <xdr:rowOff>111071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13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29645</xdr:rowOff>
    </xdr:from>
    <xdr:to>
      <xdr:col>85</xdr:col>
      <xdr:colOff>127000</xdr:colOff>
      <xdr:row>91</xdr:row>
      <xdr:rowOff>111071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5631595"/>
          <a:ext cx="838200" cy="8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109346</xdr:rowOff>
    </xdr:from>
    <xdr:ext cx="469744"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97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130919</xdr:rowOff>
    </xdr:from>
    <xdr:to>
      <xdr:col>85</xdr:col>
      <xdr:colOff>177800</xdr:colOff>
      <xdr:row>96</xdr:row>
      <xdr:rowOff>61069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1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29645</xdr:rowOff>
    </xdr:from>
    <xdr:to>
      <xdr:col>81</xdr:col>
      <xdr:colOff>50800</xdr:colOff>
      <xdr:row>95</xdr:row>
      <xdr:rowOff>169853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5631595"/>
          <a:ext cx="889000" cy="8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26307</xdr:rowOff>
    </xdr:from>
    <xdr:to>
      <xdr:col>81</xdr:col>
      <xdr:colOff>101600</xdr:colOff>
      <xdr:row>95</xdr:row>
      <xdr:rowOff>127907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119034</xdr:rowOff>
    </xdr:from>
    <xdr:ext cx="469744"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46428" y="164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141768</xdr:rowOff>
    </xdr:from>
    <xdr:to>
      <xdr:col>76</xdr:col>
      <xdr:colOff>114300</xdr:colOff>
      <xdr:row>95</xdr:row>
      <xdr:rowOff>169853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2951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69959</xdr:rowOff>
    </xdr:from>
    <xdr:to>
      <xdr:col>76</xdr:col>
      <xdr:colOff>165100</xdr:colOff>
      <xdr:row>96</xdr:row>
      <xdr:rowOff>109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16636</xdr:rowOff>
    </xdr:from>
    <xdr:ext cx="469744"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57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141768</xdr:rowOff>
    </xdr:from>
    <xdr:to>
      <xdr:col>71</xdr:col>
      <xdr:colOff>177800</xdr:colOff>
      <xdr:row>96</xdr:row>
      <xdr:rowOff>74276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29518"/>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113829</xdr:rowOff>
    </xdr:from>
    <xdr:to>
      <xdr:col>72</xdr:col>
      <xdr:colOff>38100</xdr:colOff>
      <xdr:row>95</xdr:row>
      <xdr:rowOff>43979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60506</xdr:rowOff>
    </xdr:from>
    <xdr:ext cx="469744"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68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67019</xdr:rowOff>
    </xdr:from>
    <xdr:to>
      <xdr:col>67</xdr:col>
      <xdr:colOff>101600</xdr:colOff>
      <xdr:row>95</xdr:row>
      <xdr:rowOff>168619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13696</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79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60271</xdr:rowOff>
    </xdr:from>
    <xdr:to>
      <xdr:col>85</xdr:col>
      <xdr:colOff>177800</xdr:colOff>
      <xdr:row>91</xdr:row>
      <xdr:rowOff>161871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6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13298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6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150295</xdr:rowOff>
    </xdr:from>
    <xdr:to>
      <xdr:col>81</xdr:col>
      <xdr:colOff>101600</xdr:colOff>
      <xdr:row>91</xdr:row>
      <xdr:rowOff>80445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5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96972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3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119053</xdr:rowOff>
    </xdr:from>
    <xdr:to>
      <xdr:col>76</xdr:col>
      <xdr:colOff>165100</xdr:colOff>
      <xdr:row>96</xdr:row>
      <xdr:rowOff>49203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40330</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57428" y="1649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90968</xdr:rowOff>
    </xdr:from>
    <xdr:to>
      <xdr:col>72</xdr:col>
      <xdr:colOff>38100</xdr:colOff>
      <xdr:row>96</xdr:row>
      <xdr:rowOff>21118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12245</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23476</xdr:rowOff>
    </xdr:from>
    <xdr:to>
      <xdr:col>67</xdr:col>
      <xdr:colOff>101600</xdr:colOff>
      <xdr:row>96</xdr:row>
      <xdr:rowOff>125076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116203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5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19,185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409,685</a:t>
          </a:r>
          <a:r>
            <a:rPr kumimoji="1" lang="ja-JP" altLang="en-US" sz="1300">
              <a:latin typeface="ＭＳ Ｐゴシック" panose="020B0600070205080204" pitchFamily="50" charset="-128"/>
              <a:ea typeface="ＭＳ Ｐゴシック" panose="020B0600070205080204" pitchFamily="50" charset="-128"/>
            </a:rPr>
            <a:t>円となっている。経年の変化では、衛生費が上昇傾向となっており、これは新型コロナウイルス感染症ワクチン住民接種事業や感染症対策などの経費増が主な要因である。</a:t>
          </a:r>
        </a:p>
        <a:p>
          <a:r>
            <a:rPr kumimoji="1" lang="ja-JP" altLang="en-US" sz="1300">
              <a:latin typeface="ＭＳ Ｐゴシック" panose="020B0600070205080204" pitchFamily="50" charset="-128"/>
              <a:ea typeface="ＭＳ Ｐゴシック" panose="020B0600070205080204" pitchFamily="50" charset="-128"/>
            </a:rPr>
            <a:t>　農林水産業費の上昇については、農地取得に係る経費によるものである。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類似団体との比較では、世田谷区は最も人口が多いため、各目的別の歳出の住民一人当たりの額が類似団体平均を下回っている項目が多い。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財政調整基金残高については、令和３年度決算からの繰り越し財源を、令和５年度に実施する学校給食無償化の財源とするために、一時的に財政調整基金に積み立てたため、前年度から増加した。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また、実質収支額は、基金繰入金の減などにより減少し、実質単年度収支においても、分子の実質収支の減少及び分母の標準財政規模の増加により、標準財政規模比で減少した。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一般会計、国民健康保険事業会計ほか全ての特別会計において、実質収支は黒字の状況である。</a:t>
          </a:r>
        </a:p>
        <a:p>
          <a:r>
            <a:rPr kumimoji="1" lang="ja-JP" altLang="en-US" sz="1400">
              <a:latin typeface="ＭＳ ゴシック" pitchFamily="49" charset="-128"/>
              <a:ea typeface="ＭＳ ゴシック" pitchFamily="49" charset="-128"/>
            </a:rPr>
            <a:t>　このうち、一般会計では、実質収支額が基金繰入金の減などにより減少したため、標準財政規模比においても前年度比で減少した。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395148535</v>
      </c>
      <c r="BO4" s="371"/>
      <c r="BP4" s="371"/>
      <c r="BQ4" s="371"/>
      <c r="BR4" s="371"/>
      <c r="BS4" s="371"/>
      <c r="BT4" s="371"/>
      <c r="BU4" s="372"/>
      <c r="BV4" s="370">
        <v>377662345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v>
      </c>
      <c r="CU4" s="377"/>
      <c r="CV4" s="377"/>
      <c r="CW4" s="377"/>
      <c r="CX4" s="377"/>
      <c r="CY4" s="377"/>
      <c r="CZ4" s="377"/>
      <c r="DA4" s="378"/>
      <c r="DB4" s="376">
        <v>8.3000000000000007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375041261</v>
      </c>
      <c r="BO5" s="408"/>
      <c r="BP5" s="408"/>
      <c r="BQ5" s="408"/>
      <c r="BR5" s="408"/>
      <c r="BS5" s="408"/>
      <c r="BT5" s="408"/>
      <c r="BU5" s="409"/>
      <c r="BV5" s="407">
        <v>357779394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79</v>
      </c>
      <c r="CU5" s="405"/>
      <c r="CV5" s="405"/>
      <c r="CW5" s="405"/>
      <c r="CX5" s="405"/>
      <c r="CY5" s="405"/>
      <c r="CZ5" s="405"/>
      <c r="DA5" s="406"/>
      <c r="DB5" s="404">
        <v>80.5</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20107274</v>
      </c>
      <c r="BO6" s="408"/>
      <c r="BP6" s="408"/>
      <c r="BQ6" s="408"/>
      <c r="BR6" s="408"/>
      <c r="BS6" s="408"/>
      <c r="BT6" s="408"/>
      <c r="BU6" s="409"/>
      <c r="BV6" s="407">
        <v>19882951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79</v>
      </c>
      <c r="CU6" s="445"/>
      <c r="CV6" s="445"/>
      <c r="CW6" s="445"/>
      <c r="CX6" s="445"/>
      <c r="CY6" s="445"/>
      <c r="CZ6" s="445"/>
      <c r="DA6" s="446"/>
      <c r="DB6" s="444">
        <v>80.5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4860484</v>
      </c>
      <c r="BO7" s="408"/>
      <c r="BP7" s="408"/>
      <c r="BQ7" s="408"/>
      <c r="BR7" s="408"/>
      <c r="BS7" s="408"/>
      <c r="BT7" s="408"/>
      <c r="BU7" s="409"/>
      <c r="BV7" s="407">
        <v>2806013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217125148</v>
      </c>
      <c r="CU7" s="408"/>
      <c r="CV7" s="408"/>
      <c r="CW7" s="408"/>
      <c r="CX7" s="408"/>
      <c r="CY7" s="408"/>
      <c r="CZ7" s="408"/>
      <c r="DA7" s="409"/>
      <c r="DB7" s="407">
        <v>206782019</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15246790</v>
      </c>
      <c r="BO8" s="408"/>
      <c r="BP8" s="408"/>
      <c r="BQ8" s="408"/>
      <c r="BR8" s="408"/>
      <c r="BS8" s="408"/>
      <c r="BT8" s="408"/>
      <c r="BU8" s="409"/>
      <c r="BV8" s="407">
        <v>17076938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v>
      </c>
      <c r="CU8" s="448"/>
      <c r="CV8" s="448"/>
      <c r="CW8" s="448"/>
      <c r="CX8" s="448"/>
      <c r="CY8" s="448"/>
      <c r="CZ8" s="448"/>
      <c r="DA8" s="449"/>
      <c r="DB8" s="447">
        <v>0.71</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943664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-1830148</v>
      </c>
      <c r="BO9" s="408"/>
      <c r="BP9" s="408"/>
      <c r="BQ9" s="408"/>
      <c r="BR9" s="408"/>
      <c r="BS9" s="408"/>
      <c r="BT9" s="408"/>
      <c r="BU9" s="409"/>
      <c r="BV9" s="407">
        <v>4839088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4.4000000000000004</v>
      </c>
      <c r="CU9" s="405"/>
      <c r="CV9" s="405"/>
      <c r="CW9" s="405"/>
      <c r="CX9" s="405"/>
      <c r="CY9" s="405"/>
      <c r="CZ9" s="405"/>
      <c r="DA9" s="406"/>
      <c r="DB9" s="404">
        <v>4.9000000000000004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903346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117</v>
      </c>
      <c r="AV10" s="440"/>
      <c r="AW10" s="440"/>
      <c r="AX10" s="440"/>
      <c r="AY10" s="441" t="s">
        <v>122</v>
      </c>
      <c r="AZ10" s="442"/>
      <c r="BA10" s="442"/>
      <c r="BB10" s="442"/>
      <c r="BC10" s="442"/>
      <c r="BD10" s="442"/>
      <c r="BE10" s="442"/>
      <c r="BF10" s="442"/>
      <c r="BG10" s="442"/>
      <c r="BH10" s="442"/>
      <c r="BI10" s="442"/>
      <c r="BJ10" s="442"/>
      <c r="BK10" s="442"/>
      <c r="BL10" s="442"/>
      <c r="BM10" s="443"/>
      <c r="BN10" s="407">
        <v>2993517</v>
      </c>
      <c r="BO10" s="408"/>
      <c r="BP10" s="408"/>
      <c r="BQ10" s="408"/>
      <c r="BR10" s="408"/>
      <c r="BS10" s="408"/>
      <c r="BT10" s="408"/>
      <c r="BU10" s="409"/>
      <c r="BV10" s="407">
        <v>717008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915439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117</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892345</v>
      </c>
      <c r="S13" s="492"/>
      <c r="T13" s="492"/>
      <c r="U13" s="492"/>
      <c r="V13" s="493"/>
      <c r="W13" s="423" t="s">
        <v>141</v>
      </c>
      <c r="X13" s="424"/>
      <c r="Y13" s="424"/>
      <c r="Z13" s="424"/>
      <c r="AA13" s="424"/>
      <c r="AB13" s="414"/>
      <c r="AC13" s="458">
        <v>1194</v>
      </c>
      <c r="AD13" s="459"/>
      <c r="AE13" s="459"/>
      <c r="AF13" s="459"/>
      <c r="AG13" s="501"/>
      <c r="AH13" s="458">
        <v>1226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1163369</v>
      </c>
      <c r="BO13" s="408"/>
      <c r="BP13" s="408"/>
      <c r="BQ13" s="408"/>
      <c r="BR13" s="408"/>
      <c r="BS13" s="408"/>
      <c r="BT13" s="408"/>
      <c r="BU13" s="409"/>
      <c r="BV13" s="407">
        <v>5556096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v>
      </c>
      <c r="CU13" s="405"/>
      <c r="CV13" s="405"/>
      <c r="CW13" s="405"/>
      <c r="CX13" s="405"/>
      <c r="CY13" s="405"/>
      <c r="CZ13" s="405"/>
      <c r="DA13" s="406"/>
      <c r="DB13" s="404">
        <v>-3.6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916208</v>
      </c>
      <c r="S14" s="492"/>
      <c r="T14" s="492"/>
      <c r="U14" s="492"/>
      <c r="V14" s="493"/>
      <c r="W14" s="397"/>
      <c r="X14" s="398"/>
      <c r="Y14" s="398"/>
      <c r="Z14" s="398"/>
      <c r="AA14" s="398"/>
      <c r="AB14" s="387"/>
      <c r="AC14" s="494">
        <v>0.3</v>
      </c>
      <c r="AD14" s="495"/>
      <c r="AE14" s="495"/>
      <c r="AF14" s="495"/>
      <c r="AG14" s="496"/>
      <c r="AH14" s="494">
        <v>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138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895180</v>
      </c>
      <c r="S15" s="492"/>
      <c r="T15" s="492"/>
      <c r="U15" s="492"/>
      <c r="V15" s="493"/>
      <c r="W15" s="423" t="s">
        <v>150</v>
      </c>
      <c r="X15" s="424"/>
      <c r="Y15" s="424"/>
      <c r="Z15" s="424"/>
      <c r="AA15" s="424"/>
      <c r="AB15" s="414"/>
      <c r="AC15" s="458">
        <v>41778</v>
      </c>
      <c r="AD15" s="459"/>
      <c r="AE15" s="459"/>
      <c r="AF15" s="459"/>
      <c r="AG15" s="501"/>
      <c r="AH15" s="458">
        <v>38943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129952744</v>
      </c>
      <c r="BO15" s="371"/>
      <c r="BP15" s="371"/>
      <c r="BQ15" s="371"/>
      <c r="BR15" s="371"/>
      <c r="BS15" s="371"/>
      <c r="BT15" s="371"/>
      <c r="BU15" s="372"/>
      <c r="BV15" s="370">
        <v>127791051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11</v>
      </c>
      <c r="AD16" s="495"/>
      <c r="AE16" s="495"/>
      <c r="AF16" s="495"/>
      <c r="AG16" s="496"/>
      <c r="AH16" s="494">
        <v>13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193776518</v>
      </c>
      <c r="BO16" s="408"/>
      <c r="BP16" s="408"/>
      <c r="BQ16" s="408"/>
      <c r="BR16" s="408"/>
      <c r="BS16" s="408"/>
      <c r="BT16" s="408"/>
      <c r="BU16" s="409"/>
      <c r="BV16" s="407">
        <v>184318448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335702</v>
      </c>
      <c r="AD17" s="459"/>
      <c r="AE17" s="459"/>
      <c r="AF17" s="459"/>
      <c r="AG17" s="501"/>
      <c r="AH17" s="458">
        <v>259543</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217125148</v>
      </c>
      <c r="BO17" s="408"/>
      <c r="BP17" s="408"/>
      <c r="BQ17" s="408"/>
      <c r="BR17" s="408"/>
      <c r="BS17" s="408"/>
      <c r="BT17" s="408"/>
      <c r="BU17" s="409"/>
      <c r="BV17" s="407">
        <v>206782019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58.05</v>
      </c>
      <c r="M18" s="531"/>
      <c r="N18" s="531"/>
      <c r="O18" s="531"/>
      <c r="P18" s="531"/>
      <c r="Q18" s="531"/>
      <c r="R18" s="532"/>
      <c r="S18" s="532"/>
      <c r="T18" s="532"/>
      <c r="U18" s="532"/>
      <c r="V18" s="533"/>
      <c r="W18" s="425"/>
      <c r="X18" s="426"/>
      <c r="Y18" s="426"/>
      <c r="Z18" s="426"/>
      <c r="AA18" s="426"/>
      <c r="AB18" s="417"/>
      <c r="AC18" s="534">
        <v>88.7</v>
      </c>
      <c r="AD18" s="535"/>
      <c r="AE18" s="535"/>
      <c r="AF18" s="535"/>
      <c r="AG18" s="536"/>
      <c r="AH18" s="534">
        <v>86.6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181715262</v>
      </c>
      <c r="BO18" s="408"/>
      <c r="BP18" s="408"/>
      <c r="BQ18" s="408"/>
      <c r="BR18" s="408"/>
      <c r="BS18" s="408"/>
      <c r="BT18" s="408"/>
      <c r="BU18" s="409"/>
      <c r="BV18" s="407">
        <v>174780895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16256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261053053</v>
      </c>
      <c r="BO19" s="408"/>
      <c r="BP19" s="408"/>
      <c r="BQ19" s="408"/>
      <c r="BR19" s="408"/>
      <c r="BS19" s="408"/>
      <c r="BT19" s="408"/>
      <c r="BU19" s="409"/>
      <c r="BV19" s="407">
        <v>245919674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492065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52655706</v>
      </c>
      <c r="BO22" s="371"/>
      <c r="BP22" s="371"/>
      <c r="BQ22" s="371"/>
      <c r="BR22" s="371"/>
      <c r="BS22" s="371"/>
      <c r="BT22" s="371"/>
      <c r="BU22" s="372"/>
      <c r="BV22" s="370">
        <v>60859809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31249902</v>
      </c>
      <c r="BO23" s="408"/>
      <c r="BP23" s="408"/>
      <c r="BQ23" s="408"/>
      <c r="BR23" s="408"/>
      <c r="BS23" s="408"/>
      <c r="BT23" s="408"/>
      <c r="BU23" s="409"/>
      <c r="BV23" s="407">
        <v>32552920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10501</v>
      </c>
      <c r="R24" s="459"/>
      <c r="S24" s="459"/>
      <c r="T24" s="459"/>
      <c r="U24" s="459"/>
      <c r="V24" s="501"/>
      <c r="W24" s="553"/>
      <c r="X24" s="554"/>
      <c r="Y24" s="555"/>
      <c r="Z24" s="457" t="s">
        <v>175</v>
      </c>
      <c r="AA24" s="437"/>
      <c r="AB24" s="437"/>
      <c r="AC24" s="437"/>
      <c r="AD24" s="437"/>
      <c r="AE24" s="437"/>
      <c r="AF24" s="437"/>
      <c r="AG24" s="438"/>
      <c r="AH24" s="458">
        <v>5276</v>
      </c>
      <c r="AI24" s="459"/>
      <c r="AJ24" s="459"/>
      <c r="AK24" s="459"/>
      <c r="AL24" s="501"/>
      <c r="AM24" s="458">
        <v>15358436</v>
      </c>
      <c r="AN24" s="459"/>
      <c r="AO24" s="459"/>
      <c r="AP24" s="459"/>
      <c r="AQ24" s="459"/>
      <c r="AR24" s="501"/>
      <c r="AS24" s="458">
        <v>2911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52655706</v>
      </c>
      <c r="BO24" s="408"/>
      <c r="BP24" s="408"/>
      <c r="BQ24" s="408"/>
      <c r="BR24" s="408"/>
      <c r="BS24" s="408"/>
      <c r="BT24" s="408"/>
      <c r="BU24" s="409"/>
      <c r="BV24" s="407">
        <v>60859809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3</v>
      </c>
      <c r="M25" s="459"/>
      <c r="N25" s="459"/>
      <c r="O25" s="459"/>
      <c r="P25" s="501"/>
      <c r="Q25" s="458">
        <v>8083</v>
      </c>
      <c r="R25" s="459"/>
      <c r="S25" s="459"/>
      <c r="T25" s="459"/>
      <c r="U25" s="459"/>
      <c r="V25" s="501"/>
      <c r="W25" s="553"/>
      <c r="X25" s="554"/>
      <c r="Y25" s="555"/>
      <c r="Z25" s="457" t="s">
        <v>178</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64867402</v>
      </c>
      <c r="BO25" s="371"/>
      <c r="BP25" s="371"/>
      <c r="BQ25" s="371"/>
      <c r="BR25" s="371"/>
      <c r="BS25" s="371"/>
      <c r="BT25" s="371"/>
      <c r="BU25" s="372"/>
      <c r="BV25" s="370">
        <v>65580449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7788</v>
      </c>
      <c r="R26" s="459"/>
      <c r="S26" s="459"/>
      <c r="T26" s="459"/>
      <c r="U26" s="459"/>
      <c r="V26" s="501"/>
      <c r="W26" s="553"/>
      <c r="X26" s="554"/>
      <c r="Y26" s="555"/>
      <c r="Z26" s="457" t="s">
        <v>181</v>
      </c>
      <c r="AA26" s="559"/>
      <c r="AB26" s="559"/>
      <c r="AC26" s="559"/>
      <c r="AD26" s="559"/>
      <c r="AE26" s="559"/>
      <c r="AF26" s="559"/>
      <c r="AG26" s="560"/>
      <c r="AH26" s="458">
        <v>567</v>
      </c>
      <c r="AI26" s="459"/>
      <c r="AJ26" s="459"/>
      <c r="AK26" s="459"/>
      <c r="AL26" s="501"/>
      <c r="AM26" s="458">
        <v>1629558</v>
      </c>
      <c r="AN26" s="459"/>
      <c r="AO26" s="459"/>
      <c r="AP26" s="459"/>
      <c r="AQ26" s="459"/>
      <c r="AR26" s="501"/>
      <c r="AS26" s="458">
        <v>2874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9269</v>
      </c>
      <c r="R27" s="459"/>
      <c r="S27" s="459"/>
      <c r="T27" s="459"/>
      <c r="U27" s="459"/>
      <c r="V27" s="501"/>
      <c r="W27" s="553"/>
      <c r="X27" s="554"/>
      <c r="Y27" s="555"/>
      <c r="Z27" s="457" t="s">
        <v>184</v>
      </c>
      <c r="AA27" s="437"/>
      <c r="AB27" s="437"/>
      <c r="AC27" s="437"/>
      <c r="AD27" s="437"/>
      <c r="AE27" s="437"/>
      <c r="AF27" s="437"/>
      <c r="AG27" s="438"/>
      <c r="AH27" s="458">
        <v>55</v>
      </c>
      <c r="AI27" s="459"/>
      <c r="AJ27" s="459"/>
      <c r="AK27" s="459"/>
      <c r="AL27" s="501"/>
      <c r="AM27" s="458">
        <v>194063</v>
      </c>
      <c r="AN27" s="459"/>
      <c r="AO27" s="459"/>
      <c r="AP27" s="459"/>
      <c r="AQ27" s="459"/>
      <c r="AR27" s="501"/>
      <c r="AS27" s="458">
        <v>3528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186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187</v>
      </c>
      <c r="F28" s="437"/>
      <c r="G28" s="437"/>
      <c r="H28" s="437"/>
      <c r="I28" s="437"/>
      <c r="J28" s="437"/>
      <c r="K28" s="438"/>
      <c r="L28" s="458">
        <v>1</v>
      </c>
      <c r="M28" s="459"/>
      <c r="N28" s="459"/>
      <c r="O28" s="459"/>
      <c r="P28" s="501"/>
      <c r="Q28" s="458">
        <v>7848</v>
      </c>
      <c r="R28" s="459"/>
      <c r="S28" s="459"/>
      <c r="T28" s="459"/>
      <c r="U28" s="459"/>
      <c r="V28" s="501"/>
      <c r="W28" s="553"/>
      <c r="X28" s="554"/>
      <c r="Y28" s="555"/>
      <c r="Z28" s="457" t="s">
        <v>188</v>
      </c>
      <c r="AA28" s="437"/>
      <c r="AB28" s="437"/>
      <c r="AC28" s="437"/>
      <c r="AD28" s="437"/>
      <c r="AE28" s="437"/>
      <c r="AF28" s="437"/>
      <c r="AG28" s="438"/>
      <c r="AH28" s="458" t="s">
        <v>130</v>
      </c>
      <c r="AI28" s="459"/>
      <c r="AJ28" s="459"/>
      <c r="AK28" s="459"/>
      <c r="AL28" s="501"/>
      <c r="AM28" s="458" t="s">
        <v>130</v>
      </c>
      <c r="AN28" s="459"/>
      <c r="AO28" s="459"/>
      <c r="AP28" s="459"/>
      <c r="AQ28" s="459"/>
      <c r="AR28" s="501"/>
      <c r="AS28" s="458" t="s">
        <v>139</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41831070</v>
      </c>
      <c r="BO28" s="371"/>
      <c r="BP28" s="371"/>
      <c r="BQ28" s="371"/>
      <c r="BR28" s="371"/>
      <c r="BS28" s="371"/>
      <c r="BT28" s="371"/>
      <c r="BU28" s="372"/>
      <c r="BV28" s="370">
        <v>38837553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190</v>
      </c>
      <c r="F29" s="437"/>
      <c r="G29" s="437"/>
      <c r="H29" s="437"/>
      <c r="I29" s="437"/>
      <c r="J29" s="437"/>
      <c r="K29" s="438"/>
      <c r="L29" s="458">
        <v>50</v>
      </c>
      <c r="M29" s="459"/>
      <c r="N29" s="459"/>
      <c r="O29" s="459"/>
      <c r="P29" s="501"/>
      <c r="Q29" s="458">
        <v>6147</v>
      </c>
      <c r="R29" s="459"/>
      <c r="S29" s="459"/>
      <c r="T29" s="459"/>
      <c r="U29" s="459"/>
      <c r="V29" s="501"/>
      <c r="W29" s="556"/>
      <c r="X29" s="557"/>
      <c r="Y29" s="558"/>
      <c r="Z29" s="457" t="s">
        <v>191</v>
      </c>
      <c r="AA29" s="437"/>
      <c r="AB29" s="437"/>
      <c r="AC29" s="437"/>
      <c r="AD29" s="437"/>
      <c r="AE29" s="437"/>
      <c r="AF29" s="437"/>
      <c r="AG29" s="438"/>
      <c r="AH29" s="458">
        <v>5331</v>
      </c>
      <c r="AI29" s="459"/>
      <c r="AJ29" s="459"/>
      <c r="AK29" s="459"/>
      <c r="AL29" s="501"/>
      <c r="AM29" s="458">
        <v>15552499</v>
      </c>
      <c r="AN29" s="459"/>
      <c r="AO29" s="459"/>
      <c r="AP29" s="459"/>
      <c r="AQ29" s="459"/>
      <c r="AR29" s="501"/>
      <c r="AS29" s="458">
        <v>2917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6477362</v>
      </c>
      <c r="BO29" s="408"/>
      <c r="BP29" s="408"/>
      <c r="BQ29" s="408"/>
      <c r="BR29" s="408"/>
      <c r="BS29" s="408"/>
      <c r="BT29" s="408"/>
      <c r="BU29" s="409"/>
      <c r="BV29" s="407">
        <v>6466434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104918846</v>
      </c>
      <c r="BO30" s="527"/>
      <c r="BP30" s="527"/>
      <c r="BQ30" s="527"/>
      <c r="BR30" s="527"/>
      <c r="BS30" s="527"/>
      <c r="BT30" s="527"/>
      <c r="BU30" s="528"/>
      <c r="BV30" s="526">
        <v>82709714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世田谷区保健センター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学校給食費会計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世田谷区スポーツ振興財団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臨海部広域斎場組合</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世田谷サービス公社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東京二十三区清掃一部事務組合</v>
      </c>
      <c r="BZ37" s="598"/>
      <c r="CA37" s="598"/>
      <c r="CB37" s="598"/>
      <c r="CC37" s="598"/>
      <c r="CD37" s="598"/>
      <c r="CE37" s="598"/>
      <c r="CF37" s="598"/>
      <c r="CG37" s="598"/>
      <c r="CH37" s="598"/>
      <c r="CI37" s="598"/>
      <c r="CJ37" s="598"/>
      <c r="CK37" s="598"/>
      <c r="CL37" s="598"/>
      <c r="CM37" s="598"/>
      <c r="CN37" s="181"/>
      <c r="CO37" s="597">
        <f t="shared" si="3"/>
        <v>15</v>
      </c>
      <c r="CP37" s="597"/>
      <c r="CQ37" s="598" t="str">
        <f>IF('各会計、関係団体の財政状況及び健全化判断比率'!BS10="","",'各会計、関係団体の財政状況及び健全化判断比率'!BS10)</f>
        <v>世田谷川場ふるさと公社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東京都後期高齢者医療広域連合（一般会計）</v>
      </c>
      <c r="BZ38" s="598"/>
      <c r="CA38" s="598"/>
      <c r="CB38" s="598"/>
      <c r="CC38" s="598"/>
      <c r="CD38" s="598"/>
      <c r="CE38" s="598"/>
      <c r="CF38" s="598"/>
      <c r="CG38" s="598"/>
      <c r="CH38" s="598"/>
      <c r="CI38" s="598"/>
      <c r="CJ38" s="598"/>
      <c r="CK38" s="598"/>
      <c r="CL38" s="598"/>
      <c r="CM38" s="598"/>
      <c r="CN38" s="181"/>
      <c r="CO38" s="597">
        <f t="shared" si="3"/>
        <v>16</v>
      </c>
      <c r="CP38" s="597"/>
      <c r="CQ38" s="598" t="str">
        <f>IF('各会計、関係団体の財政状況及び健全化判断比率'!BS11="","",'各会計、関係団体の財政状況及び健全化判断比率'!BS11)</f>
        <v>世田谷区土地開発公社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〇</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東京都後期高齢者医療広域連合
（後期高齢者医療特別会計）</v>
      </c>
      <c r="BZ39" s="598"/>
      <c r="CA39" s="598"/>
      <c r="CB39" s="598"/>
      <c r="CC39" s="598"/>
      <c r="CD39" s="598"/>
      <c r="CE39" s="598"/>
      <c r="CF39" s="598"/>
      <c r="CG39" s="598"/>
      <c r="CH39" s="598"/>
      <c r="CI39" s="598"/>
      <c r="CJ39" s="598"/>
      <c r="CK39" s="598"/>
      <c r="CL39" s="598"/>
      <c r="CM39" s="598"/>
      <c r="CN39" s="181"/>
      <c r="CO39" s="597">
        <f t="shared" si="3"/>
        <v>17</v>
      </c>
      <c r="CP39" s="597"/>
      <c r="CQ39" s="598" t="str">
        <f>IF('各会計、関係団体の財政状況及び健全化判断比率'!BS12="","",'各会計、関係団体の財政状況及び健全化判断比率'!BS12)</f>
        <v>せたがや文化財団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18</v>
      </c>
      <c r="CP40" s="597"/>
      <c r="CQ40" s="598" t="str">
        <f>IF('各会計、関係団体の財政状況及び健全化判断比率'!BS13="","",'各会計、関係団体の財政状況及び健全化判断比率'!BS13)</f>
        <v>世田谷区産業振興公社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19</v>
      </c>
      <c r="CP41" s="597"/>
      <c r="CQ41" s="598" t="str">
        <f>IF('各会計、関係団体の財政状況及び健全化判断比率'!BS14="","",'各会計、関係団体の財政状況及び健全化判断比率'!BS14)</f>
        <v>世田谷トラストまちづくり</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P+EpRVXuz9vbaqEWWHa+OG+V2F84a2l+nf14vNWW7jzTrRuWlVGKySohJj9ESVBB4vWfGKGljUX1ucMdrg+TUQ==" saltValue="X9cOPi+g9Eb7UYxeS4a/Vw==" spinCount="100000" sheet="1" objects="1" scenarios="1"/>
  <customSheetViews>
    <customSheetView guid="{502C041F-AA9F-485A-8464-7BFCBC0990C5}" scale="85" showPageBreaks="1" showGridLines="0" fitToPage="1" hiddenRows="1" hiddenColumns="1">
      <pageMargins left="0" right="0" top="0.39370078740157483" bottom="0.39370078740157483" header="0.19685039370078741" footer="0.19685039370078741"/>
      <printOptions horizontalCentered="1"/>
      <pageSetup paperSize="9" scale="54" orientation="landscape" cellComments="asDisplayed" horizontalDpi="300" verticalDpi="300" r:id="rId1"/>
      <headerFooter>
        <oddFooter>&amp;C&amp;P/&amp;N</oddFooter>
      </headerFooter>
    </customSheetView>
    <customSheetView guid="{DD28A655-25C9-4FFE-A534-72ABD15A1D5B}" scale="85" showPageBreaks="1" showGridLines="0" fitToPage="1" hiddenRows="1" hiddenColumns="1">
      <pageMargins left="0" right="0" top="0.39370078740157483" bottom="0.39370078740157483" header="0.19685039370078741" footer="0.19685039370078741"/>
      <printOptions horizontalCentered="1"/>
      <pageSetup paperSize="9" scale="54" orientation="landscape" cellComments="asDisplayed" horizontalDpi="300" verticalDpi="300" r:id="rId2"/>
      <headerFooter>
        <oddFooter>&amp;C&amp;P/&amp;N</oddFooter>
      </headerFooter>
    </customSheetView>
  </customSheetViews>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57" t="s">
        <v>564</v>
      </c>
      <c r="D34" s="1157"/>
      <c r="E34" s="1158"/>
      <c r="F34" s="32">
        <v>3.87</v>
      </c>
      <c r="G34" s="33">
        <v>4.88</v>
      </c>
      <c r="H34" s="33">
        <v>6.98</v>
      </c>
      <c r="I34" s="33">
        <v>8.2200000000000006</v>
      </c>
      <c r="J34" s="34">
        <v>6.99</v>
      </c>
      <c r="K34" s="22"/>
      <c r="L34" s="22"/>
      <c r="M34" s="22"/>
      <c r="N34" s="22"/>
      <c r="O34" s="22"/>
      <c r="P34" s="22"/>
    </row>
    <row r="35" spans="1:16" ht="39" customHeight="1">
      <c r="A35" s="22"/>
      <c r="B35" s="35"/>
      <c r="C35" s="1151" t="s">
        <v>565</v>
      </c>
      <c r="D35" s="1152"/>
      <c r="E35" s="1153"/>
      <c r="F35" s="36">
        <v>0.89</v>
      </c>
      <c r="G35" s="37">
        <v>1.47</v>
      </c>
      <c r="H35" s="37">
        <v>1.21</v>
      </c>
      <c r="I35" s="37">
        <v>1.46</v>
      </c>
      <c r="J35" s="38">
        <v>1.61</v>
      </c>
      <c r="K35" s="22"/>
      <c r="L35" s="22"/>
      <c r="M35" s="22"/>
      <c r="N35" s="22"/>
      <c r="O35" s="22"/>
      <c r="P35" s="22"/>
    </row>
    <row r="36" spans="1:16" ht="39" customHeight="1">
      <c r="A36" s="22"/>
      <c r="B36" s="35"/>
      <c r="C36" s="1151" t="s">
        <v>566</v>
      </c>
      <c r="D36" s="1152"/>
      <c r="E36" s="1153"/>
      <c r="F36" s="36">
        <v>0.34</v>
      </c>
      <c r="G36" s="37">
        <v>0.28000000000000003</v>
      </c>
      <c r="H36" s="37">
        <v>0.34</v>
      </c>
      <c r="I36" s="37">
        <v>0.31</v>
      </c>
      <c r="J36" s="38">
        <v>0.36</v>
      </c>
      <c r="K36" s="22"/>
      <c r="L36" s="22"/>
      <c r="M36" s="22"/>
      <c r="N36" s="22"/>
      <c r="O36" s="22"/>
      <c r="P36" s="22"/>
    </row>
    <row r="37" spans="1:16" ht="39" customHeight="1">
      <c r="A37" s="22"/>
      <c r="B37" s="35"/>
      <c r="C37" s="1151" t="s">
        <v>567</v>
      </c>
      <c r="D37" s="1152"/>
      <c r="E37" s="1153"/>
      <c r="F37" s="36">
        <v>0.23</v>
      </c>
      <c r="G37" s="37">
        <v>0.18</v>
      </c>
      <c r="H37" s="37">
        <v>0.59</v>
      </c>
      <c r="I37" s="37">
        <v>0.56000000000000005</v>
      </c>
      <c r="J37" s="38">
        <v>0.28999999999999998</v>
      </c>
      <c r="K37" s="22"/>
      <c r="L37" s="22"/>
      <c r="M37" s="22"/>
      <c r="N37" s="22"/>
      <c r="O37" s="22"/>
      <c r="P37" s="22"/>
    </row>
    <row r="38" spans="1:16" ht="39" customHeight="1">
      <c r="A38" s="22"/>
      <c r="B38" s="35"/>
      <c r="C38" s="1151" t="s">
        <v>568</v>
      </c>
      <c r="D38" s="1152"/>
      <c r="E38" s="1153"/>
      <c r="F38" s="36">
        <v>0</v>
      </c>
      <c r="G38" s="37">
        <v>0.01</v>
      </c>
      <c r="H38" s="37">
        <v>0.02</v>
      </c>
      <c r="I38" s="37">
        <v>0.03</v>
      </c>
      <c r="J38" s="38">
        <v>0.02</v>
      </c>
      <c r="K38" s="22"/>
      <c r="L38" s="22"/>
      <c r="M38" s="22"/>
      <c r="N38" s="22"/>
      <c r="O38" s="22"/>
      <c r="P38" s="22"/>
    </row>
    <row r="39" spans="1:16" ht="39" customHeight="1">
      <c r="A39" s="22"/>
      <c r="B39" s="35"/>
      <c r="C39" s="1151"/>
      <c r="D39" s="1152"/>
      <c r="E39" s="1153"/>
      <c r="F39" s="36"/>
      <c r="G39" s="37"/>
      <c r="H39" s="37"/>
      <c r="I39" s="37"/>
      <c r="J39" s="38"/>
      <c r="K39" s="22"/>
      <c r="L39" s="22"/>
      <c r="M39" s="22"/>
      <c r="N39" s="22"/>
      <c r="O39" s="22"/>
      <c r="P39" s="22"/>
    </row>
    <row r="40" spans="1:16" ht="39" customHeight="1">
      <c r="A40" s="22"/>
      <c r="B40" s="35"/>
      <c r="C40" s="1151"/>
      <c r="D40" s="1152"/>
      <c r="E40" s="1153"/>
      <c r="F40" s="36"/>
      <c r="G40" s="37"/>
      <c r="H40" s="37"/>
      <c r="I40" s="37"/>
      <c r="J40" s="38"/>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569</v>
      </c>
      <c r="D42" s="1152"/>
      <c r="E42" s="1153"/>
      <c r="F42" s="36" t="s">
        <v>517</v>
      </c>
      <c r="G42" s="37" t="s">
        <v>517</v>
      </c>
      <c r="H42" s="37" t="s">
        <v>517</v>
      </c>
      <c r="I42" s="37" t="s">
        <v>517</v>
      </c>
      <c r="J42" s="38" t="s">
        <v>517</v>
      </c>
      <c r="K42" s="22"/>
      <c r="L42" s="22"/>
      <c r="M42" s="22"/>
      <c r="N42" s="22"/>
      <c r="O42" s="22"/>
      <c r="P42" s="22"/>
    </row>
    <row r="43" spans="1:16" ht="39" customHeight="1" thickBot="1">
      <c r="A43" s="22"/>
      <c r="B43" s="40"/>
      <c r="C43" s="1154" t="s">
        <v>570</v>
      </c>
      <c r="D43" s="1155"/>
      <c r="E43" s="1156"/>
      <c r="F43" s="41" t="s">
        <v>517</v>
      </c>
      <c r="G43" s="42" t="s">
        <v>517</v>
      </c>
      <c r="H43" s="42" t="s">
        <v>517</v>
      </c>
      <c r="I43" s="42" t="s">
        <v>517</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rkNZFwnvt3/9V11SmOry4p5c4ijCnUmOqBfF+PhNvPEzpZxpVUX9sRWIIoFkARW4q5xKlXHursgCOPIt31ebgg==" saltValue="BhsDmjrees8hOIRyDHZJtg==" spinCount="100000" sheet="1" objects="1" scenarios="1"/>
  <customSheetViews>
    <customSheetView guid="{502C041F-AA9F-485A-8464-7BFCBC0990C5}" scale="70" showPageBreaks="1" showGridLines="0" fitToPage="1" hiddenRows="1" hiddenColumns="1" topLeftCell="A8">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topLeftCell="A8">
      <pageMargins left="0" right="0" top="0.19685039370078741" bottom="0" header="0" footer="0"/>
      <printOptions horizontalCentered="1"/>
      <pageSetup paperSize="9" scale="59"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3"/>
  <headerFooter alignWithMargins="0">
    <oddFooter>&amp;C&amp;P/&amp;N</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59" t="s">
        <v>10</v>
      </c>
      <c r="C45" s="1160"/>
      <c r="D45" s="58"/>
      <c r="E45" s="1165" t="s">
        <v>11</v>
      </c>
      <c r="F45" s="1165"/>
      <c r="G45" s="1165"/>
      <c r="H45" s="1165"/>
      <c r="I45" s="1165"/>
      <c r="J45" s="1166"/>
      <c r="K45" s="59">
        <v>4788</v>
      </c>
      <c r="L45" s="60">
        <v>4573</v>
      </c>
      <c r="M45" s="60">
        <v>4336</v>
      </c>
      <c r="N45" s="60">
        <v>4107</v>
      </c>
      <c r="O45" s="61">
        <v>3993</v>
      </c>
      <c r="P45" s="48"/>
      <c r="Q45" s="48"/>
      <c r="R45" s="48"/>
      <c r="S45" s="48"/>
      <c r="T45" s="48"/>
      <c r="U45" s="48"/>
    </row>
    <row r="46" spans="1:21" ht="30.75" customHeight="1">
      <c r="A46" s="48"/>
      <c r="B46" s="1161"/>
      <c r="C46" s="1162"/>
      <c r="D46" s="62"/>
      <c r="E46" s="1167" t="s">
        <v>12</v>
      </c>
      <c r="F46" s="1167"/>
      <c r="G46" s="1167"/>
      <c r="H46" s="1167"/>
      <c r="I46" s="1167"/>
      <c r="J46" s="1168"/>
      <c r="K46" s="63" t="s">
        <v>517</v>
      </c>
      <c r="L46" s="64" t="s">
        <v>517</v>
      </c>
      <c r="M46" s="64" t="s">
        <v>517</v>
      </c>
      <c r="N46" s="64" t="s">
        <v>517</v>
      </c>
      <c r="O46" s="65" t="s">
        <v>517</v>
      </c>
      <c r="P46" s="48"/>
      <c r="Q46" s="48"/>
      <c r="R46" s="48"/>
      <c r="S46" s="48"/>
      <c r="T46" s="48"/>
      <c r="U46" s="48"/>
    </row>
    <row r="47" spans="1:21" ht="30.75" customHeight="1">
      <c r="A47" s="48"/>
      <c r="B47" s="1161"/>
      <c r="C47" s="1162"/>
      <c r="D47" s="62"/>
      <c r="E47" s="1167" t="s">
        <v>13</v>
      </c>
      <c r="F47" s="1167"/>
      <c r="G47" s="1167"/>
      <c r="H47" s="1167"/>
      <c r="I47" s="1167"/>
      <c r="J47" s="1168"/>
      <c r="K47" s="63">
        <v>582</v>
      </c>
      <c r="L47" s="64">
        <v>823</v>
      </c>
      <c r="M47" s="64">
        <v>998</v>
      </c>
      <c r="N47" s="64">
        <v>1126</v>
      </c>
      <c r="O47" s="65">
        <v>863</v>
      </c>
      <c r="P47" s="48"/>
      <c r="Q47" s="48"/>
      <c r="R47" s="48"/>
      <c r="S47" s="48"/>
      <c r="T47" s="48"/>
      <c r="U47" s="48"/>
    </row>
    <row r="48" spans="1:21" ht="30.75" customHeight="1">
      <c r="A48" s="48"/>
      <c r="B48" s="1161"/>
      <c r="C48" s="1162"/>
      <c r="D48" s="62"/>
      <c r="E48" s="1167" t="s">
        <v>14</v>
      </c>
      <c r="F48" s="1167"/>
      <c r="G48" s="1167"/>
      <c r="H48" s="1167"/>
      <c r="I48" s="1167"/>
      <c r="J48" s="1168"/>
      <c r="K48" s="63" t="s">
        <v>517</v>
      </c>
      <c r="L48" s="64" t="s">
        <v>517</v>
      </c>
      <c r="M48" s="64" t="s">
        <v>517</v>
      </c>
      <c r="N48" s="64" t="s">
        <v>517</v>
      </c>
      <c r="O48" s="65" t="s">
        <v>517</v>
      </c>
      <c r="P48" s="48"/>
      <c r="Q48" s="48"/>
      <c r="R48" s="48"/>
      <c r="S48" s="48"/>
      <c r="T48" s="48"/>
      <c r="U48" s="48"/>
    </row>
    <row r="49" spans="1:21" ht="30.75" customHeight="1">
      <c r="A49" s="48"/>
      <c r="B49" s="1161"/>
      <c r="C49" s="1162"/>
      <c r="D49" s="62"/>
      <c r="E49" s="1167" t="s">
        <v>15</v>
      </c>
      <c r="F49" s="1167"/>
      <c r="G49" s="1167"/>
      <c r="H49" s="1167"/>
      <c r="I49" s="1167"/>
      <c r="J49" s="1168"/>
      <c r="K49" s="63">
        <v>258</v>
      </c>
      <c r="L49" s="64">
        <v>239</v>
      </c>
      <c r="M49" s="64">
        <v>269</v>
      </c>
      <c r="N49" s="64">
        <v>256</v>
      </c>
      <c r="O49" s="65">
        <v>266</v>
      </c>
      <c r="P49" s="48"/>
      <c r="Q49" s="48"/>
      <c r="R49" s="48"/>
      <c r="S49" s="48"/>
      <c r="T49" s="48"/>
      <c r="U49" s="48"/>
    </row>
    <row r="50" spans="1:21" ht="30.75" customHeight="1">
      <c r="A50" s="48"/>
      <c r="B50" s="1161"/>
      <c r="C50" s="1162"/>
      <c r="D50" s="62"/>
      <c r="E50" s="1167" t="s">
        <v>16</v>
      </c>
      <c r="F50" s="1167"/>
      <c r="G50" s="1167"/>
      <c r="H50" s="1167"/>
      <c r="I50" s="1167"/>
      <c r="J50" s="1168"/>
      <c r="K50" s="63">
        <v>2613</v>
      </c>
      <c r="L50" s="64">
        <v>1830</v>
      </c>
      <c r="M50" s="64">
        <v>3600</v>
      </c>
      <c r="N50" s="64">
        <v>2443</v>
      </c>
      <c r="O50" s="65">
        <v>3409</v>
      </c>
      <c r="P50" s="48"/>
      <c r="Q50" s="48"/>
      <c r="R50" s="48"/>
      <c r="S50" s="48"/>
      <c r="T50" s="48"/>
      <c r="U50" s="48"/>
    </row>
    <row r="51" spans="1:21" ht="30.75" customHeight="1">
      <c r="A51" s="48"/>
      <c r="B51" s="1163"/>
      <c r="C51" s="1164"/>
      <c r="D51" s="66"/>
      <c r="E51" s="1167" t="s">
        <v>17</v>
      </c>
      <c r="F51" s="1167"/>
      <c r="G51" s="1167"/>
      <c r="H51" s="1167"/>
      <c r="I51" s="1167"/>
      <c r="J51" s="1168"/>
      <c r="K51" s="63" t="s">
        <v>517</v>
      </c>
      <c r="L51" s="64" t="s">
        <v>517</v>
      </c>
      <c r="M51" s="64" t="s">
        <v>517</v>
      </c>
      <c r="N51" s="64" t="s">
        <v>517</v>
      </c>
      <c r="O51" s="65" t="s">
        <v>517</v>
      </c>
      <c r="P51" s="48"/>
      <c r="Q51" s="48"/>
      <c r="R51" s="48"/>
      <c r="S51" s="48"/>
      <c r="T51" s="48"/>
      <c r="U51" s="48"/>
    </row>
    <row r="52" spans="1:21" ht="30.75" customHeight="1">
      <c r="A52" s="48"/>
      <c r="B52" s="1169" t="s">
        <v>18</v>
      </c>
      <c r="C52" s="1170"/>
      <c r="D52" s="66"/>
      <c r="E52" s="1167" t="s">
        <v>19</v>
      </c>
      <c r="F52" s="1167"/>
      <c r="G52" s="1167"/>
      <c r="H52" s="1167"/>
      <c r="I52" s="1167"/>
      <c r="J52" s="1168"/>
      <c r="K52" s="63">
        <v>15664</v>
      </c>
      <c r="L52" s="64">
        <v>15395</v>
      </c>
      <c r="M52" s="64">
        <v>15147</v>
      </c>
      <c r="N52" s="64">
        <v>14552</v>
      </c>
      <c r="O52" s="65">
        <v>13426</v>
      </c>
      <c r="P52" s="48"/>
      <c r="Q52" s="48"/>
      <c r="R52" s="48"/>
      <c r="S52" s="48"/>
      <c r="T52" s="48"/>
      <c r="U52" s="48"/>
    </row>
    <row r="53" spans="1:21" ht="30.75" customHeight="1" thickBot="1">
      <c r="A53" s="48"/>
      <c r="B53" s="1171" t="s">
        <v>20</v>
      </c>
      <c r="C53" s="1172"/>
      <c r="D53" s="67"/>
      <c r="E53" s="1173" t="s">
        <v>21</v>
      </c>
      <c r="F53" s="1173"/>
      <c r="G53" s="1173"/>
      <c r="H53" s="1173"/>
      <c r="I53" s="1173"/>
      <c r="J53" s="1174"/>
      <c r="K53" s="68">
        <v>-7423</v>
      </c>
      <c r="L53" s="69">
        <v>-7930</v>
      </c>
      <c r="M53" s="69">
        <v>-5944</v>
      </c>
      <c r="N53" s="69">
        <v>-6620</v>
      </c>
      <c r="O53" s="70">
        <v>-4895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75" t="s">
        <v>25</v>
      </c>
      <c r="C58" s="1176"/>
      <c r="D58" s="1181" t="s">
        <v>26</v>
      </c>
      <c r="E58" s="1182"/>
      <c r="F58" s="1182"/>
      <c r="G58" s="1182"/>
      <c r="H58" s="1182"/>
      <c r="I58" s="1182"/>
      <c r="J58" s="1183"/>
      <c r="K58" s="83" t="s">
        <v>582</v>
      </c>
      <c r="L58" s="84">
        <v>133</v>
      </c>
      <c r="M58" s="84">
        <v>167</v>
      </c>
      <c r="N58" s="84">
        <v>1335</v>
      </c>
      <c r="O58" s="85">
        <v>1240</v>
      </c>
    </row>
    <row r="59" spans="1:21" ht="31.5" customHeight="1">
      <c r="B59" s="1177"/>
      <c r="C59" s="1178"/>
      <c r="D59" s="1184" t="s">
        <v>27</v>
      </c>
      <c r="E59" s="1185"/>
      <c r="F59" s="1185"/>
      <c r="G59" s="1185"/>
      <c r="H59" s="1185"/>
      <c r="I59" s="1185"/>
      <c r="J59" s="1186"/>
      <c r="K59" s="86">
        <v>6410</v>
      </c>
      <c r="L59" s="87">
        <v>6426</v>
      </c>
      <c r="M59" s="87">
        <v>6441</v>
      </c>
      <c r="N59" s="87">
        <v>6454</v>
      </c>
      <c r="O59" s="88">
        <v>6466</v>
      </c>
    </row>
    <row r="60" spans="1:21" ht="31.5" customHeight="1" thickBot="1">
      <c r="B60" s="1179"/>
      <c r="C60" s="1180"/>
      <c r="D60" s="1187" t="s">
        <v>28</v>
      </c>
      <c r="E60" s="1188"/>
      <c r="F60" s="1188"/>
      <c r="G60" s="1188"/>
      <c r="H60" s="1188"/>
      <c r="I60" s="1188"/>
      <c r="J60" s="1189"/>
      <c r="K60" s="89">
        <v>434</v>
      </c>
      <c r="L60" s="90">
        <v>1015</v>
      </c>
      <c r="M60" s="90">
        <v>1672</v>
      </c>
      <c r="N60" s="90">
        <v>2503</v>
      </c>
      <c r="O60" s="91">
        <v>2294</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tNav5R0it8zQ7jbDqC2T9kGhGPJAHfVj0BRt6Hl5B7L7TTeslEejMqgZQL//dTljeKHZU7GfwVWWQFDkkl+Bw==" saltValue="rZLKIsNxsnG+65tDLRj9SA==" spinCount="100000" sheet="1" objects="1" scenarios="1"/>
  <customSheetViews>
    <customSheetView guid="{502C041F-AA9F-485A-8464-7BFCBC0990C5}" scale="70" showPageBreaks="1" showGridLines="0" fitToPage="1" hiddenRows="1" hiddenColumns="1">
      <selection activeCell="D58" sqref="D58:J58"/>
      <pageMargins left="0" right="0" top="0.19685039370078741" bottom="0.23622047244094491" header="0" footer="0"/>
      <printOptions horizontalCentered="1"/>
      <pageSetup paperSize="9" scale="52"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topLeftCell="A37">
      <selection activeCell="K58" sqref="K58:K60"/>
      <pageMargins left="0" right="0" top="0.19685039370078741" bottom="0.23622047244094491" header="0" footer="0"/>
      <printOptions horizontalCentered="1"/>
      <pageSetup paperSize="9" scale="51" orientation="landscape" horizontalDpi="300" verticalDpi="300" r:id="rId2"/>
      <headerFooter alignWithMargins="0">
        <oddFooter>&amp;C&amp;P/&amp;N</oddFooter>
      </headerFooter>
    </customSheetView>
  </customSheetViews>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2" orientation="landscape" horizontalDpi="300" verticalDpi="300" r:id="rId3"/>
  <headerFooter alignWithMargins="0">
    <oddFooter>&amp;C&amp;P/&amp;N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559</v>
      </c>
      <c r="J40" s="103" t="s">
        <v>560</v>
      </c>
      <c r="K40" s="103" t="s">
        <v>561</v>
      </c>
      <c r="L40" s="103" t="s">
        <v>562</v>
      </c>
      <c r="M40" s="104" t="s">
        <v>563</v>
      </c>
    </row>
    <row r="41" spans="2:13" ht="27.75" customHeight="1">
      <c r="B41" s="1190" t="s">
        <v>31</v>
      </c>
      <c r="C41" s="1191"/>
      <c r="D41" s="105"/>
      <c r="E41" s="1196" t="s">
        <v>32</v>
      </c>
      <c r="F41" s="1196"/>
      <c r="G41" s="1196"/>
      <c r="H41" s="1197"/>
      <c r="I41" s="355">
        <v>64742</v>
      </c>
      <c r="J41" s="356">
        <v>69759</v>
      </c>
      <c r="K41" s="356">
        <v>73597</v>
      </c>
      <c r="L41" s="356">
        <v>63799</v>
      </c>
      <c r="M41" s="357">
        <v>55595</v>
      </c>
    </row>
    <row r="42" spans="2:13" ht="27.75" customHeight="1">
      <c r="B42" s="1192"/>
      <c r="C42" s="1193"/>
      <c r="D42" s="106"/>
      <c r="E42" s="1198" t="s">
        <v>33</v>
      </c>
      <c r="F42" s="1198"/>
      <c r="G42" s="1198"/>
      <c r="H42" s="1199"/>
      <c r="I42" s="358">
        <v>24823</v>
      </c>
      <c r="J42" s="359">
        <v>27684</v>
      </c>
      <c r="K42" s="359">
        <v>19319</v>
      </c>
      <c r="L42" s="359">
        <v>18910</v>
      </c>
      <c r="M42" s="360">
        <v>22508</v>
      </c>
    </row>
    <row r="43" spans="2:13" ht="27.75" customHeight="1">
      <c r="B43" s="1192"/>
      <c r="C43" s="1193"/>
      <c r="D43" s="106"/>
      <c r="E43" s="1198" t="s">
        <v>34</v>
      </c>
      <c r="F43" s="1198"/>
      <c r="G43" s="1198"/>
      <c r="H43" s="1199"/>
      <c r="I43" s="358" t="s">
        <v>517</v>
      </c>
      <c r="J43" s="359" t="s">
        <v>517</v>
      </c>
      <c r="K43" s="359" t="s">
        <v>517</v>
      </c>
      <c r="L43" s="359" t="s">
        <v>517</v>
      </c>
      <c r="M43" s="360" t="s">
        <v>517</v>
      </c>
    </row>
    <row r="44" spans="2:13" ht="27.75" customHeight="1">
      <c r="B44" s="1192"/>
      <c r="C44" s="1193"/>
      <c r="D44" s="106"/>
      <c r="E44" s="1198" t="s">
        <v>35</v>
      </c>
      <c r="F44" s="1198"/>
      <c r="G44" s="1198"/>
      <c r="H44" s="1199"/>
      <c r="I44" s="358">
        <v>2901</v>
      </c>
      <c r="J44" s="359">
        <v>3000</v>
      </c>
      <c r="K44" s="359">
        <v>3519</v>
      </c>
      <c r="L44" s="359">
        <v>4003</v>
      </c>
      <c r="M44" s="360">
        <v>4966</v>
      </c>
    </row>
    <row r="45" spans="2:13" ht="27.75" customHeight="1">
      <c r="B45" s="1192"/>
      <c r="C45" s="1193"/>
      <c r="D45" s="106"/>
      <c r="E45" s="1198" t="s">
        <v>36</v>
      </c>
      <c r="F45" s="1198"/>
      <c r="G45" s="1198"/>
      <c r="H45" s="1199"/>
      <c r="I45" s="358">
        <v>35072</v>
      </c>
      <c r="J45" s="359">
        <v>33470</v>
      </c>
      <c r="K45" s="359">
        <v>32712</v>
      </c>
      <c r="L45" s="359">
        <v>31469</v>
      </c>
      <c r="M45" s="360">
        <v>31193</v>
      </c>
    </row>
    <row r="46" spans="2:13" ht="27.75" customHeight="1">
      <c r="B46" s="1192"/>
      <c r="C46" s="1193"/>
      <c r="D46" s="107"/>
      <c r="E46" s="1198" t="s">
        <v>37</v>
      </c>
      <c r="F46" s="1198"/>
      <c r="G46" s="1198"/>
      <c r="H46" s="1199"/>
      <c r="I46" s="358" t="s">
        <v>517</v>
      </c>
      <c r="J46" s="359" t="s">
        <v>517</v>
      </c>
      <c r="K46" s="359" t="s">
        <v>517</v>
      </c>
      <c r="L46" s="359" t="s">
        <v>517</v>
      </c>
      <c r="M46" s="360" t="s">
        <v>517</v>
      </c>
    </row>
    <row r="47" spans="2:13" ht="27.75" customHeight="1">
      <c r="B47" s="1192"/>
      <c r="C47" s="1193"/>
      <c r="D47" s="108"/>
      <c r="E47" s="1200" t="s">
        <v>38</v>
      </c>
      <c r="F47" s="1201"/>
      <c r="G47" s="1201"/>
      <c r="H47" s="1202"/>
      <c r="I47" s="358" t="s">
        <v>517</v>
      </c>
      <c r="J47" s="359" t="s">
        <v>517</v>
      </c>
      <c r="K47" s="359" t="s">
        <v>517</v>
      </c>
      <c r="L47" s="359" t="s">
        <v>517</v>
      </c>
      <c r="M47" s="360" t="s">
        <v>517</v>
      </c>
    </row>
    <row r="48" spans="2:13" ht="27.75" customHeight="1">
      <c r="B48" s="1192"/>
      <c r="C48" s="1193"/>
      <c r="D48" s="106"/>
      <c r="E48" s="1198" t="s">
        <v>39</v>
      </c>
      <c r="F48" s="1198"/>
      <c r="G48" s="1198"/>
      <c r="H48" s="1199"/>
      <c r="I48" s="358" t="s">
        <v>517</v>
      </c>
      <c r="J48" s="359" t="s">
        <v>517</v>
      </c>
      <c r="K48" s="359" t="s">
        <v>517</v>
      </c>
      <c r="L48" s="359" t="s">
        <v>517</v>
      </c>
      <c r="M48" s="360" t="s">
        <v>517</v>
      </c>
    </row>
    <row r="49" spans="2:13" ht="27.75" customHeight="1">
      <c r="B49" s="1194"/>
      <c r="C49" s="1195"/>
      <c r="D49" s="106"/>
      <c r="E49" s="1198" t="s">
        <v>40</v>
      </c>
      <c r="F49" s="1198"/>
      <c r="G49" s="1198"/>
      <c r="H49" s="1199"/>
      <c r="I49" s="358" t="s">
        <v>517</v>
      </c>
      <c r="J49" s="359" t="s">
        <v>517</v>
      </c>
      <c r="K49" s="359" t="s">
        <v>517</v>
      </c>
      <c r="L49" s="359" t="s">
        <v>517</v>
      </c>
      <c r="M49" s="360" t="s">
        <v>517</v>
      </c>
    </row>
    <row r="50" spans="2:13" ht="27.75" customHeight="1">
      <c r="B50" s="1203" t="s">
        <v>41</v>
      </c>
      <c r="C50" s="1204"/>
      <c r="D50" s="109"/>
      <c r="E50" s="1198" t="s">
        <v>42</v>
      </c>
      <c r="F50" s="1198"/>
      <c r="G50" s="1198"/>
      <c r="H50" s="1199"/>
      <c r="I50" s="358">
        <v>104070</v>
      </c>
      <c r="J50" s="359">
        <v>113106</v>
      </c>
      <c r="K50" s="359">
        <v>121416</v>
      </c>
      <c r="L50" s="359">
        <v>137264</v>
      </c>
      <c r="M50" s="360">
        <v>163175</v>
      </c>
    </row>
    <row r="51" spans="2:13" ht="27.75" customHeight="1">
      <c r="B51" s="1192"/>
      <c r="C51" s="1193"/>
      <c r="D51" s="106"/>
      <c r="E51" s="1198" t="s">
        <v>43</v>
      </c>
      <c r="F51" s="1198"/>
      <c r="G51" s="1198"/>
      <c r="H51" s="1199"/>
      <c r="I51" s="358">
        <v>4553</v>
      </c>
      <c r="J51" s="359">
        <v>6375</v>
      </c>
      <c r="K51" s="359">
        <v>6212</v>
      </c>
      <c r="L51" s="359">
        <v>5982</v>
      </c>
      <c r="M51" s="360">
        <v>5908</v>
      </c>
    </row>
    <row r="52" spans="2:13" ht="27.75" customHeight="1">
      <c r="B52" s="1194"/>
      <c r="C52" s="1195"/>
      <c r="D52" s="106"/>
      <c r="E52" s="1198" t="s">
        <v>44</v>
      </c>
      <c r="F52" s="1198"/>
      <c r="G52" s="1198"/>
      <c r="H52" s="1199"/>
      <c r="I52" s="358">
        <v>142700</v>
      </c>
      <c r="J52" s="359">
        <v>130515</v>
      </c>
      <c r="K52" s="359">
        <v>122728</v>
      </c>
      <c r="L52" s="359">
        <v>126413</v>
      </c>
      <c r="M52" s="360">
        <v>115155</v>
      </c>
    </row>
    <row r="53" spans="2:13" ht="27.75" customHeight="1" thickBot="1">
      <c r="B53" s="1205" t="s">
        <v>45</v>
      </c>
      <c r="C53" s="1206"/>
      <c r="D53" s="110"/>
      <c r="E53" s="1207" t="s">
        <v>46</v>
      </c>
      <c r="F53" s="1207"/>
      <c r="G53" s="1207"/>
      <c r="H53" s="1208"/>
      <c r="I53" s="361">
        <v>-123787</v>
      </c>
      <c r="J53" s="362">
        <v>-116083</v>
      </c>
      <c r="K53" s="362">
        <v>-121209</v>
      </c>
      <c r="L53" s="362">
        <v>-151479</v>
      </c>
      <c r="M53" s="363">
        <v>-169976</v>
      </c>
    </row>
    <row r="54" spans="2:13" ht="27.75" customHeight="1">
      <c r="B54" s="111" t="s">
        <v>47</v>
      </c>
      <c r="C54" s="112"/>
      <c r="D54" s="112"/>
      <c r="E54" s="113"/>
      <c r="F54" s="113"/>
      <c r="G54" s="113"/>
      <c r="H54" s="113"/>
      <c r="I54" s="114"/>
      <c r="J54" s="114"/>
      <c r="K54" s="114"/>
      <c r="L54" s="114"/>
      <c r="M54" s="114"/>
    </row>
    <row r="55" spans="2:13" ht="13.2"/>
  </sheetData>
  <sheetProtection algorithmName="SHA-512" hashValue="B+kq5qTwPXW6DMS9Ju8KhgVKyVfM3wy3U4Ka7SOhXd4c9IOLKb8kS5smjX0wCc8XV6vvvFyQXBRHcHLAMFZOZQ==" saltValue="9Py0ga0ibVXjJUbP2wLAdw==" spinCount="100000" sheet="1" objects="1" scenarios="1"/>
  <customSheetViews>
    <customSheetView guid="{502C041F-AA9F-485A-8464-7BFCBC0990C5}" scale="70" showPageBreaks="1" showGridLines="0" fitToPage="1" hiddenRows="1" hiddenColumns="1" topLeftCell="A9">
      <selection activeCell="M43" sqref="M43"/>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topLeftCell="A9">
      <selection activeCell="M43" sqref="M43"/>
      <pageMargins left="0" right="0" top="0.19685039370078741" bottom="0" header="0" footer="0"/>
      <printOptions horizontalCentered="1"/>
      <pageSetup paperSize="9" scale="59" orientation="landscape" horizontalDpi="300" verticalDpi="300" r:id="rId2"/>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3"/>
  <headerFooter alignWithMargins="0">
    <oddFooter>&amp;C&amp;P/&amp;N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561</v>
      </c>
      <c r="G54" s="119" t="s">
        <v>562</v>
      </c>
      <c r="H54" s="120" t="s">
        <v>563</v>
      </c>
    </row>
    <row r="55" spans="2:8" ht="52.5" customHeight="1">
      <c r="B55" s="121"/>
      <c r="C55" s="1217" t="s">
        <v>49</v>
      </c>
      <c r="D55" s="1217"/>
      <c r="E55" s="1218"/>
      <c r="F55" s="122">
        <v>38121</v>
      </c>
      <c r="G55" s="122">
        <v>38838</v>
      </c>
      <c r="H55" s="123">
        <v>41831</v>
      </c>
    </row>
    <row r="56" spans="2:8" ht="52.5" customHeight="1">
      <c r="B56" s="124"/>
      <c r="C56" s="1219" t="s">
        <v>50</v>
      </c>
      <c r="D56" s="1219"/>
      <c r="E56" s="1220"/>
      <c r="F56" s="125">
        <v>6454</v>
      </c>
      <c r="G56" s="125">
        <v>6466</v>
      </c>
      <c r="H56" s="126">
        <v>6477</v>
      </c>
    </row>
    <row r="57" spans="2:8" ht="53.25" customHeight="1">
      <c r="B57" s="124"/>
      <c r="C57" s="1221" t="s">
        <v>51</v>
      </c>
      <c r="D57" s="1221"/>
      <c r="E57" s="1222"/>
      <c r="F57" s="127">
        <v>67286</v>
      </c>
      <c r="G57" s="127">
        <v>82710</v>
      </c>
      <c r="H57" s="128">
        <v>104919</v>
      </c>
    </row>
    <row r="58" spans="2:8" ht="45.75" customHeight="1">
      <c r="B58" s="129"/>
      <c r="C58" s="1209" t="s">
        <v>577</v>
      </c>
      <c r="D58" s="1210"/>
      <c r="E58" s="1211"/>
      <c r="F58" s="130">
        <v>30065</v>
      </c>
      <c r="G58" s="130">
        <v>35139</v>
      </c>
      <c r="H58" s="131">
        <v>37223</v>
      </c>
    </row>
    <row r="59" spans="2:8" ht="45.75" customHeight="1">
      <c r="B59" s="129"/>
      <c r="C59" s="1209" t="s">
        <v>578</v>
      </c>
      <c r="D59" s="1210"/>
      <c r="E59" s="1211"/>
      <c r="F59" s="130">
        <v>14609</v>
      </c>
      <c r="G59" s="130">
        <v>18645</v>
      </c>
      <c r="H59" s="131">
        <v>31687</v>
      </c>
    </row>
    <row r="60" spans="2:8" ht="45.75" customHeight="1">
      <c r="B60" s="129"/>
      <c r="C60" s="1209" t="s">
        <v>579</v>
      </c>
      <c r="D60" s="1210"/>
      <c r="E60" s="1211"/>
      <c r="F60" s="130">
        <v>8119</v>
      </c>
      <c r="G60" s="130">
        <v>10269</v>
      </c>
      <c r="H60" s="131">
        <v>12348</v>
      </c>
    </row>
    <row r="61" spans="2:8" ht="45.75" customHeight="1">
      <c r="B61" s="129"/>
      <c r="C61" s="1209" t="s">
        <v>580</v>
      </c>
      <c r="D61" s="1210"/>
      <c r="E61" s="1211"/>
      <c r="F61" s="130">
        <v>8145</v>
      </c>
      <c r="G61" s="130">
        <v>10162</v>
      </c>
      <c r="H61" s="131">
        <v>12216</v>
      </c>
    </row>
    <row r="62" spans="2:8" ht="45.75" customHeight="1" thickBot="1">
      <c r="B62" s="132"/>
      <c r="C62" s="1212" t="s">
        <v>581</v>
      </c>
      <c r="D62" s="1213"/>
      <c r="E62" s="1214"/>
      <c r="F62" s="133">
        <v>741</v>
      </c>
      <c r="G62" s="133">
        <v>2900</v>
      </c>
      <c r="H62" s="134">
        <v>5087</v>
      </c>
    </row>
    <row r="63" spans="2:8" ht="52.5" customHeight="1" thickBot="1">
      <c r="B63" s="135"/>
      <c r="C63" s="1215" t="s">
        <v>52</v>
      </c>
      <c r="D63" s="1215"/>
      <c r="E63" s="1216"/>
      <c r="F63" s="136">
        <v>111861</v>
      </c>
      <c r="G63" s="136">
        <v>128014</v>
      </c>
      <c r="H63" s="137">
        <v>153227</v>
      </c>
    </row>
    <row r="64" spans="2:8" ht="13.2"/>
  </sheetData>
  <sheetProtection algorithmName="SHA-512" hashValue="dzg6ItsA+BPc37bJdj2y+d80x3Cc4+AMGORQfxtGrcqmHtSlcLnh+VbRx9fDUjHK19klHUFWYKoowgWHFdfU3A==" saltValue="b/cEAd70w4e/frL3c6mvfQ==" spinCount="100000" sheet="1" objects="1" scenarios="1"/>
  <customSheetViews>
    <customSheetView guid="{502C041F-AA9F-485A-8464-7BFCBC0990C5}" scale="55" showPageBreaks="1" showGridLines="0" fitToPage="1" hiddenRows="1" hiddenColumns="1" topLeftCell="A28">
      <selection activeCell="H58" sqref="H58:H62"/>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DD28A655-25C9-4FFE-A534-72ABD15A1D5B}" scale="55" showPageBreaks="1" showGridLines="0" fitToPage="1" hiddenRows="1" hiddenColumns="1" topLeftCell="A28">
      <selection activeCell="H58" sqref="H58:H62"/>
      <pageMargins left="0" right="0" top="0.19685039370078741" bottom="0" header="0" footer="0"/>
      <printOptions horizontalCentered="1"/>
      <pageSetup paperSize="9" scale="42"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3"/>
  <headerFooter alignWithMargins="0">
    <oddFooter>&amp;C&amp;P/&amp;N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4" customWidth="1"/>
    <col min="2" max="8" width="13.33203125" style="144" customWidth="1"/>
    <col min="9" max="16384" width="11.109375" style="144"/>
  </cols>
  <sheetData>
    <row r="1" spans="1:8">
      <c r="A1" s="138"/>
      <c r="B1" s="139"/>
      <c r="C1" s="140"/>
      <c r="D1" s="141"/>
      <c r="E1" s="142"/>
      <c r="F1" s="142"/>
      <c r="G1" s="142"/>
      <c r="H1" s="143"/>
    </row>
    <row r="2" spans="1:8">
      <c r="A2" s="145"/>
      <c r="B2" s="146"/>
      <c r="C2" s="147"/>
      <c r="D2" s="148" t="s">
        <v>53</v>
      </c>
      <c r="E2" s="149"/>
      <c r="F2" s="150" t="s">
        <v>556</v>
      </c>
      <c r="G2" s="151"/>
      <c r="H2" s="152"/>
    </row>
    <row r="3" spans="1:8">
      <c r="A3" s="148" t="s">
        <v>549</v>
      </c>
      <c r="B3" s="153"/>
      <c r="C3" s="154"/>
      <c r="D3" s="155">
        <v>47771</v>
      </c>
      <c r="E3" s="156"/>
      <c r="F3" s="157">
        <v>49796</v>
      </c>
      <c r="G3" s="158"/>
      <c r="H3" s="159"/>
    </row>
    <row r="4" spans="1:8">
      <c r="A4" s="160"/>
      <c r="B4" s="161"/>
      <c r="C4" s="162"/>
      <c r="D4" s="163">
        <v>32177</v>
      </c>
      <c r="E4" s="164"/>
      <c r="F4" s="165">
        <v>37281</v>
      </c>
      <c r="G4" s="166"/>
      <c r="H4" s="167"/>
    </row>
    <row r="5" spans="1:8">
      <c r="A5" s="148" t="s">
        <v>551</v>
      </c>
      <c r="B5" s="153"/>
      <c r="C5" s="154"/>
      <c r="D5" s="155">
        <v>56077</v>
      </c>
      <c r="E5" s="156"/>
      <c r="F5" s="157">
        <v>51681</v>
      </c>
      <c r="G5" s="158"/>
      <c r="H5" s="159"/>
    </row>
    <row r="6" spans="1:8">
      <c r="A6" s="160"/>
      <c r="B6" s="161"/>
      <c r="C6" s="162"/>
      <c r="D6" s="163">
        <v>36504</v>
      </c>
      <c r="E6" s="164"/>
      <c r="F6" s="165">
        <v>37226</v>
      </c>
      <c r="G6" s="166"/>
      <c r="H6" s="167"/>
    </row>
    <row r="7" spans="1:8">
      <c r="A7" s="148" t="s">
        <v>552</v>
      </c>
      <c r="B7" s="153"/>
      <c r="C7" s="154"/>
      <c r="D7" s="155">
        <v>43232</v>
      </c>
      <c r="E7" s="156"/>
      <c r="F7" s="157">
        <v>50465</v>
      </c>
      <c r="G7" s="158"/>
      <c r="H7" s="159"/>
    </row>
    <row r="8" spans="1:8">
      <c r="A8" s="160"/>
      <c r="B8" s="161"/>
      <c r="C8" s="162"/>
      <c r="D8" s="163">
        <v>26223</v>
      </c>
      <c r="E8" s="164"/>
      <c r="F8" s="165">
        <v>34193</v>
      </c>
      <c r="G8" s="166"/>
      <c r="H8" s="167"/>
    </row>
    <row r="9" spans="1:8">
      <c r="A9" s="148" t="s">
        <v>553</v>
      </c>
      <c r="B9" s="153"/>
      <c r="C9" s="154"/>
      <c r="D9" s="155">
        <v>34663</v>
      </c>
      <c r="E9" s="156"/>
      <c r="F9" s="157">
        <v>51679</v>
      </c>
      <c r="G9" s="158"/>
      <c r="H9" s="159"/>
    </row>
    <row r="10" spans="1:8">
      <c r="A10" s="160"/>
      <c r="B10" s="161"/>
      <c r="C10" s="162"/>
      <c r="D10" s="163">
        <v>21146</v>
      </c>
      <c r="E10" s="164"/>
      <c r="F10" s="165">
        <v>35132</v>
      </c>
      <c r="G10" s="166"/>
      <c r="H10" s="167"/>
    </row>
    <row r="11" spans="1:8">
      <c r="A11" s="148" t="s">
        <v>554</v>
      </c>
      <c r="B11" s="153"/>
      <c r="C11" s="154"/>
      <c r="D11" s="155">
        <v>34717</v>
      </c>
      <c r="E11" s="156"/>
      <c r="F11" s="157">
        <v>49665</v>
      </c>
      <c r="G11" s="158"/>
      <c r="H11" s="159"/>
    </row>
    <row r="12" spans="1:8">
      <c r="A12" s="160"/>
      <c r="B12" s="161"/>
      <c r="C12" s="168"/>
      <c r="D12" s="163">
        <v>22362</v>
      </c>
      <c r="E12" s="164"/>
      <c r="F12" s="165">
        <v>34678</v>
      </c>
      <c r="G12" s="166"/>
      <c r="H12" s="167"/>
    </row>
    <row r="13" spans="1:8">
      <c r="A13" s="148"/>
      <c r="B13" s="153"/>
      <c r="C13" s="169"/>
      <c r="D13" s="170">
        <v>43292</v>
      </c>
      <c r="E13" s="171"/>
      <c r="F13" s="172">
        <v>50657</v>
      </c>
      <c r="G13" s="173"/>
      <c r="H13" s="159"/>
    </row>
    <row r="14" spans="1:8">
      <c r="A14" s="160"/>
      <c r="B14" s="161"/>
      <c r="C14" s="162"/>
      <c r="D14" s="163">
        <v>27682</v>
      </c>
      <c r="E14" s="164"/>
      <c r="F14" s="165">
        <v>35702</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3.87</v>
      </c>
      <c r="C19" s="174">
        <f>ROUND(VALUE(SUBSTITUTE(実質収支比率等に係る経年分析!G$48,"▲","-")),2)</f>
        <v>4.91</v>
      </c>
      <c r="D19" s="174">
        <f>ROUND(VALUE(SUBSTITUTE(実質収支比率等に係る経年分析!H$48,"▲","-")),2)</f>
        <v>6.13</v>
      </c>
      <c r="E19" s="174">
        <f>ROUND(VALUE(SUBSTITUTE(実質収支比率等に係る経年分析!I$48,"▲","-")),2)</f>
        <v>8.26</v>
      </c>
      <c r="F19" s="174">
        <f>ROUND(VALUE(SUBSTITUTE(実質収支比率等に係る経年分析!J$48,"▲","-")),2)</f>
        <v>7.02</v>
      </c>
    </row>
    <row r="20" spans="1:11">
      <c r="A20" s="174" t="s">
        <v>56</v>
      </c>
      <c r="B20" s="174">
        <f>ROUND(VALUE(SUBSTITUTE(実質収支比率等に係る経年分析!F$47,"▲","-")),2)</f>
        <v>16.149999999999999</v>
      </c>
      <c r="C20" s="174">
        <f>ROUND(VALUE(SUBSTITUTE(実質収支比率等に係る経年分析!G$47,"▲","-")),2)</f>
        <v>16.46</v>
      </c>
      <c r="D20" s="174">
        <f>ROUND(VALUE(SUBSTITUTE(実質収支比率等に係る経年分析!H$47,"▲","-")),2)</f>
        <v>19.100000000000001</v>
      </c>
      <c r="E20" s="174">
        <f>ROUND(VALUE(SUBSTITUTE(実質収支比率等に係る経年分析!I$47,"▲","-")),2)</f>
        <v>18.78</v>
      </c>
      <c r="F20" s="174">
        <f>ROUND(VALUE(SUBSTITUTE(実質収支比率等に係る経年分析!J$47,"▲","-")),2)</f>
        <v>19.27</v>
      </c>
    </row>
    <row r="21" spans="1:11">
      <c r="A21" s="174" t="s">
        <v>57</v>
      </c>
      <c r="B21" s="174">
        <f>IF(ISNUMBER(VALUE(SUBSTITUTE(実質収支比率等に係る経年分析!F$49,"▲","-"))),ROUND(VALUE(SUBSTITUTE(実質収支比率等に係る経年分析!F$49,"▲","-")),2),NA())</f>
        <v>3.25</v>
      </c>
      <c r="C21" s="174">
        <f>IF(ISNUMBER(VALUE(SUBSTITUTE(実質収支比率等に係る経年分析!G$49,"▲","-"))),ROUND(VALUE(SUBSTITUTE(実質収支比率等に係る経年分析!G$49,"▲","-")),2),NA())</f>
        <v>1.62</v>
      </c>
      <c r="D21" s="174">
        <f>IF(ISNUMBER(VALUE(SUBSTITUTE(実質収支比率等に係る経年分析!H$49,"▲","-"))),ROUND(VALUE(SUBSTITUTE(実質収支比率等に係る経年分析!H$49,"▲","-")),2),NA())</f>
        <v>3.75</v>
      </c>
      <c r="E21" s="174">
        <f>IF(ISNUMBER(VALUE(SUBSTITUTE(実質収支比率等に係る経年分析!I$49,"▲","-"))),ROUND(VALUE(SUBSTITUTE(実質収支比率等に係る経年分析!I$49,"▲","-")),2),NA())</f>
        <v>2.69</v>
      </c>
      <c r="F21" s="174">
        <f>IF(ISNUMBER(VALUE(SUBSTITUTE(実質収支比率等に係る経年分析!J$49,"▲","-"))),ROUND(VALUE(SUBSTITUTE(実質収支比率等に係る経年分析!J$49,"▲","-")),2),NA())</f>
        <v>0.54</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学校給食費会計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国民健康保険事業会計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c r="A34" s="175" t="str">
        <f>IF(連結実質赤字比率に係る赤字・黒字の構成分析!C$36="",NA(),連結実質赤字比率に係る赤字・黒字の構成分析!C$36)</f>
        <v>後期高齢者医療会計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8.2200000000000006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6.99</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15664</v>
      </c>
      <c r="E42" s="176"/>
      <c r="F42" s="176"/>
      <c r="G42" s="176">
        <f>'実質公債費比率（分子）の構造'!L$52</f>
        <v>15395</v>
      </c>
      <c r="H42" s="176"/>
      <c r="I42" s="176"/>
      <c r="J42" s="176">
        <f>'実質公債費比率（分子）の構造'!M$52</f>
        <v>15147</v>
      </c>
      <c r="K42" s="176"/>
      <c r="L42" s="176"/>
      <c r="M42" s="176">
        <f>'実質公債費比率（分子）の構造'!N$52</f>
        <v>14552</v>
      </c>
      <c r="N42" s="176"/>
      <c r="O42" s="176"/>
      <c r="P42" s="176">
        <f>'実質公債費比率（分子）の構造'!O$52</f>
        <v>13426</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2613</v>
      </c>
      <c r="C44" s="176"/>
      <c r="D44" s="176"/>
      <c r="E44" s="176">
        <f>'実質公債費比率（分子）の構造'!L$50</f>
        <v>1830</v>
      </c>
      <c r="F44" s="176"/>
      <c r="G44" s="176"/>
      <c r="H44" s="176">
        <f>'実質公債費比率（分子）の構造'!M$50</f>
        <v>3600</v>
      </c>
      <c r="I44" s="176"/>
      <c r="J44" s="176"/>
      <c r="K44" s="176">
        <f>'実質公債費比率（分子）の構造'!N$50</f>
        <v>2443</v>
      </c>
      <c r="L44" s="176"/>
      <c r="M44" s="176"/>
      <c r="N44" s="176">
        <f>'実質公債費比率（分子）の構造'!O$50</f>
        <v>3409</v>
      </c>
      <c r="O44" s="176"/>
      <c r="P44" s="176"/>
    </row>
    <row r="45" spans="1:16">
      <c r="A45" s="176" t="s">
        <v>67</v>
      </c>
      <c r="B45" s="176">
        <f>'実質公債費比率（分子）の構造'!K$49</f>
        <v>258</v>
      </c>
      <c r="C45" s="176"/>
      <c r="D45" s="176"/>
      <c r="E45" s="176">
        <f>'実質公債費比率（分子）の構造'!L$49</f>
        <v>239</v>
      </c>
      <c r="F45" s="176"/>
      <c r="G45" s="176"/>
      <c r="H45" s="176">
        <f>'実質公債費比率（分子）の構造'!M$49</f>
        <v>269</v>
      </c>
      <c r="I45" s="176"/>
      <c r="J45" s="176"/>
      <c r="K45" s="176">
        <f>'実質公債費比率（分子）の構造'!N$49</f>
        <v>256</v>
      </c>
      <c r="L45" s="176"/>
      <c r="M45" s="176"/>
      <c r="N45" s="176">
        <f>'実質公債費比率（分子）の構造'!O$49</f>
        <v>266</v>
      </c>
      <c r="O45" s="176"/>
      <c r="P45" s="176"/>
    </row>
    <row r="46" spans="1:16">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c r="A47" s="176" t="s">
        <v>69</v>
      </c>
      <c r="B47" s="176">
        <f>'実質公債費比率（分子）の構造'!K$47</f>
        <v>582</v>
      </c>
      <c r="C47" s="176"/>
      <c r="D47" s="176"/>
      <c r="E47" s="176">
        <f>'実質公債費比率（分子）の構造'!L$47</f>
        <v>823</v>
      </c>
      <c r="F47" s="176"/>
      <c r="G47" s="176"/>
      <c r="H47" s="176">
        <f>'実質公債費比率（分子）の構造'!M$47</f>
        <v>998</v>
      </c>
      <c r="I47" s="176"/>
      <c r="J47" s="176"/>
      <c r="K47" s="176">
        <f>'実質公債費比率（分子）の構造'!N$47</f>
        <v>1126</v>
      </c>
      <c r="L47" s="176"/>
      <c r="M47" s="176"/>
      <c r="N47" s="176">
        <f>'実質公債費比率（分子）の構造'!O$47</f>
        <v>863</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4788</v>
      </c>
      <c r="C49" s="176"/>
      <c r="D49" s="176"/>
      <c r="E49" s="176">
        <f>'実質公債費比率（分子）の構造'!L$45</f>
        <v>4573</v>
      </c>
      <c r="F49" s="176"/>
      <c r="G49" s="176"/>
      <c r="H49" s="176">
        <f>'実質公債費比率（分子）の構造'!M$45</f>
        <v>4336</v>
      </c>
      <c r="I49" s="176"/>
      <c r="J49" s="176"/>
      <c r="K49" s="176">
        <f>'実質公債費比率（分子）の構造'!N$45</f>
        <v>4107</v>
      </c>
      <c r="L49" s="176"/>
      <c r="M49" s="176"/>
      <c r="N49" s="176">
        <f>'実質公債費比率（分子）の構造'!O$45</f>
        <v>3993</v>
      </c>
      <c r="O49" s="176"/>
      <c r="P49" s="176"/>
    </row>
    <row r="50" spans="1:16">
      <c r="A50" s="176" t="s">
        <v>72</v>
      </c>
      <c r="B50" s="176" t="e">
        <f>NA()</f>
        <v>#N/A</v>
      </c>
      <c r="C50" s="176">
        <f>IF(ISNUMBER('実質公債費比率（分子）の構造'!K$53),'実質公債費比率（分子）の構造'!K$53,NA())</f>
        <v>-7423</v>
      </c>
      <c r="D50" s="176" t="e">
        <f>NA()</f>
        <v>#N/A</v>
      </c>
      <c r="E50" s="176" t="e">
        <f>NA()</f>
        <v>#N/A</v>
      </c>
      <c r="F50" s="176">
        <f>IF(ISNUMBER('実質公債費比率（分子）の構造'!L$53),'実質公債費比率（分子）の構造'!L$53,NA())</f>
        <v>-7930</v>
      </c>
      <c r="G50" s="176" t="e">
        <f>NA()</f>
        <v>#N/A</v>
      </c>
      <c r="H50" s="176" t="e">
        <f>NA()</f>
        <v>#N/A</v>
      </c>
      <c r="I50" s="176">
        <f>IF(ISNUMBER('実質公債費比率（分子）の構造'!M$53),'実質公債費比率（分子）の構造'!M$53,NA())</f>
        <v>-5944</v>
      </c>
      <c r="J50" s="176" t="e">
        <f>NA()</f>
        <v>#N/A</v>
      </c>
      <c r="K50" s="176" t="e">
        <f>NA()</f>
        <v>#N/A</v>
      </c>
      <c r="L50" s="176">
        <f>IF(ISNUMBER('実質公債費比率（分子）の構造'!N$53),'実質公債費比率（分子）の構造'!N$53,NA())</f>
        <v>-6620</v>
      </c>
      <c r="M50" s="176" t="e">
        <f>NA()</f>
        <v>#N/A</v>
      </c>
      <c r="N50" s="176" t="e">
        <f>NA()</f>
        <v>#N/A</v>
      </c>
      <c r="O50" s="176">
        <f>IF(ISNUMBER('実質公債費比率（分子）の構造'!O$53),'実質公債費比率（分子）の構造'!O$53,NA())</f>
        <v>-4895</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142700</v>
      </c>
      <c r="E56" s="175"/>
      <c r="F56" s="175"/>
      <c r="G56" s="175">
        <f>'将来負担比率（分子）の構造'!J$52</f>
        <v>130515</v>
      </c>
      <c r="H56" s="175"/>
      <c r="I56" s="175"/>
      <c r="J56" s="175">
        <f>'将来負担比率（分子）の構造'!K$52</f>
        <v>122728</v>
      </c>
      <c r="K56" s="175"/>
      <c r="L56" s="175"/>
      <c r="M56" s="175">
        <f>'将来負担比率（分子）の構造'!L$52</f>
        <v>126413</v>
      </c>
      <c r="N56" s="175"/>
      <c r="O56" s="175"/>
      <c r="P56" s="175">
        <f>'将来負担比率（分子）の構造'!M$52</f>
        <v>115155</v>
      </c>
    </row>
    <row r="57" spans="1:16">
      <c r="A57" s="175" t="s">
        <v>43</v>
      </c>
      <c r="B57" s="175"/>
      <c r="C57" s="175"/>
      <c r="D57" s="175">
        <f>'将来負担比率（分子）の構造'!I$51</f>
        <v>4553</v>
      </c>
      <c r="E57" s="175"/>
      <c r="F57" s="175"/>
      <c r="G57" s="175">
        <f>'将来負担比率（分子）の構造'!J$51</f>
        <v>6375</v>
      </c>
      <c r="H57" s="175"/>
      <c r="I57" s="175"/>
      <c r="J57" s="175">
        <f>'将来負担比率（分子）の構造'!K$51</f>
        <v>6212</v>
      </c>
      <c r="K57" s="175"/>
      <c r="L57" s="175"/>
      <c r="M57" s="175">
        <f>'将来負担比率（分子）の構造'!L$51</f>
        <v>5982</v>
      </c>
      <c r="N57" s="175"/>
      <c r="O57" s="175"/>
      <c r="P57" s="175">
        <f>'将来負担比率（分子）の構造'!M$51</f>
        <v>5908</v>
      </c>
    </row>
    <row r="58" spans="1:16">
      <c r="A58" s="175" t="s">
        <v>42</v>
      </c>
      <c r="B58" s="175"/>
      <c r="C58" s="175"/>
      <c r="D58" s="175">
        <f>'将来負担比率（分子）の構造'!I$50</f>
        <v>104070</v>
      </c>
      <c r="E58" s="175"/>
      <c r="F58" s="175"/>
      <c r="G58" s="175">
        <f>'将来負担比率（分子）の構造'!J$50</f>
        <v>113106</v>
      </c>
      <c r="H58" s="175"/>
      <c r="I58" s="175"/>
      <c r="J58" s="175">
        <f>'将来負担比率（分子）の構造'!K$50</f>
        <v>121416</v>
      </c>
      <c r="K58" s="175"/>
      <c r="L58" s="175"/>
      <c r="M58" s="175">
        <f>'将来負担比率（分子）の構造'!L$50</f>
        <v>137264</v>
      </c>
      <c r="N58" s="175"/>
      <c r="O58" s="175"/>
      <c r="P58" s="175">
        <f>'将来負担比率（分子）の構造'!M$50</f>
        <v>163175</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35072</v>
      </c>
      <c r="C62" s="175"/>
      <c r="D62" s="175"/>
      <c r="E62" s="175">
        <f>'将来負担比率（分子）の構造'!J$45</f>
        <v>33470</v>
      </c>
      <c r="F62" s="175"/>
      <c r="G62" s="175"/>
      <c r="H62" s="175">
        <f>'将来負担比率（分子）の構造'!K$45</f>
        <v>32712</v>
      </c>
      <c r="I62" s="175"/>
      <c r="J62" s="175"/>
      <c r="K62" s="175">
        <f>'将来負担比率（分子）の構造'!L$45</f>
        <v>31469</v>
      </c>
      <c r="L62" s="175"/>
      <c r="M62" s="175"/>
      <c r="N62" s="175">
        <f>'将来負担比率（分子）の構造'!M$45</f>
        <v>31193</v>
      </c>
      <c r="O62" s="175"/>
      <c r="P62" s="175"/>
    </row>
    <row r="63" spans="1:16">
      <c r="A63" s="175" t="s">
        <v>35</v>
      </c>
      <c r="B63" s="175">
        <f>'将来負担比率（分子）の構造'!I$44</f>
        <v>2901</v>
      </c>
      <c r="C63" s="175"/>
      <c r="D63" s="175"/>
      <c r="E63" s="175">
        <f>'将来負担比率（分子）の構造'!J$44</f>
        <v>3000</v>
      </c>
      <c r="F63" s="175"/>
      <c r="G63" s="175"/>
      <c r="H63" s="175">
        <f>'将来負担比率（分子）の構造'!K$44</f>
        <v>3519</v>
      </c>
      <c r="I63" s="175"/>
      <c r="J63" s="175"/>
      <c r="K63" s="175">
        <f>'将来負担比率（分子）の構造'!L$44</f>
        <v>4003</v>
      </c>
      <c r="L63" s="175"/>
      <c r="M63" s="175"/>
      <c r="N63" s="175">
        <f>'将来負担比率（分子）の構造'!M$44</f>
        <v>4966</v>
      </c>
      <c r="O63" s="175"/>
      <c r="P63" s="175"/>
    </row>
    <row r="64" spans="1:16">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c r="A65" s="175" t="s">
        <v>33</v>
      </c>
      <c r="B65" s="175">
        <f>'将来負担比率（分子）の構造'!I$42</f>
        <v>24823</v>
      </c>
      <c r="C65" s="175"/>
      <c r="D65" s="175"/>
      <c r="E65" s="175">
        <f>'将来負担比率（分子）の構造'!J$42</f>
        <v>27684</v>
      </c>
      <c r="F65" s="175"/>
      <c r="G65" s="175"/>
      <c r="H65" s="175">
        <f>'将来負担比率（分子）の構造'!K$42</f>
        <v>19319</v>
      </c>
      <c r="I65" s="175"/>
      <c r="J65" s="175"/>
      <c r="K65" s="175">
        <f>'将来負担比率（分子）の構造'!L$42</f>
        <v>18910</v>
      </c>
      <c r="L65" s="175"/>
      <c r="M65" s="175"/>
      <c r="N65" s="175">
        <f>'将来負担比率（分子）の構造'!M$42</f>
        <v>22508</v>
      </c>
      <c r="O65" s="175"/>
      <c r="P65" s="175"/>
    </row>
    <row r="66" spans="1:16">
      <c r="A66" s="175" t="s">
        <v>32</v>
      </c>
      <c r="B66" s="175">
        <f>'将来負担比率（分子）の構造'!I$41</f>
        <v>64742</v>
      </c>
      <c r="C66" s="175"/>
      <c r="D66" s="175"/>
      <c r="E66" s="175">
        <f>'将来負担比率（分子）の構造'!J$41</f>
        <v>69759</v>
      </c>
      <c r="F66" s="175"/>
      <c r="G66" s="175"/>
      <c r="H66" s="175">
        <f>'将来負担比率（分子）の構造'!K$41</f>
        <v>73597</v>
      </c>
      <c r="I66" s="175"/>
      <c r="J66" s="175"/>
      <c r="K66" s="175">
        <f>'将来負担比率（分子）の構造'!L$41</f>
        <v>63799</v>
      </c>
      <c r="L66" s="175"/>
      <c r="M66" s="175"/>
      <c r="N66" s="175">
        <f>'将来負担比率（分子）の構造'!M$41</f>
        <v>55595</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38121</v>
      </c>
      <c r="C72" s="179">
        <f>基金残高に係る経年分析!G55</f>
        <v>38838</v>
      </c>
      <c r="D72" s="179">
        <f>基金残高に係る経年分析!H55</f>
        <v>41831</v>
      </c>
    </row>
    <row r="73" spans="1:16">
      <c r="A73" s="178" t="s">
        <v>79</v>
      </c>
      <c r="B73" s="179">
        <f>基金残高に係る経年分析!F56</f>
        <v>6454</v>
      </c>
      <c r="C73" s="179">
        <f>基金残高に係る経年分析!G56</f>
        <v>6466</v>
      </c>
      <c r="D73" s="179">
        <f>基金残高に係る経年分析!H56</f>
        <v>6477</v>
      </c>
    </row>
    <row r="74" spans="1:16">
      <c r="A74" s="178" t="s">
        <v>80</v>
      </c>
      <c r="B74" s="179">
        <f>基金残高に係る経年分析!F57</f>
        <v>67286</v>
      </c>
      <c r="C74" s="179">
        <f>基金残高に係る経年分析!G57</f>
        <v>82710</v>
      </c>
      <c r="D74" s="179">
        <f>基金残高に係る経年分析!H57</f>
        <v>104919</v>
      </c>
    </row>
  </sheetData>
  <sheetProtection algorithmName="SHA-512" hashValue="CF349R25mNEAim6BZ2Yq5OEHVNoLwwpkPxnbyHTebI0pRa1cXPPgs34n28VHsqiR0CWeAgxd+6RacAS+gwyxHQ==" saltValue="H4WgFLVjEkDHsarYiZVVbQ==" spinCount="100000" sheet="1" objects="1" scenarios="1"/>
  <customSheetViews>
    <customSheetView guid="{502C041F-AA9F-485A-8464-7BFCBC0990C5}" showPageBreaks="1" state="hidden">
      <pageMargins left="0.78700000000000003" right="0.78700000000000003" top="0.98399999999999999" bottom="0.98399999999999999" header="0.51200000000000001" footer="0.51200000000000001"/>
      <pageSetup paperSize="9" orientation="portrait" verticalDpi="300" r:id="rId1"/>
      <headerFooter alignWithMargins="0"/>
    </customSheetView>
    <customSheetView guid="{DD28A655-25C9-4FFE-A534-72ABD15A1D5B}" showPageBreaks="1" state="hidden">
      <pageMargins left="0.78700000000000003" right="0.78700000000000003" top="0.98399999999999999" bottom="0.98399999999999999" header="0.51200000000000001" footer="0.51200000000000001"/>
      <pageSetup paperSize="9" orientation="portrait" verticalDpi="300" r:id="rId2"/>
      <headerFooter alignWithMargins="0"/>
    </customSheetView>
  </customSheetViews>
  <phoneticPr fontId="3"/>
  <pageMargins left="0.78700000000000003" right="0.78700000000000003" top="0.98399999999999999" bottom="0.98399999999999999" header="0.51200000000000001" footer="0.51200000000000001"/>
  <pageSetup paperSize="9" orientation="portrait"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133415932</v>
      </c>
      <c r="S5" s="613"/>
      <c r="T5" s="613"/>
      <c r="U5" s="613"/>
      <c r="V5" s="613"/>
      <c r="W5" s="613"/>
      <c r="X5" s="613"/>
      <c r="Y5" s="614"/>
      <c r="Z5" s="615">
        <v>33.799999999999997</v>
      </c>
      <c r="AA5" s="615"/>
      <c r="AB5" s="615"/>
      <c r="AC5" s="615"/>
      <c r="AD5" s="616">
        <v>133415932</v>
      </c>
      <c r="AE5" s="616"/>
      <c r="AF5" s="616"/>
      <c r="AG5" s="616"/>
      <c r="AH5" s="616"/>
      <c r="AI5" s="616"/>
      <c r="AJ5" s="616"/>
      <c r="AK5" s="616"/>
      <c r="AL5" s="617">
        <v>58</v>
      </c>
      <c r="AM5" s="618"/>
      <c r="AN5" s="618"/>
      <c r="AO5" s="619"/>
      <c r="AP5" s="609" t="s">
        <v>233</v>
      </c>
      <c r="AQ5" s="610"/>
      <c r="AR5" s="610"/>
      <c r="AS5" s="610"/>
      <c r="AT5" s="610"/>
      <c r="AU5" s="610"/>
      <c r="AV5" s="610"/>
      <c r="AW5" s="610"/>
      <c r="AX5" s="610"/>
      <c r="AY5" s="610"/>
      <c r="AZ5" s="610"/>
      <c r="BA5" s="610"/>
      <c r="BB5" s="610"/>
      <c r="BC5" s="610"/>
      <c r="BD5" s="610"/>
      <c r="BE5" s="610"/>
      <c r="BF5" s="611"/>
      <c r="BG5" s="623">
        <v>133407815</v>
      </c>
      <c r="BH5" s="624"/>
      <c r="BI5" s="624"/>
      <c r="BJ5" s="624"/>
      <c r="BK5" s="624"/>
      <c r="BL5" s="624"/>
      <c r="BM5" s="624"/>
      <c r="BN5" s="625"/>
      <c r="BO5" s="626">
        <v>100</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c r="B6" s="620" t="s">
        <v>238</v>
      </c>
      <c r="C6" s="621"/>
      <c r="D6" s="621"/>
      <c r="E6" s="621"/>
      <c r="F6" s="621"/>
      <c r="G6" s="621"/>
      <c r="H6" s="621"/>
      <c r="I6" s="621"/>
      <c r="J6" s="621"/>
      <c r="K6" s="621"/>
      <c r="L6" s="621"/>
      <c r="M6" s="621"/>
      <c r="N6" s="621"/>
      <c r="O6" s="621"/>
      <c r="P6" s="621"/>
      <c r="Q6" s="622"/>
      <c r="R6" s="623">
        <v>1343562</v>
      </c>
      <c r="S6" s="624"/>
      <c r="T6" s="624"/>
      <c r="U6" s="624"/>
      <c r="V6" s="624"/>
      <c r="W6" s="624"/>
      <c r="X6" s="624"/>
      <c r="Y6" s="625"/>
      <c r="Z6" s="626">
        <v>0.3</v>
      </c>
      <c r="AA6" s="626"/>
      <c r="AB6" s="626"/>
      <c r="AC6" s="626"/>
      <c r="AD6" s="627">
        <v>1343562</v>
      </c>
      <c r="AE6" s="627"/>
      <c r="AF6" s="627"/>
      <c r="AG6" s="627"/>
      <c r="AH6" s="627"/>
      <c r="AI6" s="627"/>
      <c r="AJ6" s="627"/>
      <c r="AK6" s="627"/>
      <c r="AL6" s="628">
        <v>0.6</v>
      </c>
      <c r="AM6" s="629"/>
      <c r="AN6" s="629"/>
      <c r="AO6" s="630"/>
      <c r="AP6" s="620" t="s">
        <v>239</v>
      </c>
      <c r="AQ6" s="621"/>
      <c r="AR6" s="621"/>
      <c r="AS6" s="621"/>
      <c r="AT6" s="621"/>
      <c r="AU6" s="621"/>
      <c r="AV6" s="621"/>
      <c r="AW6" s="621"/>
      <c r="AX6" s="621"/>
      <c r="AY6" s="621"/>
      <c r="AZ6" s="621"/>
      <c r="BA6" s="621"/>
      <c r="BB6" s="621"/>
      <c r="BC6" s="621"/>
      <c r="BD6" s="621"/>
      <c r="BE6" s="621"/>
      <c r="BF6" s="622"/>
      <c r="BG6" s="623">
        <v>133407815</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908238</v>
      </c>
      <c r="CS6" s="624"/>
      <c r="CT6" s="624"/>
      <c r="CU6" s="624"/>
      <c r="CV6" s="624"/>
      <c r="CW6" s="624"/>
      <c r="CX6" s="624"/>
      <c r="CY6" s="625"/>
      <c r="CZ6" s="617">
        <v>0.2</v>
      </c>
      <c r="DA6" s="618"/>
      <c r="DB6" s="618"/>
      <c r="DC6" s="634"/>
      <c r="DD6" s="632" t="s">
        <v>234</v>
      </c>
      <c r="DE6" s="624"/>
      <c r="DF6" s="624"/>
      <c r="DG6" s="624"/>
      <c r="DH6" s="624"/>
      <c r="DI6" s="624"/>
      <c r="DJ6" s="624"/>
      <c r="DK6" s="624"/>
      <c r="DL6" s="624"/>
      <c r="DM6" s="624"/>
      <c r="DN6" s="624"/>
      <c r="DO6" s="624"/>
      <c r="DP6" s="625"/>
      <c r="DQ6" s="632">
        <v>907895</v>
      </c>
      <c r="DR6" s="624"/>
      <c r="DS6" s="624"/>
      <c r="DT6" s="624"/>
      <c r="DU6" s="624"/>
      <c r="DV6" s="624"/>
      <c r="DW6" s="624"/>
      <c r="DX6" s="624"/>
      <c r="DY6" s="624"/>
      <c r="DZ6" s="624"/>
      <c r="EA6" s="624"/>
      <c r="EB6" s="624"/>
      <c r="EC6" s="633"/>
    </row>
    <row r="7" spans="2:143" ht="11.25" customHeight="1">
      <c r="B7" s="620" t="s">
        <v>241</v>
      </c>
      <c r="C7" s="621"/>
      <c r="D7" s="621"/>
      <c r="E7" s="621"/>
      <c r="F7" s="621"/>
      <c r="G7" s="621"/>
      <c r="H7" s="621"/>
      <c r="I7" s="621"/>
      <c r="J7" s="621"/>
      <c r="K7" s="621"/>
      <c r="L7" s="621"/>
      <c r="M7" s="621"/>
      <c r="N7" s="621"/>
      <c r="O7" s="621"/>
      <c r="P7" s="621"/>
      <c r="Q7" s="622"/>
      <c r="R7" s="623">
        <v>456821</v>
      </c>
      <c r="S7" s="624"/>
      <c r="T7" s="624"/>
      <c r="U7" s="624"/>
      <c r="V7" s="624"/>
      <c r="W7" s="624"/>
      <c r="X7" s="624"/>
      <c r="Y7" s="625"/>
      <c r="Z7" s="626">
        <v>0.1</v>
      </c>
      <c r="AA7" s="626"/>
      <c r="AB7" s="626"/>
      <c r="AC7" s="626"/>
      <c r="AD7" s="627">
        <v>456821</v>
      </c>
      <c r="AE7" s="627"/>
      <c r="AF7" s="627"/>
      <c r="AG7" s="627"/>
      <c r="AH7" s="627"/>
      <c r="AI7" s="627"/>
      <c r="AJ7" s="627"/>
      <c r="AK7" s="627"/>
      <c r="AL7" s="628">
        <v>0.2</v>
      </c>
      <c r="AM7" s="629"/>
      <c r="AN7" s="629"/>
      <c r="AO7" s="630"/>
      <c r="AP7" s="620" t="s">
        <v>242</v>
      </c>
      <c r="AQ7" s="621"/>
      <c r="AR7" s="621"/>
      <c r="AS7" s="621"/>
      <c r="AT7" s="621"/>
      <c r="AU7" s="621"/>
      <c r="AV7" s="621"/>
      <c r="AW7" s="621"/>
      <c r="AX7" s="621"/>
      <c r="AY7" s="621"/>
      <c r="AZ7" s="621"/>
      <c r="BA7" s="621"/>
      <c r="BB7" s="621"/>
      <c r="BC7" s="621"/>
      <c r="BD7" s="621"/>
      <c r="BE7" s="621"/>
      <c r="BF7" s="622"/>
      <c r="BG7" s="623">
        <v>128425342</v>
      </c>
      <c r="BH7" s="624"/>
      <c r="BI7" s="624"/>
      <c r="BJ7" s="624"/>
      <c r="BK7" s="624"/>
      <c r="BL7" s="624"/>
      <c r="BM7" s="624"/>
      <c r="BN7" s="625"/>
      <c r="BO7" s="626">
        <v>96.3</v>
      </c>
      <c r="BP7" s="626"/>
      <c r="BQ7" s="626"/>
      <c r="BR7" s="626"/>
      <c r="BS7" s="627" t="s">
        <v>234</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39443912</v>
      </c>
      <c r="CS7" s="624"/>
      <c r="CT7" s="624"/>
      <c r="CU7" s="624"/>
      <c r="CV7" s="624"/>
      <c r="CW7" s="624"/>
      <c r="CX7" s="624"/>
      <c r="CY7" s="625"/>
      <c r="CZ7" s="626">
        <v>10.5</v>
      </c>
      <c r="DA7" s="626"/>
      <c r="DB7" s="626"/>
      <c r="DC7" s="626"/>
      <c r="DD7" s="632">
        <v>3615229</v>
      </c>
      <c r="DE7" s="624"/>
      <c r="DF7" s="624"/>
      <c r="DG7" s="624"/>
      <c r="DH7" s="624"/>
      <c r="DI7" s="624"/>
      <c r="DJ7" s="624"/>
      <c r="DK7" s="624"/>
      <c r="DL7" s="624"/>
      <c r="DM7" s="624"/>
      <c r="DN7" s="624"/>
      <c r="DO7" s="624"/>
      <c r="DP7" s="625"/>
      <c r="DQ7" s="632">
        <v>32434913</v>
      </c>
      <c r="DR7" s="624"/>
      <c r="DS7" s="624"/>
      <c r="DT7" s="624"/>
      <c r="DU7" s="624"/>
      <c r="DV7" s="624"/>
      <c r="DW7" s="624"/>
      <c r="DX7" s="624"/>
      <c r="DY7" s="624"/>
      <c r="DZ7" s="624"/>
      <c r="EA7" s="624"/>
      <c r="EB7" s="624"/>
      <c r="EC7" s="633"/>
    </row>
    <row r="8" spans="2:143" ht="11.25" customHeight="1">
      <c r="B8" s="620" t="s">
        <v>244</v>
      </c>
      <c r="C8" s="621"/>
      <c r="D8" s="621"/>
      <c r="E8" s="621"/>
      <c r="F8" s="621"/>
      <c r="G8" s="621"/>
      <c r="H8" s="621"/>
      <c r="I8" s="621"/>
      <c r="J8" s="621"/>
      <c r="K8" s="621"/>
      <c r="L8" s="621"/>
      <c r="M8" s="621"/>
      <c r="N8" s="621"/>
      <c r="O8" s="621"/>
      <c r="P8" s="621"/>
      <c r="Q8" s="622"/>
      <c r="R8" s="623">
        <v>2433429</v>
      </c>
      <c r="S8" s="624"/>
      <c r="T8" s="624"/>
      <c r="U8" s="624"/>
      <c r="V8" s="624"/>
      <c r="W8" s="624"/>
      <c r="X8" s="624"/>
      <c r="Y8" s="625"/>
      <c r="Z8" s="626">
        <v>0.6</v>
      </c>
      <c r="AA8" s="626"/>
      <c r="AB8" s="626"/>
      <c r="AC8" s="626"/>
      <c r="AD8" s="627">
        <v>2433429</v>
      </c>
      <c r="AE8" s="627"/>
      <c r="AF8" s="627"/>
      <c r="AG8" s="627"/>
      <c r="AH8" s="627"/>
      <c r="AI8" s="627"/>
      <c r="AJ8" s="627"/>
      <c r="AK8" s="627"/>
      <c r="AL8" s="628">
        <v>1.1000000000000001</v>
      </c>
      <c r="AM8" s="629"/>
      <c r="AN8" s="629"/>
      <c r="AO8" s="630"/>
      <c r="AP8" s="620" t="s">
        <v>245</v>
      </c>
      <c r="AQ8" s="621"/>
      <c r="AR8" s="621"/>
      <c r="AS8" s="621"/>
      <c r="AT8" s="621"/>
      <c r="AU8" s="621"/>
      <c r="AV8" s="621"/>
      <c r="AW8" s="621"/>
      <c r="AX8" s="621"/>
      <c r="AY8" s="621"/>
      <c r="AZ8" s="621"/>
      <c r="BA8" s="621"/>
      <c r="BB8" s="621"/>
      <c r="BC8" s="621"/>
      <c r="BD8" s="621"/>
      <c r="BE8" s="621"/>
      <c r="BF8" s="622"/>
      <c r="BG8" s="623">
        <v>1862669</v>
      </c>
      <c r="BH8" s="624"/>
      <c r="BI8" s="624"/>
      <c r="BJ8" s="624"/>
      <c r="BK8" s="624"/>
      <c r="BL8" s="624"/>
      <c r="BM8" s="624"/>
      <c r="BN8" s="625"/>
      <c r="BO8" s="626">
        <v>1.4</v>
      </c>
      <c r="BP8" s="626"/>
      <c r="BQ8" s="626"/>
      <c r="BR8" s="626"/>
      <c r="BS8" s="627" t="s">
        <v>234</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177659005</v>
      </c>
      <c r="CS8" s="624"/>
      <c r="CT8" s="624"/>
      <c r="CU8" s="624"/>
      <c r="CV8" s="624"/>
      <c r="CW8" s="624"/>
      <c r="CX8" s="624"/>
      <c r="CY8" s="625"/>
      <c r="CZ8" s="626">
        <v>47.4</v>
      </c>
      <c r="DA8" s="626"/>
      <c r="DB8" s="626"/>
      <c r="DC8" s="626"/>
      <c r="DD8" s="632">
        <v>2363866</v>
      </c>
      <c r="DE8" s="624"/>
      <c r="DF8" s="624"/>
      <c r="DG8" s="624"/>
      <c r="DH8" s="624"/>
      <c r="DI8" s="624"/>
      <c r="DJ8" s="624"/>
      <c r="DK8" s="624"/>
      <c r="DL8" s="624"/>
      <c r="DM8" s="624"/>
      <c r="DN8" s="624"/>
      <c r="DO8" s="624"/>
      <c r="DP8" s="625"/>
      <c r="DQ8" s="632">
        <v>95041116</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1871625</v>
      </c>
      <c r="S9" s="624"/>
      <c r="T9" s="624"/>
      <c r="U9" s="624"/>
      <c r="V9" s="624"/>
      <c r="W9" s="624"/>
      <c r="X9" s="624"/>
      <c r="Y9" s="625"/>
      <c r="Z9" s="626">
        <v>0.5</v>
      </c>
      <c r="AA9" s="626"/>
      <c r="AB9" s="626"/>
      <c r="AC9" s="626"/>
      <c r="AD9" s="627">
        <v>1871625</v>
      </c>
      <c r="AE9" s="627"/>
      <c r="AF9" s="627"/>
      <c r="AG9" s="627"/>
      <c r="AH9" s="627"/>
      <c r="AI9" s="627"/>
      <c r="AJ9" s="627"/>
      <c r="AK9" s="627"/>
      <c r="AL9" s="628">
        <v>0.8</v>
      </c>
      <c r="AM9" s="629"/>
      <c r="AN9" s="629"/>
      <c r="AO9" s="630"/>
      <c r="AP9" s="620" t="s">
        <v>248</v>
      </c>
      <c r="AQ9" s="621"/>
      <c r="AR9" s="621"/>
      <c r="AS9" s="621"/>
      <c r="AT9" s="621"/>
      <c r="AU9" s="621"/>
      <c r="AV9" s="621"/>
      <c r="AW9" s="621"/>
      <c r="AX9" s="621"/>
      <c r="AY9" s="621"/>
      <c r="AZ9" s="621"/>
      <c r="BA9" s="621"/>
      <c r="BB9" s="621"/>
      <c r="BC9" s="621"/>
      <c r="BD9" s="621"/>
      <c r="BE9" s="621"/>
      <c r="BF9" s="622"/>
      <c r="BG9" s="623">
        <v>126562673</v>
      </c>
      <c r="BH9" s="624"/>
      <c r="BI9" s="624"/>
      <c r="BJ9" s="624"/>
      <c r="BK9" s="624"/>
      <c r="BL9" s="624"/>
      <c r="BM9" s="624"/>
      <c r="BN9" s="625"/>
      <c r="BO9" s="626">
        <v>94.9</v>
      </c>
      <c r="BP9" s="626"/>
      <c r="BQ9" s="626"/>
      <c r="BR9" s="626"/>
      <c r="BS9" s="627" t="s">
        <v>234</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45615435</v>
      </c>
      <c r="CS9" s="624"/>
      <c r="CT9" s="624"/>
      <c r="CU9" s="624"/>
      <c r="CV9" s="624"/>
      <c r="CW9" s="624"/>
      <c r="CX9" s="624"/>
      <c r="CY9" s="625"/>
      <c r="CZ9" s="626">
        <v>12.2</v>
      </c>
      <c r="DA9" s="626"/>
      <c r="DB9" s="626"/>
      <c r="DC9" s="626"/>
      <c r="DD9" s="632">
        <v>132622</v>
      </c>
      <c r="DE9" s="624"/>
      <c r="DF9" s="624"/>
      <c r="DG9" s="624"/>
      <c r="DH9" s="624"/>
      <c r="DI9" s="624"/>
      <c r="DJ9" s="624"/>
      <c r="DK9" s="624"/>
      <c r="DL9" s="624"/>
      <c r="DM9" s="624"/>
      <c r="DN9" s="624"/>
      <c r="DO9" s="624"/>
      <c r="DP9" s="625"/>
      <c r="DQ9" s="632">
        <v>23623297</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t="s">
        <v>234</v>
      </c>
      <c r="BH10" s="624"/>
      <c r="BI10" s="624"/>
      <c r="BJ10" s="624"/>
      <c r="BK10" s="624"/>
      <c r="BL10" s="624"/>
      <c r="BM10" s="624"/>
      <c r="BN10" s="625"/>
      <c r="BO10" s="626" t="s">
        <v>234</v>
      </c>
      <c r="BP10" s="626"/>
      <c r="BQ10" s="626"/>
      <c r="BR10" s="626"/>
      <c r="BS10" s="627" t="s">
        <v>234</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261187</v>
      </c>
      <c r="CS10" s="624"/>
      <c r="CT10" s="624"/>
      <c r="CU10" s="624"/>
      <c r="CV10" s="624"/>
      <c r="CW10" s="624"/>
      <c r="CX10" s="624"/>
      <c r="CY10" s="625"/>
      <c r="CZ10" s="626">
        <v>0.1</v>
      </c>
      <c r="DA10" s="626"/>
      <c r="DB10" s="626"/>
      <c r="DC10" s="626"/>
      <c r="DD10" s="632" t="s">
        <v>234</v>
      </c>
      <c r="DE10" s="624"/>
      <c r="DF10" s="624"/>
      <c r="DG10" s="624"/>
      <c r="DH10" s="624"/>
      <c r="DI10" s="624"/>
      <c r="DJ10" s="624"/>
      <c r="DK10" s="624"/>
      <c r="DL10" s="624"/>
      <c r="DM10" s="624"/>
      <c r="DN10" s="624"/>
      <c r="DO10" s="624"/>
      <c r="DP10" s="625"/>
      <c r="DQ10" s="632">
        <v>206417</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21972256</v>
      </c>
      <c r="S11" s="624"/>
      <c r="T11" s="624"/>
      <c r="U11" s="624"/>
      <c r="V11" s="624"/>
      <c r="W11" s="624"/>
      <c r="X11" s="624"/>
      <c r="Y11" s="625"/>
      <c r="Z11" s="628">
        <v>5.6</v>
      </c>
      <c r="AA11" s="629"/>
      <c r="AB11" s="629"/>
      <c r="AC11" s="635"/>
      <c r="AD11" s="632">
        <v>21972256</v>
      </c>
      <c r="AE11" s="624"/>
      <c r="AF11" s="624"/>
      <c r="AG11" s="624"/>
      <c r="AH11" s="624"/>
      <c r="AI11" s="624"/>
      <c r="AJ11" s="624"/>
      <c r="AK11" s="625"/>
      <c r="AL11" s="628">
        <v>9.6</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t="s">
        <v>234</v>
      </c>
      <c r="BH11" s="624"/>
      <c r="BI11" s="624"/>
      <c r="BJ11" s="624"/>
      <c r="BK11" s="624"/>
      <c r="BL11" s="624"/>
      <c r="BM11" s="624"/>
      <c r="BN11" s="625"/>
      <c r="BO11" s="626" t="s">
        <v>234</v>
      </c>
      <c r="BP11" s="626"/>
      <c r="BQ11" s="626"/>
      <c r="BR11" s="626"/>
      <c r="BS11" s="627" t="s">
        <v>234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2481868</v>
      </c>
      <c r="CS11" s="624"/>
      <c r="CT11" s="624"/>
      <c r="CU11" s="624"/>
      <c r="CV11" s="624"/>
      <c r="CW11" s="624"/>
      <c r="CX11" s="624"/>
      <c r="CY11" s="625"/>
      <c r="CZ11" s="626">
        <v>0.7</v>
      </c>
      <c r="DA11" s="626"/>
      <c r="DB11" s="626"/>
      <c r="DC11" s="626"/>
      <c r="DD11" s="632">
        <v>2237714</v>
      </c>
      <c r="DE11" s="624"/>
      <c r="DF11" s="624"/>
      <c r="DG11" s="624"/>
      <c r="DH11" s="624"/>
      <c r="DI11" s="624"/>
      <c r="DJ11" s="624"/>
      <c r="DK11" s="624"/>
      <c r="DL11" s="624"/>
      <c r="DM11" s="624"/>
      <c r="DN11" s="624"/>
      <c r="DO11" s="624"/>
      <c r="DP11" s="625"/>
      <c r="DQ11" s="632">
        <v>564433</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234</v>
      </c>
      <c r="AA12" s="626"/>
      <c r="AB12" s="626"/>
      <c r="AC12" s="626"/>
      <c r="AD12" s="627" t="s">
        <v>234</v>
      </c>
      <c r="AE12" s="627"/>
      <c r="AF12" s="627"/>
      <c r="AG12" s="627"/>
      <c r="AH12" s="627"/>
      <c r="AI12" s="627"/>
      <c r="AJ12" s="627"/>
      <c r="AK12" s="627"/>
      <c r="AL12" s="628" t="s">
        <v>130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t="s">
        <v>234</v>
      </c>
      <c r="BH12" s="624"/>
      <c r="BI12" s="624"/>
      <c r="BJ12" s="624"/>
      <c r="BK12" s="624"/>
      <c r="BL12" s="624"/>
      <c r="BM12" s="624"/>
      <c r="BN12" s="625"/>
      <c r="BO12" s="626" t="s">
        <v>234</v>
      </c>
      <c r="BP12" s="626"/>
      <c r="BQ12" s="626"/>
      <c r="BR12" s="626"/>
      <c r="BS12" s="627" t="s">
        <v>234</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3854772</v>
      </c>
      <c r="CS12" s="624"/>
      <c r="CT12" s="624"/>
      <c r="CU12" s="624"/>
      <c r="CV12" s="624"/>
      <c r="CW12" s="624"/>
      <c r="CX12" s="624"/>
      <c r="CY12" s="625"/>
      <c r="CZ12" s="626">
        <v>1</v>
      </c>
      <c r="DA12" s="626"/>
      <c r="DB12" s="626"/>
      <c r="DC12" s="626"/>
      <c r="DD12" s="632">
        <v>154579</v>
      </c>
      <c r="DE12" s="624"/>
      <c r="DF12" s="624"/>
      <c r="DG12" s="624"/>
      <c r="DH12" s="624"/>
      <c r="DI12" s="624"/>
      <c r="DJ12" s="624"/>
      <c r="DK12" s="624"/>
      <c r="DL12" s="624"/>
      <c r="DM12" s="624"/>
      <c r="DN12" s="624"/>
      <c r="DO12" s="624"/>
      <c r="DP12" s="625"/>
      <c r="DQ12" s="632">
        <v>2473187</v>
      </c>
      <c r="DR12" s="624"/>
      <c r="DS12" s="624"/>
      <c r="DT12" s="624"/>
      <c r="DU12" s="624"/>
      <c r="DV12" s="624"/>
      <c r="DW12" s="624"/>
      <c r="DX12" s="624"/>
      <c r="DY12" s="624"/>
      <c r="DZ12" s="624"/>
      <c r="EA12" s="624"/>
      <c r="EB12" s="624"/>
      <c r="EC12" s="633"/>
    </row>
    <row r="13" spans="2:143" ht="11.25" customHeight="1">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234</v>
      </c>
      <c r="AA13" s="626"/>
      <c r="AB13" s="626"/>
      <c r="AC13" s="626"/>
      <c r="AD13" s="627" t="s">
        <v>130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t="s">
        <v>234</v>
      </c>
      <c r="BH13" s="624"/>
      <c r="BI13" s="624"/>
      <c r="BJ13" s="624"/>
      <c r="BK13" s="624"/>
      <c r="BL13" s="624"/>
      <c r="BM13" s="624"/>
      <c r="BN13" s="625"/>
      <c r="BO13" s="626" t="s">
        <v>130</v>
      </c>
      <c r="BP13" s="626"/>
      <c r="BQ13" s="626"/>
      <c r="BR13" s="626"/>
      <c r="BS13" s="627" t="s">
        <v>130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36073918</v>
      </c>
      <c r="CS13" s="624"/>
      <c r="CT13" s="624"/>
      <c r="CU13" s="624"/>
      <c r="CV13" s="624"/>
      <c r="CW13" s="624"/>
      <c r="CX13" s="624"/>
      <c r="CY13" s="625"/>
      <c r="CZ13" s="626">
        <v>9.6</v>
      </c>
      <c r="DA13" s="626"/>
      <c r="DB13" s="626"/>
      <c r="DC13" s="626"/>
      <c r="DD13" s="632">
        <v>17147243</v>
      </c>
      <c r="DE13" s="624"/>
      <c r="DF13" s="624"/>
      <c r="DG13" s="624"/>
      <c r="DH13" s="624"/>
      <c r="DI13" s="624"/>
      <c r="DJ13" s="624"/>
      <c r="DK13" s="624"/>
      <c r="DL13" s="624"/>
      <c r="DM13" s="624"/>
      <c r="DN13" s="624"/>
      <c r="DO13" s="624"/>
      <c r="DP13" s="625"/>
      <c r="DQ13" s="632">
        <v>26385298</v>
      </c>
      <c r="DR13" s="624"/>
      <c r="DS13" s="624"/>
      <c r="DT13" s="624"/>
      <c r="DU13" s="624"/>
      <c r="DV13" s="624"/>
      <c r="DW13" s="624"/>
      <c r="DX13" s="624"/>
      <c r="DY13" s="624"/>
      <c r="DZ13" s="624"/>
      <c r="EA13" s="624"/>
      <c r="EB13" s="624"/>
      <c r="EC13" s="633"/>
    </row>
    <row r="14" spans="2:143" ht="11.25" customHeight="1">
      <c r="B14" s="620" t="s">
        <v>262</v>
      </c>
      <c r="C14" s="621"/>
      <c r="D14" s="621"/>
      <c r="E14" s="621"/>
      <c r="F14" s="621"/>
      <c r="G14" s="621"/>
      <c r="H14" s="621"/>
      <c r="I14" s="621"/>
      <c r="J14" s="621"/>
      <c r="K14" s="621"/>
      <c r="L14" s="621"/>
      <c r="M14" s="621"/>
      <c r="N14" s="621"/>
      <c r="O14" s="621"/>
      <c r="P14" s="621"/>
      <c r="Q14" s="622"/>
      <c r="R14" s="623">
        <v>60</v>
      </c>
      <c r="S14" s="624"/>
      <c r="T14" s="624"/>
      <c r="U14" s="624"/>
      <c r="V14" s="624"/>
      <c r="W14" s="624"/>
      <c r="X14" s="624"/>
      <c r="Y14" s="625"/>
      <c r="Z14" s="626">
        <v>0</v>
      </c>
      <c r="AA14" s="626"/>
      <c r="AB14" s="626"/>
      <c r="AC14" s="626"/>
      <c r="AD14" s="627">
        <v>60</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363693</v>
      </c>
      <c r="BH14" s="624"/>
      <c r="BI14" s="624"/>
      <c r="BJ14" s="624"/>
      <c r="BK14" s="624"/>
      <c r="BL14" s="624"/>
      <c r="BM14" s="624"/>
      <c r="BN14" s="625"/>
      <c r="BO14" s="626">
        <v>0.3</v>
      </c>
      <c r="BP14" s="626"/>
      <c r="BQ14" s="626"/>
      <c r="BR14" s="626"/>
      <c r="BS14" s="627" t="s">
        <v>130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865517</v>
      </c>
      <c r="CS14" s="624"/>
      <c r="CT14" s="624"/>
      <c r="CU14" s="624"/>
      <c r="CV14" s="624"/>
      <c r="CW14" s="624"/>
      <c r="CX14" s="624"/>
      <c r="CY14" s="625"/>
      <c r="CZ14" s="626">
        <v>0.2</v>
      </c>
      <c r="DA14" s="626"/>
      <c r="DB14" s="626"/>
      <c r="DC14" s="626"/>
      <c r="DD14" s="632">
        <v>200726</v>
      </c>
      <c r="DE14" s="624"/>
      <c r="DF14" s="624"/>
      <c r="DG14" s="624"/>
      <c r="DH14" s="624"/>
      <c r="DI14" s="624"/>
      <c r="DJ14" s="624"/>
      <c r="DK14" s="624"/>
      <c r="DL14" s="624"/>
      <c r="DM14" s="624"/>
      <c r="DN14" s="624"/>
      <c r="DO14" s="624"/>
      <c r="DP14" s="625"/>
      <c r="DQ14" s="632">
        <v>844761</v>
      </c>
      <c r="DR14" s="624"/>
      <c r="DS14" s="624"/>
      <c r="DT14" s="624"/>
      <c r="DU14" s="624"/>
      <c r="DV14" s="624"/>
      <c r="DW14" s="624"/>
      <c r="DX14" s="624"/>
      <c r="DY14" s="624"/>
      <c r="DZ14" s="624"/>
      <c r="EA14" s="624"/>
      <c r="EB14" s="624"/>
      <c r="EC14" s="633"/>
    </row>
    <row r="15" spans="2:143" ht="11.25" customHeight="1">
      <c r="B15" s="620" t="s">
        <v>265</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234</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4618780</v>
      </c>
      <c r="BH15" s="624"/>
      <c r="BI15" s="624"/>
      <c r="BJ15" s="624"/>
      <c r="BK15" s="624"/>
      <c r="BL15" s="624"/>
      <c r="BM15" s="624"/>
      <c r="BN15" s="625"/>
      <c r="BO15" s="626">
        <v>3.5</v>
      </c>
      <c r="BP15" s="626"/>
      <c r="BQ15" s="626"/>
      <c r="BR15" s="626"/>
      <c r="BS15" s="627" t="s">
        <v>130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56445000</v>
      </c>
      <c r="CS15" s="624"/>
      <c r="CT15" s="624"/>
      <c r="CU15" s="624"/>
      <c r="CV15" s="624"/>
      <c r="CW15" s="624"/>
      <c r="CX15" s="624"/>
      <c r="CY15" s="625"/>
      <c r="CZ15" s="626">
        <v>15.1</v>
      </c>
      <c r="DA15" s="626"/>
      <c r="DB15" s="626"/>
      <c r="DC15" s="626"/>
      <c r="DD15" s="632">
        <v>5928925</v>
      </c>
      <c r="DE15" s="624"/>
      <c r="DF15" s="624"/>
      <c r="DG15" s="624"/>
      <c r="DH15" s="624"/>
      <c r="DI15" s="624"/>
      <c r="DJ15" s="624"/>
      <c r="DK15" s="624"/>
      <c r="DL15" s="624"/>
      <c r="DM15" s="624"/>
      <c r="DN15" s="624"/>
      <c r="DO15" s="624"/>
      <c r="DP15" s="625"/>
      <c r="DQ15" s="632">
        <v>47032624</v>
      </c>
      <c r="DR15" s="624"/>
      <c r="DS15" s="624"/>
      <c r="DT15" s="624"/>
      <c r="DU15" s="624"/>
      <c r="DV15" s="624"/>
      <c r="DW15" s="624"/>
      <c r="DX15" s="624"/>
      <c r="DY15" s="624"/>
      <c r="DZ15" s="624"/>
      <c r="EA15" s="624"/>
      <c r="EB15" s="624"/>
      <c r="EC15" s="633"/>
    </row>
    <row r="16" spans="2:143" ht="11.25" customHeight="1">
      <c r="B16" s="620" t="s">
        <v>268</v>
      </c>
      <c r="C16" s="621"/>
      <c r="D16" s="621"/>
      <c r="E16" s="621"/>
      <c r="F16" s="621"/>
      <c r="G16" s="621"/>
      <c r="H16" s="621"/>
      <c r="I16" s="621"/>
      <c r="J16" s="621"/>
      <c r="K16" s="621"/>
      <c r="L16" s="621"/>
      <c r="M16" s="621"/>
      <c r="N16" s="621"/>
      <c r="O16" s="621"/>
      <c r="P16" s="621"/>
      <c r="Q16" s="622"/>
      <c r="R16" s="623">
        <v>339343</v>
      </c>
      <c r="S16" s="624"/>
      <c r="T16" s="624"/>
      <c r="U16" s="624"/>
      <c r="V16" s="624"/>
      <c r="W16" s="624"/>
      <c r="X16" s="624"/>
      <c r="Y16" s="625"/>
      <c r="Z16" s="626">
        <v>0.1</v>
      </c>
      <c r="AA16" s="626"/>
      <c r="AB16" s="626"/>
      <c r="AC16" s="626"/>
      <c r="AD16" s="627">
        <v>339343</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234</v>
      </c>
      <c r="BP16" s="626"/>
      <c r="BQ16" s="626"/>
      <c r="BR16" s="626"/>
      <c r="BS16" s="627" t="s">
        <v>234</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234</v>
      </c>
      <c r="DA16" s="626"/>
      <c r="DB16" s="626"/>
      <c r="DC16" s="626"/>
      <c r="DD16" s="632" t="s">
        <v>234</v>
      </c>
      <c r="DE16" s="624"/>
      <c r="DF16" s="624"/>
      <c r="DG16" s="624"/>
      <c r="DH16" s="624"/>
      <c r="DI16" s="624"/>
      <c r="DJ16" s="624"/>
      <c r="DK16" s="624"/>
      <c r="DL16" s="624"/>
      <c r="DM16" s="624"/>
      <c r="DN16" s="624"/>
      <c r="DO16" s="624"/>
      <c r="DP16" s="625"/>
      <c r="DQ16" s="632" t="s">
        <v>234</v>
      </c>
      <c r="DR16" s="624"/>
      <c r="DS16" s="624"/>
      <c r="DT16" s="624"/>
      <c r="DU16" s="624"/>
      <c r="DV16" s="624"/>
      <c r="DW16" s="624"/>
      <c r="DX16" s="624"/>
      <c r="DY16" s="624"/>
      <c r="DZ16" s="624"/>
      <c r="EA16" s="624"/>
      <c r="EB16" s="624"/>
      <c r="EC16" s="633"/>
    </row>
    <row r="17" spans="2:133" ht="11.25" customHeight="1">
      <c r="B17" s="620" t="s">
        <v>271</v>
      </c>
      <c r="C17" s="621"/>
      <c r="D17" s="621"/>
      <c r="E17" s="621"/>
      <c r="F17" s="621"/>
      <c r="G17" s="621"/>
      <c r="H17" s="621"/>
      <c r="I17" s="621"/>
      <c r="J17" s="621"/>
      <c r="K17" s="621"/>
      <c r="L17" s="621"/>
      <c r="M17" s="621"/>
      <c r="N17" s="621"/>
      <c r="O17" s="621"/>
      <c r="P17" s="621"/>
      <c r="Q17" s="622"/>
      <c r="R17" s="623" t="s">
        <v>130</v>
      </c>
      <c r="S17" s="624"/>
      <c r="T17" s="624"/>
      <c r="U17" s="624"/>
      <c r="V17" s="624"/>
      <c r="W17" s="624"/>
      <c r="X17" s="624"/>
      <c r="Y17" s="625"/>
      <c r="Z17" s="626" t="s">
        <v>130</v>
      </c>
      <c r="AA17" s="626"/>
      <c r="AB17" s="626"/>
      <c r="AC17" s="626"/>
      <c r="AD17" s="627" t="s">
        <v>130</v>
      </c>
      <c r="AE17" s="627"/>
      <c r="AF17" s="627"/>
      <c r="AG17" s="627"/>
      <c r="AH17" s="627"/>
      <c r="AI17" s="627"/>
      <c r="AJ17" s="627"/>
      <c r="AK17" s="627"/>
      <c r="AL17" s="628" t="s">
        <v>234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234</v>
      </c>
      <c r="BP17" s="626"/>
      <c r="BQ17" s="626"/>
      <c r="BR17" s="626"/>
      <c r="BS17" s="627" t="s">
        <v>130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11432409</v>
      </c>
      <c r="CS17" s="624"/>
      <c r="CT17" s="624"/>
      <c r="CU17" s="624"/>
      <c r="CV17" s="624"/>
      <c r="CW17" s="624"/>
      <c r="CX17" s="624"/>
      <c r="CY17" s="625"/>
      <c r="CZ17" s="626">
        <v>3</v>
      </c>
      <c r="DA17" s="626"/>
      <c r="DB17" s="626"/>
      <c r="DC17" s="626"/>
      <c r="DD17" s="632" t="s">
        <v>130</v>
      </c>
      <c r="DE17" s="624"/>
      <c r="DF17" s="624"/>
      <c r="DG17" s="624"/>
      <c r="DH17" s="624"/>
      <c r="DI17" s="624"/>
      <c r="DJ17" s="624"/>
      <c r="DK17" s="624"/>
      <c r="DL17" s="624"/>
      <c r="DM17" s="624"/>
      <c r="DN17" s="624"/>
      <c r="DO17" s="624"/>
      <c r="DP17" s="625"/>
      <c r="DQ17" s="632">
        <v>11431838</v>
      </c>
      <c r="DR17" s="624"/>
      <c r="DS17" s="624"/>
      <c r="DT17" s="624"/>
      <c r="DU17" s="624"/>
      <c r="DV17" s="624"/>
      <c r="DW17" s="624"/>
      <c r="DX17" s="624"/>
      <c r="DY17" s="624"/>
      <c r="DZ17" s="624"/>
      <c r="EA17" s="624"/>
      <c r="EB17" s="624"/>
      <c r="EC17" s="633"/>
    </row>
    <row r="18" spans="2:133" ht="11.25" customHeight="1">
      <c r="B18" s="620" t="s">
        <v>274</v>
      </c>
      <c r="C18" s="621"/>
      <c r="D18" s="621"/>
      <c r="E18" s="621"/>
      <c r="F18" s="621"/>
      <c r="G18" s="621"/>
      <c r="H18" s="621"/>
      <c r="I18" s="621"/>
      <c r="J18" s="621"/>
      <c r="K18" s="621"/>
      <c r="L18" s="621"/>
      <c r="M18" s="621"/>
      <c r="N18" s="621"/>
      <c r="O18" s="621"/>
      <c r="P18" s="621"/>
      <c r="Q18" s="622"/>
      <c r="R18" s="623">
        <v>474174</v>
      </c>
      <c r="S18" s="624"/>
      <c r="T18" s="624"/>
      <c r="U18" s="624"/>
      <c r="V18" s="624"/>
      <c r="W18" s="624"/>
      <c r="X18" s="624"/>
      <c r="Y18" s="625"/>
      <c r="Z18" s="626">
        <v>0.1</v>
      </c>
      <c r="AA18" s="626"/>
      <c r="AB18" s="626"/>
      <c r="AC18" s="626"/>
      <c r="AD18" s="627">
        <v>474174</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234</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234</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277</v>
      </c>
      <c r="C19" s="621"/>
      <c r="D19" s="621"/>
      <c r="E19" s="621"/>
      <c r="F19" s="621"/>
      <c r="G19" s="621"/>
      <c r="H19" s="621"/>
      <c r="I19" s="621"/>
      <c r="J19" s="621"/>
      <c r="K19" s="621"/>
      <c r="L19" s="621"/>
      <c r="M19" s="621"/>
      <c r="N19" s="621"/>
      <c r="O19" s="621"/>
      <c r="P19" s="621"/>
      <c r="Q19" s="622"/>
      <c r="R19" s="623">
        <v>474174</v>
      </c>
      <c r="S19" s="624"/>
      <c r="T19" s="624"/>
      <c r="U19" s="624"/>
      <c r="V19" s="624"/>
      <c r="W19" s="624"/>
      <c r="X19" s="624"/>
      <c r="Y19" s="625"/>
      <c r="Z19" s="626">
        <v>0.1</v>
      </c>
      <c r="AA19" s="626"/>
      <c r="AB19" s="626"/>
      <c r="AC19" s="626"/>
      <c r="AD19" s="627">
        <v>474174</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8117</v>
      </c>
      <c r="BH19" s="624"/>
      <c r="BI19" s="624"/>
      <c r="BJ19" s="624"/>
      <c r="BK19" s="624"/>
      <c r="BL19" s="624"/>
      <c r="BM19" s="624"/>
      <c r="BN19" s="625"/>
      <c r="BO19" s="626">
        <v>0</v>
      </c>
      <c r="BP19" s="626"/>
      <c r="BQ19" s="626"/>
      <c r="BR19" s="626"/>
      <c r="BS19" s="627" t="s">
        <v>234</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130</v>
      </c>
      <c r="DA19" s="626"/>
      <c r="DB19" s="626"/>
      <c r="DC19" s="626"/>
      <c r="DD19" s="632" t="s">
        <v>234</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c r="B20" s="636" t="s">
        <v>280</v>
      </c>
      <c r="C20" s="637"/>
      <c r="D20" s="637"/>
      <c r="E20" s="637"/>
      <c r="F20" s="637"/>
      <c r="G20" s="637"/>
      <c r="H20" s="637"/>
      <c r="I20" s="637"/>
      <c r="J20" s="637"/>
      <c r="K20" s="637"/>
      <c r="L20" s="637"/>
      <c r="M20" s="637"/>
      <c r="N20" s="637"/>
      <c r="O20" s="637"/>
      <c r="P20" s="637"/>
      <c r="Q20" s="638"/>
      <c r="R20" s="623" t="s">
        <v>234</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234</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8117</v>
      </c>
      <c r="BH20" s="624"/>
      <c r="BI20" s="624"/>
      <c r="BJ20" s="624"/>
      <c r="BK20" s="624"/>
      <c r="BL20" s="624"/>
      <c r="BM20" s="624"/>
      <c r="BN20" s="625"/>
      <c r="BO20" s="626">
        <v>0</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375041261</v>
      </c>
      <c r="CS20" s="624"/>
      <c r="CT20" s="624"/>
      <c r="CU20" s="624"/>
      <c r="CV20" s="624"/>
      <c r="CW20" s="624"/>
      <c r="CX20" s="624"/>
      <c r="CY20" s="625"/>
      <c r="CZ20" s="626">
        <v>100</v>
      </c>
      <c r="DA20" s="626"/>
      <c r="DB20" s="626"/>
      <c r="DC20" s="626"/>
      <c r="DD20" s="632">
        <v>31780904</v>
      </c>
      <c r="DE20" s="624"/>
      <c r="DF20" s="624"/>
      <c r="DG20" s="624"/>
      <c r="DH20" s="624"/>
      <c r="DI20" s="624"/>
      <c r="DJ20" s="624"/>
      <c r="DK20" s="624"/>
      <c r="DL20" s="624"/>
      <c r="DM20" s="624"/>
      <c r="DN20" s="624"/>
      <c r="DO20" s="624"/>
      <c r="DP20" s="625"/>
      <c r="DQ20" s="632">
        <v>240945779</v>
      </c>
      <c r="DR20" s="624"/>
      <c r="DS20" s="624"/>
      <c r="DT20" s="624"/>
      <c r="DU20" s="624"/>
      <c r="DV20" s="624"/>
      <c r="DW20" s="624"/>
      <c r="DX20" s="624"/>
      <c r="DY20" s="624"/>
      <c r="DZ20" s="624"/>
      <c r="EA20" s="624"/>
      <c r="EB20" s="624"/>
      <c r="EC20" s="633"/>
    </row>
    <row r="21" spans="2:133" ht="11.25" customHeight="1">
      <c r="B21" s="620" t="s">
        <v>283</v>
      </c>
      <c r="C21" s="621"/>
      <c r="D21" s="621"/>
      <c r="E21" s="621"/>
      <c r="F21" s="621"/>
      <c r="G21" s="621"/>
      <c r="H21" s="621"/>
      <c r="I21" s="621"/>
      <c r="J21" s="621"/>
      <c r="K21" s="621"/>
      <c r="L21" s="621"/>
      <c r="M21" s="621"/>
      <c r="N21" s="621"/>
      <c r="O21" s="621"/>
      <c r="P21" s="621"/>
      <c r="Q21" s="622"/>
      <c r="R21" s="623" t="s">
        <v>130</v>
      </c>
      <c r="S21" s="624"/>
      <c r="T21" s="624"/>
      <c r="U21" s="624"/>
      <c r="V21" s="624"/>
      <c r="W21" s="624"/>
      <c r="X21" s="624"/>
      <c r="Y21" s="625"/>
      <c r="Z21" s="626" t="s">
        <v>234</v>
      </c>
      <c r="AA21" s="626"/>
      <c r="AB21" s="626"/>
      <c r="AC21" s="626"/>
      <c r="AD21" s="627" t="s">
        <v>130</v>
      </c>
      <c r="AE21" s="627"/>
      <c r="AF21" s="627"/>
      <c r="AG21" s="627"/>
      <c r="AH21" s="627"/>
      <c r="AI21" s="627"/>
      <c r="AJ21" s="627"/>
      <c r="AK21" s="627"/>
      <c r="AL21" s="628" t="s">
        <v>130</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8117</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285</v>
      </c>
      <c r="C22" s="621"/>
      <c r="D22" s="621"/>
      <c r="E22" s="621"/>
      <c r="F22" s="621"/>
      <c r="G22" s="621"/>
      <c r="H22" s="621"/>
      <c r="I22" s="621"/>
      <c r="J22" s="621"/>
      <c r="K22" s="621"/>
      <c r="L22" s="621"/>
      <c r="M22" s="621"/>
      <c r="N22" s="621"/>
      <c r="O22" s="621"/>
      <c r="P22" s="621"/>
      <c r="Q22" s="622"/>
      <c r="R22" s="623" t="s">
        <v>234</v>
      </c>
      <c r="S22" s="624"/>
      <c r="T22" s="624"/>
      <c r="U22" s="624"/>
      <c r="V22" s="624"/>
      <c r="W22" s="624"/>
      <c r="X22" s="624"/>
      <c r="Y22" s="625"/>
      <c r="Z22" s="626" t="s">
        <v>130</v>
      </c>
      <c r="AA22" s="626"/>
      <c r="AB22" s="626"/>
      <c r="AC22" s="626"/>
      <c r="AD22" s="627" t="s">
        <v>130</v>
      </c>
      <c r="AE22" s="627"/>
      <c r="AF22" s="627"/>
      <c r="AG22" s="627"/>
      <c r="AH22" s="627"/>
      <c r="AI22" s="627"/>
      <c r="AJ22" s="627"/>
      <c r="AK22" s="627"/>
      <c r="AL22" s="628" t="s">
        <v>234</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234</v>
      </c>
      <c r="BP22" s="626"/>
      <c r="BQ22" s="626"/>
      <c r="BR22" s="626"/>
      <c r="BS22" s="627" t="s">
        <v>234</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288</v>
      </c>
      <c r="C23" s="621"/>
      <c r="D23" s="621"/>
      <c r="E23" s="621"/>
      <c r="F23" s="621"/>
      <c r="G23" s="621"/>
      <c r="H23" s="621"/>
      <c r="I23" s="621"/>
      <c r="J23" s="621"/>
      <c r="K23" s="621"/>
      <c r="L23" s="621"/>
      <c r="M23" s="621"/>
      <c r="N23" s="621"/>
      <c r="O23" s="621"/>
      <c r="P23" s="621"/>
      <c r="Q23" s="622"/>
      <c r="R23" s="623" t="s">
        <v>130</v>
      </c>
      <c r="S23" s="624"/>
      <c r="T23" s="624"/>
      <c r="U23" s="624"/>
      <c r="V23" s="624"/>
      <c r="W23" s="624"/>
      <c r="X23" s="624"/>
      <c r="Y23" s="625"/>
      <c r="Z23" s="626" t="s">
        <v>234</v>
      </c>
      <c r="AA23" s="626"/>
      <c r="AB23" s="626"/>
      <c r="AC23" s="626"/>
      <c r="AD23" s="627" t="s">
        <v>234</v>
      </c>
      <c r="AE23" s="627"/>
      <c r="AF23" s="627"/>
      <c r="AG23" s="627"/>
      <c r="AH23" s="627"/>
      <c r="AI23" s="627"/>
      <c r="AJ23" s="627"/>
      <c r="AK23" s="627"/>
      <c r="AL23" s="628" t="s">
        <v>234</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234</v>
      </c>
      <c r="BH23" s="624"/>
      <c r="BI23" s="624"/>
      <c r="BJ23" s="624"/>
      <c r="BK23" s="624"/>
      <c r="BL23" s="624"/>
      <c r="BM23" s="624"/>
      <c r="BN23" s="625"/>
      <c r="BO23" s="626" t="s">
        <v>234</v>
      </c>
      <c r="BP23" s="626"/>
      <c r="BQ23" s="626"/>
      <c r="BR23" s="626"/>
      <c r="BS23" s="627" t="s">
        <v>234</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c r="B24" s="620" t="s">
        <v>295</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234</v>
      </c>
      <c r="AA24" s="626"/>
      <c r="AB24" s="626"/>
      <c r="AC24" s="626"/>
      <c r="AD24" s="627" t="s">
        <v>130</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182369869</v>
      </c>
      <c r="CS24" s="613"/>
      <c r="CT24" s="613"/>
      <c r="CU24" s="613"/>
      <c r="CV24" s="613"/>
      <c r="CW24" s="613"/>
      <c r="CX24" s="613"/>
      <c r="CY24" s="614"/>
      <c r="CZ24" s="617">
        <v>48.6</v>
      </c>
      <c r="DA24" s="618"/>
      <c r="DB24" s="618"/>
      <c r="DC24" s="634"/>
      <c r="DD24" s="658">
        <v>106016650</v>
      </c>
      <c r="DE24" s="613"/>
      <c r="DF24" s="613"/>
      <c r="DG24" s="613"/>
      <c r="DH24" s="613"/>
      <c r="DI24" s="613"/>
      <c r="DJ24" s="613"/>
      <c r="DK24" s="614"/>
      <c r="DL24" s="658">
        <v>104976911</v>
      </c>
      <c r="DM24" s="613"/>
      <c r="DN24" s="613"/>
      <c r="DO24" s="613"/>
      <c r="DP24" s="613"/>
      <c r="DQ24" s="613"/>
      <c r="DR24" s="613"/>
      <c r="DS24" s="613"/>
      <c r="DT24" s="613"/>
      <c r="DU24" s="613"/>
      <c r="DV24" s="614"/>
      <c r="DW24" s="617">
        <v>45.7</v>
      </c>
      <c r="DX24" s="618"/>
      <c r="DY24" s="618"/>
      <c r="DZ24" s="618"/>
      <c r="EA24" s="618"/>
      <c r="EB24" s="618"/>
      <c r="EC24" s="619"/>
    </row>
    <row r="25" spans="2:133" ht="11.25" customHeight="1">
      <c r="B25" s="620" t="s">
        <v>298</v>
      </c>
      <c r="C25" s="621"/>
      <c r="D25" s="621"/>
      <c r="E25" s="621"/>
      <c r="F25" s="621"/>
      <c r="G25" s="621"/>
      <c r="H25" s="621"/>
      <c r="I25" s="621"/>
      <c r="J25" s="621"/>
      <c r="K25" s="621"/>
      <c r="L25" s="621"/>
      <c r="M25" s="621"/>
      <c r="N25" s="621"/>
      <c r="O25" s="621"/>
      <c r="P25" s="621"/>
      <c r="Q25" s="622"/>
      <c r="R25" s="623">
        <v>162307202</v>
      </c>
      <c r="S25" s="624"/>
      <c r="T25" s="624"/>
      <c r="U25" s="624"/>
      <c r="V25" s="624"/>
      <c r="W25" s="624"/>
      <c r="X25" s="624"/>
      <c r="Y25" s="625"/>
      <c r="Z25" s="626">
        <v>41.1</v>
      </c>
      <c r="AA25" s="626"/>
      <c r="AB25" s="626"/>
      <c r="AC25" s="626"/>
      <c r="AD25" s="627">
        <v>162307202</v>
      </c>
      <c r="AE25" s="627"/>
      <c r="AF25" s="627"/>
      <c r="AG25" s="627"/>
      <c r="AH25" s="627"/>
      <c r="AI25" s="627"/>
      <c r="AJ25" s="627"/>
      <c r="AK25" s="627"/>
      <c r="AL25" s="628">
        <v>70.599999999999994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130</v>
      </c>
      <c r="BP25" s="626"/>
      <c r="BQ25" s="626"/>
      <c r="BR25" s="626"/>
      <c r="BS25" s="627" t="s">
        <v>234</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55587879</v>
      </c>
      <c r="CS25" s="655"/>
      <c r="CT25" s="655"/>
      <c r="CU25" s="655"/>
      <c r="CV25" s="655"/>
      <c r="CW25" s="655"/>
      <c r="CX25" s="655"/>
      <c r="CY25" s="656"/>
      <c r="CZ25" s="628">
        <v>14.8</v>
      </c>
      <c r="DA25" s="653"/>
      <c r="DB25" s="653"/>
      <c r="DC25" s="657"/>
      <c r="DD25" s="632">
        <v>51029683</v>
      </c>
      <c r="DE25" s="655"/>
      <c r="DF25" s="655"/>
      <c r="DG25" s="655"/>
      <c r="DH25" s="655"/>
      <c r="DI25" s="655"/>
      <c r="DJ25" s="655"/>
      <c r="DK25" s="656"/>
      <c r="DL25" s="632">
        <v>50620983</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20" t="s">
        <v>301</v>
      </c>
      <c r="C26" s="621"/>
      <c r="D26" s="621"/>
      <c r="E26" s="621"/>
      <c r="F26" s="621"/>
      <c r="G26" s="621"/>
      <c r="H26" s="621"/>
      <c r="I26" s="621"/>
      <c r="J26" s="621"/>
      <c r="K26" s="621"/>
      <c r="L26" s="621"/>
      <c r="M26" s="621"/>
      <c r="N26" s="621"/>
      <c r="O26" s="621"/>
      <c r="P26" s="621"/>
      <c r="Q26" s="622"/>
      <c r="R26" s="623">
        <v>82341</v>
      </c>
      <c r="S26" s="624"/>
      <c r="T26" s="624"/>
      <c r="U26" s="624"/>
      <c r="V26" s="624"/>
      <c r="W26" s="624"/>
      <c r="X26" s="624"/>
      <c r="Y26" s="625"/>
      <c r="Z26" s="626">
        <v>0</v>
      </c>
      <c r="AA26" s="626"/>
      <c r="AB26" s="626"/>
      <c r="AC26" s="626"/>
      <c r="AD26" s="627">
        <v>82341</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34217903</v>
      </c>
      <c r="CS26" s="624"/>
      <c r="CT26" s="624"/>
      <c r="CU26" s="624"/>
      <c r="CV26" s="624"/>
      <c r="CW26" s="624"/>
      <c r="CX26" s="624"/>
      <c r="CY26" s="625"/>
      <c r="CZ26" s="628">
        <v>9.1</v>
      </c>
      <c r="DA26" s="653"/>
      <c r="DB26" s="653"/>
      <c r="DC26" s="657"/>
      <c r="DD26" s="632">
        <v>31518518</v>
      </c>
      <c r="DE26" s="624"/>
      <c r="DF26" s="624"/>
      <c r="DG26" s="624"/>
      <c r="DH26" s="624"/>
      <c r="DI26" s="624"/>
      <c r="DJ26" s="624"/>
      <c r="DK26" s="625"/>
      <c r="DL26" s="632" t="s">
        <v>234</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304</v>
      </c>
      <c r="C27" s="621"/>
      <c r="D27" s="621"/>
      <c r="E27" s="621"/>
      <c r="F27" s="621"/>
      <c r="G27" s="621"/>
      <c r="H27" s="621"/>
      <c r="I27" s="621"/>
      <c r="J27" s="621"/>
      <c r="K27" s="621"/>
      <c r="L27" s="621"/>
      <c r="M27" s="621"/>
      <c r="N27" s="621"/>
      <c r="O27" s="621"/>
      <c r="P27" s="621"/>
      <c r="Q27" s="622"/>
      <c r="R27" s="623">
        <v>2222468</v>
      </c>
      <c r="S27" s="624"/>
      <c r="T27" s="624"/>
      <c r="U27" s="624"/>
      <c r="V27" s="624"/>
      <c r="W27" s="624"/>
      <c r="X27" s="624"/>
      <c r="Y27" s="625"/>
      <c r="Z27" s="626">
        <v>0.6</v>
      </c>
      <c r="AA27" s="626"/>
      <c r="AB27" s="626"/>
      <c r="AC27" s="626"/>
      <c r="AD27" s="627" t="s">
        <v>130</v>
      </c>
      <c r="AE27" s="627"/>
      <c r="AF27" s="627"/>
      <c r="AG27" s="627"/>
      <c r="AH27" s="627"/>
      <c r="AI27" s="627"/>
      <c r="AJ27" s="627"/>
      <c r="AK27" s="627"/>
      <c r="AL27" s="628" t="s">
        <v>130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133415932</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115351124</v>
      </c>
      <c r="CS27" s="655"/>
      <c r="CT27" s="655"/>
      <c r="CU27" s="655"/>
      <c r="CV27" s="655"/>
      <c r="CW27" s="655"/>
      <c r="CX27" s="655"/>
      <c r="CY27" s="656"/>
      <c r="CZ27" s="628">
        <v>30.8</v>
      </c>
      <c r="DA27" s="653"/>
      <c r="DB27" s="653"/>
      <c r="DC27" s="657"/>
      <c r="DD27" s="632">
        <v>43556672</v>
      </c>
      <c r="DE27" s="655"/>
      <c r="DF27" s="655"/>
      <c r="DG27" s="655"/>
      <c r="DH27" s="655"/>
      <c r="DI27" s="655"/>
      <c r="DJ27" s="655"/>
      <c r="DK27" s="656"/>
      <c r="DL27" s="632">
        <v>42925633</v>
      </c>
      <c r="DM27" s="655"/>
      <c r="DN27" s="655"/>
      <c r="DO27" s="655"/>
      <c r="DP27" s="655"/>
      <c r="DQ27" s="655"/>
      <c r="DR27" s="655"/>
      <c r="DS27" s="655"/>
      <c r="DT27" s="655"/>
      <c r="DU27" s="655"/>
      <c r="DV27" s="656"/>
      <c r="DW27" s="628">
        <v>18.7</v>
      </c>
      <c r="DX27" s="653"/>
      <c r="DY27" s="653"/>
      <c r="DZ27" s="653"/>
      <c r="EA27" s="653"/>
      <c r="EB27" s="653"/>
      <c r="EC27" s="654"/>
    </row>
    <row r="28" spans="2:133" ht="11.25" customHeight="1">
      <c r="B28" s="620" t="s">
        <v>307</v>
      </c>
      <c r="C28" s="621"/>
      <c r="D28" s="621"/>
      <c r="E28" s="621"/>
      <c r="F28" s="621"/>
      <c r="G28" s="621"/>
      <c r="H28" s="621"/>
      <c r="I28" s="621"/>
      <c r="J28" s="621"/>
      <c r="K28" s="621"/>
      <c r="L28" s="621"/>
      <c r="M28" s="621"/>
      <c r="N28" s="621"/>
      <c r="O28" s="621"/>
      <c r="P28" s="621"/>
      <c r="Q28" s="622"/>
      <c r="R28" s="623">
        <v>5682387</v>
      </c>
      <c r="S28" s="624"/>
      <c r="T28" s="624"/>
      <c r="U28" s="624"/>
      <c r="V28" s="624"/>
      <c r="W28" s="624"/>
      <c r="X28" s="624"/>
      <c r="Y28" s="625"/>
      <c r="Z28" s="626">
        <v>1.4</v>
      </c>
      <c r="AA28" s="626"/>
      <c r="AB28" s="626"/>
      <c r="AC28" s="626"/>
      <c r="AD28" s="627">
        <v>3540383</v>
      </c>
      <c r="AE28" s="627"/>
      <c r="AF28" s="627"/>
      <c r="AG28" s="627"/>
      <c r="AH28" s="627"/>
      <c r="AI28" s="627"/>
      <c r="AJ28" s="627"/>
      <c r="AK28" s="627"/>
      <c r="AL28" s="628">
        <v>1.5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11430866</v>
      </c>
      <c r="CS28" s="624"/>
      <c r="CT28" s="624"/>
      <c r="CU28" s="624"/>
      <c r="CV28" s="624"/>
      <c r="CW28" s="624"/>
      <c r="CX28" s="624"/>
      <c r="CY28" s="625"/>
      <c r="CZ28" s="628">
        <v>3</v>
      </c>
      <c r="DA28" s="653"/>
      <c r="DB28" s="653"/>
      <c r="DC28" s="657"/>
      <c r="DD28" s="632">
        <v>11430295</v>
      </c>
      <c r="DE28" s="624"/>
      <c r="DF28" s="624"/>
      <c r="DG28" s="624"/>
      <c r="DH28" s="624"/>
      <c r="DI28" s="624"/>
      <c r="DJ28" s="624"/>
      <c r="DK28" s="625"/>
      <c r="DL28" s="632">
        <v>11430295</v>
      </c>
      <c r="DM28" s="624"/>
      <c r="DN28" s="624"/>
      <c r="DO28" s="624"/>
      <c r="DP28" s="624"/>
      <c r="DQ28" s="624"/>
      <c r="DR28" s="624"/>
      <c r="DS28" s="624"/>
      <c r="DT28" s="624"/>
      <c r="DU28" s="624"/>
      <c r="DV28" s="625"/>
      <c r="DW28" s="628">
        <v>5</v>
      </c>
      <c r="DX28" s="653"/>
      <c r="DY28" s="653"/>
      <c r="DZ28" s="653"/>
      <c r="EA28" s="653"/>
      <c r="EB28" s="653"/>
      <c r="EC28" s="654"/>
    </row>
    <row r="29" spans="2:133" ht="11.25" customHeight="1">
      <c r="B29" s="620" t="s">
        <v>309</v>
      </c>
      <c r="C29" s="621"/>
      <c r="D29" s="621"/>
      <c r="E29" s="621"/>
      <c r="F29" s="621"/>
      <c r="G29" s="621"/>
      <c r="H29" s="621"/>
      <c r="I29" s="621"/>
      <c r="J29" s="621"/>
      <c r="K29" s="621"/>
      <c r="L29" s="621"/>
      <c r="M29" s="621"/>
      <c r="N29" s="621"/>
      <c r="O29" s="621"/>
      <c r="P29" s="621"/>
      <c r="Q29" s="622"/>
      <c r="R29" s="623">
        <v>1325332</v>
      </c>
      <c r="S29" s="624"/>
      <c r="T29" s="624"/>
      <c r="U29" s="624"/>
      <c r="V29" s="624"/>
      <c r="W29" s="624"/>
      <c r="X29" s="624"/>
      <c r="Y29" s="625"/>
      <c r="Z29" s="626">
        <v>0.3</v>
      </c>
      <c r="AA29" s="626"/>
      <c r="AB29" s="626"/>
      <c r="AC29" s="626"/>
      <c r="AD29" s="627" t="s">
        <v>130</v>
      </c>
      <c r="AE29" s="627"/>
      <c r="AF29" s="627"/>
      <c r="AG29" s="627"/>
      <c r="AH29" s="627"/>
      <c r="AI29" s="627"/>
      <c r="AJ29" s="627"/>
      <c r="AK29" s="627"/>
      <c r="AL29" s="628" t="s">
        <v>234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11430866</v>
      </c>
      <c r="CS29" s="655"/>
      <c r="CT29" s="655"/>
      <c r="CU29" s="655"/>
      <c r="CV29" s="655"/>
      <c r="CW29" s="655"/>
      <c r="CX29" s="655"/>
      <c r="CY29" s="656"/>
      <c r="CZ29" s="628">
        <v>3</v>
      </c>
      <c r="DA29" s="653"/>
      <c r="DB29" s="653"/>
      <c r="DC29" s="657"/>
      <c r="DD29" s="632">
        <v>11430295</v>
      </c>
      <c r="DE29" s="655"/>
      <c r="DF29" s="655"/>
      <c r="DG29" s="655"/>
      <c r="DH29" s="655"/>
      <c r="DI29" s="655"/>
      <c r="DJ29" s="655"/>
      <c r="DK29" s="656"/>
      <c r="DL29" s="632">
        <v>11430295</v>
      </c>
      <c r="DM29" s="655"/>
      <c r="DN29" s="655"/>
      <c r="DO29" s="655"/>
      <c r="DP29" s="655"/>
      <c r="DQ29" s="655"/>
      <c r="DR29" s="655"/>
      <c r="DS29" s="655"/>
      <c r="DT29" s="655"/>
      <c r="DU29" s="655"/>
      <c r="DV29" s="656"/>
      <c r="DW29" s="628">
        <v>5</v>
      </c>
      <c r="DX29" s="653"/>
      <c r="DY29" s="653"/>
      <c r="DZ29" s="653"/>
      <c r="EA29" s="653"/>
      <c r="EB29" s="653"/>
      <c r="EC29" s="654"/>
    </row>
    <row r="30" spans="2:133" ht="11.25" customHeight="1">
      <c r="B30" s="620" t="s">
        <v>312</v>
      </c>
      <c r="C30" s="621"/>
      <c r="D30" s="621"/>
      <c r="E30" s="621"/>
      <c r="F30" s="621"/>
      <c r="G30" s="621"/>
      <c r="H30" s="621"/>
      <c r="I30" s="621"/>
      <c r="J30" s="621"/>
      <c r="K30" s="621"/>
      <c r="L30" s="621"/>
      <c r="M30" s="621"/>
      <c r="N30" s="621"/>
      <c r="O30" s="621"/>
      <c r="P30" s="621"/>
      <c r="Q30" s="622"/>
      <c r="R30" s="623">
        <v>79291056</v>
      </c>
      <c r="S30" s="624"/>
      <c r="T30" s="624"/>
      <c r="U30" s="624"/>
      <c r="V30" s="624"/>
      <c r="W30" s="624"/>
      <c r="X30" s="624"/>
      <c r="Y30" s="625"/>
      <c r="Z30" s="626">
        <v>20.100000000000001</v>
      </c>
      <c r="AA30" s="626"/>
      <c r="AB30" s="626"/>
      <c r="AC30" s="626"/>
      <c r="AD30" s="627" t="s">
        <v>130</v>
      </c>
      <c r="AE30" s="627"/>
      <c r="AF30" s="627"/>
      <c r="AG30" s="627"/>
      <c r="AH30" s="627"/>
      <c r="AI30" s="627"/>
      <c r="AJ30" s="627"/>
      <c r="AK30" s="627"/>
      <c r="AL30" s="628" t="s">
        <v>234</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11144103</v>
      </c>
      <c r="CS30" s="624"/>
      <c r="CT30" s="624"/>
      <c r="CU30" s="624"/>
      <c r="CV30" s="624"/>
      <c r="CW30" s="624"/>
      <c r="CX30" s="624"/>
      <c r="CY30" s="625"/>
      <c r="CZ30" s="628">
        <v>3</v>
      </c>
      <c r="DA30" s="653"/>
      <c r="DB30" s="653"/>
      <c r="DC30" s="657"/>
      <c r="DD30" s="632">
        <v>11143532</v>
      </c>
      <c r="DE30" s="624"/>
      <c r="DF30" s="624"/>
      <c r="DG30" s="624"/>
      <c r="DH30" s="624"/>
      <c r="DI30" s="624"/>
      <c r="DJ30" s="624"/>
      <c r="DK30" s="625"/>
      <c r="DL30" s="632">
        <v>11143532</v>
      </c>
      <c r="DM30" s="624"/>
      <c r="DN30" s="624"/>
      <c r="DO30" s="624"/>
      <c r="DP30" s="624"/>
      <c r="DQ30" s="624"/>
      <c r="DR30" s="624"/>
      <c r="DS30" s="624"/>
      <c r="DT30" s="624"/>
      <c r="DU30" s="624"/>
      <c r="DV30" s="625"/>
      <c r="DW30" s="628">
        <v>4.8</v>
      </c>
      <c r="DX30" s="653"/>
      <c r="DY30" s="653"/>
      <c r="DZ30" s="653"/>
      <c r="EA30" s="653"/>
      <c r="EB30" s="653"/>
      <c r="EC30" s="654"/>
    </row>
    <row r="31" spans="2:133" ht="11.25" customHeight="1">
      <c r="B31" s="636" t="s">
        <v>316</v>
      </c>
      <c r="C31" s="637"/>
      <c r="D31" s="637"/>
      <c r="E31" s="637"/>
      <c r="F31" s="637"/>
      <c r="G31" s="637"/>
      <c r="H31" s="637"/>
      <c r="I31" s="637"/>
      <c r="J31" s="637"/>
      <c r="K31" s="637"/>
      <c r="L31" s="637"/>
      <c r="M31" s="637"/>
      <c r="N31" s="637"/>
      <c r="O31" s="637"/>
      <c r="P31" s="637"/>
      <c r="Q31" s="638"/>
      <c r="R31" s="623">
        <v>66610106</v>
      </c>
      <c r="S31" s="624"/>
      <c r="T31" s="624"/>
      <c r="U31" s="624"/>
      <c r="V31" s="624"/>
      <c r="W31" s="624"/>
      <c r="X31" s="624"/>
      <c r="Y31" s="625"/>
      <c r="Z31" s="626">
        <v>16.899999999999999</v>
      </c>
      <c r="AA31" s="626"/>
      <c r="AB31" s="626"/>
      <c r="AC31" s="626"/>
      <c r="AD31" s="627">
        <v>63823774</v>
      </c>
      <c r="AE31" s="627"/>
      <c r="AF31" s="627"/>
      <c r="AG31" s="627"/>
      <c r="AH31" s="627"/>
      <c r="AI31" s="627"/>
      <c r="AJ31" s="627"/>
      <c r="AK31" s="627"/>
      <c r="AL31" s="628">
        <v>27.8</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v>
      </c>
      <c r="BH31" s="667"/>
      <c r="BI31" s="667"/>
      <c r="BJ31" s="667"/>
      <c r="BK31" s="667"/>
      <c r="BL31" s="667"/>
      <c r="BM31" s="618">
        <v>98</v>
      </c>
      <c r="BN31" s="667"/>
      <c r="BO31" s="667"/>
      <c r="BP31" s="667"/>
      <c r="BQ31" s="668"/>
      <c r="BR31" s="679">
        <v>99.3</v>
      </c>
      <c r="BS31" s="667"/>
      <c r="BT31" s="667"/>
      <c r="BU31" s="667"/>
      <c r="BV31" s="667"/>
      <c r="BW31" s="667"/>
      <c r="BX31" s="618">
        <v>97.9</v>
      </c>
      <c r="BY31" s="667"/>
      <c r="BZ31" s="667"/>
      <c r="CA31" s="667"/>
      <c r="CB31" s="668"/>
      <c r="CD31" s="661"/>
      <c r="CE31" s="662"/>
      <c r="CF31" s="620" t="s">
        <v>319</v>
      </c>
      <c r="CG31" s="621"/>
      <c r="CH31" s="621"/>
      <c r="CI31" s="621"/>
      <c r="CJ31" s="621"/>
      <c r="CK31" s="621"/>
      <c r="CL31" s="621"/>
      <c r="CM31" s="621"/>
      <c r="CN31" s="621"/>
      <c r="CO31" s="621"/>
      <c r="CP31" s="621"/>
      <c r="CQ31" s="622"/>
      <c r="CR31" s="623">
        <v>286763</v>
      </c>
      <c r="CS31" s="655"/>
      <c r="CT31" s="655"/>
      <c r="CU31" s="655"/>
      <c r="CV31" s="655"/>
      <c r="CW31" s="655"/>
      <c r="CX31" s="655"/>
      <c r="CY31" s="656"/>
      <c r="CZ31" s="628">
        <v>0.1</v>
      </c>
      <c r="DA31" s="653"/>
      <c r="DB31" s="653"/>
      <c r="DC31" s="657"/>
      <c r="DD31" s="632">
        <v>286763</v>
      </c>
      <c r="DE31" s="655"/>
      <c r="DF31" s="655"/>
      <c r="DG31" s="655"/>
      <c r="DH31" s="655"/>
      <c r="DI31" s="655"/>
      <c r="DJ31" s="655"/>
      <c r="DK31" s="656"/>
      <c r="DL31" s="632">
        <v>286763</v>
      </c>
      <c r="DM31" s="655"/>
      <c r="DN31" s="655"/>
      <c r="DO31" s="655"/>
      <c r="DP31" s="655"/>
      <c r="DQ31" s="655"/>
      <c r="DR31" s="655"/>
      <c r="DS31" s="655"/>
      <c r="DT31" s="655"/>
      <c r="DU31" s="655"/>
      <c r="DV31" s="656"/>
      <c r="DW31" s="628">
        <v>0.1</v>
      </c>
      <c r="DX31" s="653"/>
      <c r="DY31" s="653"/>
      <c r="DZ31" s="653"/>
      <c r="EA31" s="653"/>
      <c r="EB31" s="653"/>
      <c r="EC31" s="654"/>
    </row>
    <row r="32" spans="2:133" ht="11.25" customHeight="1">
      <c r="B32" s="620" t="s">
        <v>320</v>
      </c>
      <c r="C32" s="621"/>
      <c r="D32" s="621"/>
      <c r="E32" s="621"/>
      <c r="F32" s="621"/>
      <c r="G32" s="621"/>
      <c r="H32" s="621"/>
      <c r="I32" s="621"/>
      <c r="J32" s="621"/>
      <c r="K32" s="621"/>
      <c r="L32" s="621"/>
      <c r="M32" s="621"/>
      <c r="N32" s="621"/>
      <c r="O32" s="621"/>
      <c r="P32" s="621"/>
      <c r="Q32" s="622"/>
      <c r="R32" s="623">
        <v>38292406</v>
      </c>
      <c r="S32" s="624"/>
      <c r="T32" s="624"/>
      <c r="U32" s="624"/>
      <c r="V32" s="624"/>
      <c r="W32" s="624"/>
      <c r="X32" s="624"/>
      <c r="Y32" s="625"/>
      <c r="Z32" s="626">
        <v>9.6999999999999993</v>
      </c>
      <c r="AA32" s="626"/>
      <c r="AB32" s="626"/>
      <c r="AC32" s="626"/>
      <c r="AD32" s="627" t="s">
        <v>130</v>
      </c>
      <c r="AE32" s="627"/>
      <c r="AF32" s="627"/>
      <c r="AG32" s="627"/>
      <c r="AH32" s="627"/>
      <c r="AI32" s="627"/>
      <c r="AJ32" s="627"/>
      <c r="AK32" s="627"/>
      <c r="AL32" s="628" t="s">
        <v>234</v>
      </c>
      <c r="AM32" s="629"/>
      <c r="AN32" s="629"/>
      <c r="AO32" s="630"/>
      <c r="AP32" s="671"/>
      <c r="AQ32" s="672"/>
      <c r="AR32" s="672"/>
      <c r="AS32" s="672"/>
      <c r="AT32" s="676"/>
      <c r="AU32" s="214" t="s">
        <v>321</v>
      </c>
      <c r="AX32" s="620" t="s">
        <v>322</v>
      </c>
      <c r="AY32" s="621"/>
      <c r="AZ32" s="621"/>
      <c r="BA32" s="621"/>
      <c r="BB32" s="621"/>
      <c r="BC32" s="621"/>
      <c r="BD32" s="621"/>
      <c r="BE32" s="621"/>
      <c r="BF32" s="622"/>
      <c r="BG32" s="680">
        <v>99</v>
      </c>
      <c r="BH32" s="655"/>
      <c r="BI32" s="655"/>
      <c r="BJ32" s="655"/>
      <c r="BK32" s="655"/>
      <c r="BL32" s="655"/>
      <c r="BM32" s="629">
        <v>97.9</v>
      </c>
      <c r="BN32" s="655"/>
      <c r="BO32" s="655"/>
      <c r="BP32" s="655"/>
      <c r="BQ32" s="678"/>
      <c r="BR32" s="680">
        <v>99.3</v>
      </c>
      <c r="BS32" s="655"/>
      <c r="BT32" s="655"/>
      <c r="BU32" s="655"/>
      <c r="BV32" s="655"/>
      <c r="BW32" s="655"/>
      <c r="BX32" s="629">
        <v>97.9</v>
      </c>
      <c r="BY32" s="655"/>
      <c r="BZ32" s="655"/>
      <c r="CA32" s="655"/>
      <c r="CB32" s="678"/>
      <c r="CD32" s="663"/>
      <c r="CE32" s="664"/>
      <c r="CF32" s="620" t="s">
        <v>323</v>
      </c>
      <c r="CG32" s="621"/>
      <c r="CH32" s="621"/>
      <c r="CI32" s="621"/>
      <c r="CJ32" s="621"/>
      <c r="CK32" s="621"/>
      <c r="CL32" s="621"/>
      <c r="CM32" s="621"/>
      <c r="CN32" s="621"/>
      <c r="CO32" s="621"/>
      <c r="CP32" s="621"/>
      <c r="CQ32" s="622"/>
      <c r="CR32" s="623" t="s">
        <v>234</v>
      </c>
      <c r="CS32" s="624"/>
      <c r="CT32" s="624"/>
      <c r="CU32" s="624"/>
      <c r="CV32" s="624"/>
      <c r="CW32" s="624"/>
      <c r="CX32" s="624"/>
      <c r="CY32" s="625"/>
      <c r="CZ32" s="628" t="s">
        <v>234</v>
      </c>
      <c r="DA32" s="653"/>
      <c r="DB32" s="653"/>
      <c r="DC32" s="657"/>
      <c r="DD32" s="632" t="s">
        <v>234</v>
      </c>
      <c r="DE32" s="624"/>
      <c r="DF32" s="624"/>
      <c r="DG32" s="624"/>
      <c r="DH32" s="624"/>
      <c r="DI32" s="624"/>
      <c r="DJ32" s="624"/>
      <c r="DK32" s="625"/>
      <c r="DL32" s="632" t="s">
        <v>130</v>
      </c>
      <c r="DM32" s="624"/>
      <c r="DN32" s="624"/>
      <c r="DO32" s="624"/>
      <c r="DP32" s="624"/>
      <c r="DQ32" s="624"/>
      <c r="DR32" s="624"/>
      <c r="DS32" s="624"/>
      <c r="DT32" s="624"/>
      <c r="DU32" s="624"/>
      <c r="DV32" s="625"/>
      <c r="DW32" s="628" t="s">
        <v>234</v>
      </c>
      <c r="DX32" s="653"/>
      <c r="DY32" s="653"/>
      <c r="DZ32" s="653"/>
      <c r="EA32" s="653"/>
      <c r="EB32" s="653"/>
      <c r="EC32" s="654"/>
    </row>
    <row r="33" spans="2:133" ht="11.25" customHeight="1">
      <c r="B33" s="620" t="s">
        <v>324</v>
      </c>
      <c r="C33" s="621"/>
      <c r="D33" s="621"/>
      <c r="E33" s="621"/>
      <c r="F33" s="621"/>
      <c r="G33" s="621"/>
      <c r="H33" s="621"/>
      <c r="I33" s="621"/>
      <c r="J33" s="621"/>
      <c r="K33" s="621"/>
      <c r="L33" s="621"/>
      <c r="M33" s="621"/>
      <c r="N33" s="621"/>
      <c r="O33" s="621"/>
      <c r="P33" s="621"/>
      <c r="Q33" s="622"/>
      <c r="R33" s="623">
        <v>2375006</v>
      </c>
      <c r="S33" s="624"/>
      <c r="T33" s="624"/>
      <c r="U33" s="624"/>
      <c r="V33" s="624"/>
      <c r="W33" s="624"/>
      <c r="X33" s="624"/>
      <c r="Y33" s="625"/>
      <c r="Z33" s="626">
        <v>0.6</v>
      </c>
      <c r="AA33" s="626"/>
      <c r="AB33" s="626"/>
      <c r="AC33" s="626"/>
      <c r="AD33" s="627">
        <v>81432</v>
      </c>
      <c r="AE33" s="627"/>
      <c r="AF33" s="627"/>
      <c r="AG33" s="627"/>
      <c r="AH33" s="627"/>
      <c r="AI33" s="627"/>
      <c r="AJ33" s="627"/>
      <c r="AK33" s="627"/>
      <c r="AL33" s="628">
        <v>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t="s">
        <v>234</v>
      </c>
      <c r="BH33" s="682"/>
      <c r="BI33" s="682"/>
      <c r="BJ33" s="682"/>
      <c r="BK33" s="682"/>
      <c r="BL33" s="682"/>
      <c r="BM33" s="683" t="s">
        <v>234</v>
      </c>
      <c r="BN33" s="682"/>
      <c r="BO33" s="682"/>
      <c r="BP33" s="682"/>
      <c r="BQ33" s="684"/>
      <c r="BR33" s="681" t="s">
        <v>234</v>
      </c>
      <c r="BS33" s="682"/>
      <c r="BT33" s="682"/>
      <c r="BU33" s="682"/>
      <c r="BV33" s="682"/>
      <c r="BW33" s="682"/>
      <c r="BX33" s="683" t="s">
        <v>130</v>
      </c>
      <c r="BY33" s="682"/>
      <c r="BZ33" s="682"/>
      <c r="CA33" s="682"/>
      <c r="CB33" s="684"/>
      <c r="CD33" s="620" t="s">
        <v>326</v>
      </c>
      <c r="CE33" s="621"/>
      <c r="CF33" s="621"/>
      <c r="CG33" s="621"/>
      <c r="CH33" s="621"/>
      <c r="CI33" s="621"/>
      <c r="CJ33" s="621"/>
      <c r="CK33" s="621"/>
      <c r="CL33" s="621"/>
      <c r="CM33" s="621"/>
      <c r="CN33" s="621"/>
      <c r="CO33" s="621"/>
      <c r="CP33" s="621"/>
      <c r="CQ33" s="622"/>
      <c r="CR33" s="623">
        <v>160890488</v>
      </c>
      <c r="CS33" s="655"/>
      <c r="CT33" s="655"/>
      <c r="CU33" s="655"/>
      <c r="CV33" s="655"/>
      <c r="CW33" s="655"/>
      <c r="CX33" s="655"/>
      <c r="CY33" s="656"/>
      <c r="CZ33" s="628">
        <v>42.9</v>
      </c>
      <c r="DA33" s="653"/>
      <c r="DB33" s="653"/>
      <c r="DC33" s="657"/>
      <c r="DD33" s="632">
        <v>116802943</v>
      </c>
      <c r="DE33" s="655"/>
      <c r="DF33" s="655"/>
      <c r="DG33" s="655"/>
      <c r="DH33" s="655"/>
      <c r="DI33" s="655"/>
      <c r="DJ33" s="655"/>
      <c r="DK33" s="656"/>
      <c r="DL33" s="632">
        <v>76738351</v>
      </c>
      <c r="DM33" s="655"/>
      <c r="DN33" s="655"/>
      <c r="DO33" s="655"/>
      <c r="DP33" s="655"/>
      <c r="DQ33" s="655"/>
      <c r="DR33" s="655"/>
      <c r="DS33" s="655"/>
      <c r="DT33" s="655"/>
      <c r="DU33" s="655"/>
      <c r="DV33" s="656"/>
      <c r="DW33" s="628">
        <v>33.4</v>
      </c>
      <c r="DX33" s="653"/>
      <c r="DY33" s="653"/>
      <c r="DZ33" s="653"/>
      <c r="EA33" s="653"/>
      <c r="EB33" s="653"/>
      <c r="EC33" s="654"/>
    </row>
    <row r="34" spans="2:133" ht="11.25" customHeight="1">
      <c r="B34" s="620" t="s">
        <v>327</v>
      </c>
      <c r="C34" s="621"/>
      <c r="D34" s="621"/>
      <c r="E34" s="621"/>
      <c r="F34" s="621"/>
      <c r="G34" s="621"/>
      <c r="H34" s="621"/>
      <c r="I34" s="621"/>
      <c r="J34" s="621"/>
      <c r="K34" s="621"/>
      <c r="L34" s="621"/>
      <c r="M34" s="621"/>
      <c r="N34" s="621"/>
      <c r="O34" s="621"/>
      <c r="P34" s="621"/>
      <c r="Q34" s="622"/>
      <c r="R34" s="623">
        <v>299048</v>
      </c>
      <c r="S34" s="624"/>
      <c r="T34" s="624"/>
      <c r="U34" s="624"/>
      <c r="V34" s="624"/>
      <c r="W34" s="624"/>
      <c r="X34" s="624"/>
      <c r="Y34" s="625"/>
      <c r="Z34" s="626">
        <v>0.1</v>
      </c>
      <c r="AA34" s="626"/>
      <c r="AB34" s="626"/>
      <c r="AC34" s="626"/>
      <c r="AD34" s="627" t="s">
        <v>130</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80617310</v>
      </c>
      <c r="CS34" s="624"/>
      <c r="CT34" s="624"/>
      <c r="CU34" s="624"/>
      <c r="CV34" s="624"/>
      <c r="CW34" s="624"/>
      <c r="CX34" s="624"/>
      <c r="CY34" s="625"/>
      <c r="CZ34" s="628">
        <v>21.5</v>
      </c>
      <c r="DA34" s="653"/>
      <c r="DB34" s="653"/>
      <c r="DC34" s="657"/>
      <c r="DD34" s="632">
        <v>47378773</v>
      </c>
      <c r="DE34" s="624"/>
      <c r="DF34" s="624"/>
      <c r="DG34" s="624"/>
      <c r="DH34" s="624"/>
      <c r="DI34" s="624"/>
      <c r="DJ34" s="624"/>
      <c r="DK34" s="625"/>
      <c r="DL34" s="632">
        <v>46753895</v>
      </c>
      <c r="DM34" s="624"/>
      <c r="DN34" s="624"/>
      <c r="DO34" s="624"/>
      <c r="DP34" s="624"/>
      <c r="DQ34" s="624"/>
      <c r="DR34" s="624"/>
      <c r="DS34" s="624"/>
      <c r="DT34" s="624"/>
      <c r="DU34" s="624"/>
      <c r="DV34" s="625"/>
      <c r="DW34" s="628">
        <v>20.3</v>
      </c>
      <c r="DX34" s="653"/>
      <c r="DY34" s="653"/>
      <c r="DZ34" s="653"/>
      <c r="EA34" s="653"/>
      <c r="EB34" s="653"/>
      <c r="EC34" s="654"/>
    </row>
    <row r="35" spans="2:133" ht="11.25" customHeight="1">
      <c r="B35" s="620" t="s">
        <v>329</v>
      </c>
      <c r="C35" s="621"/>
      <c r="D35" s="621"/>
      <c r="E35" s="621"/>
      <c r="F35" s="621"/>
      <c r="G35" s="621"/>
      <c r="H35" s="621"/>
      <c r="I35" s="621"/>
      <c r="J35" s="621"/>
      <c r="K35" s="621"/>
      <c r="L35" s="621"/>
      <c r="M35" s="621"/>
      <c r="N35" s="621"/>
      <c r="O35" s="621"/>
      <c r="P35" s="621"/>
      <c r="Q35" s="622"/>
      <c r="R35" s="623">
        <v>511648</v>
      </c>
      <c r="S35" s="624"/>
      <c r="T35" s="624"/>
      <c r="U35" s="624"/>
      <c r="V35" s="624"/>
      <c r="W35" s="624"/>
      <c r="X35" s="624"/>
      <c r="Y35" s="625"/>
      <c r="Z35" s="626">
        <v>0.1</v>
      </c>
      <c r="AA35" s="626"/>
      <c r="AB35" s="626"/>
      <c r="AC35" s="626"/>
      <c r="AD35" s="627" t="s">
        <v>130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495066</v>
      </c>
      <c r="CS35" s="655"/>
      <c r="CT35" s="655"/>
      <c r="CU35" s="655"/>
      <c r="CV35" s="655"/>
      <c r="CW35" s="655"/>
      <c r="CX35" s="655"/>
      <c r="CY35" s="656"/>
      <c r="CZ35" s="628">
        <v>0.1</v>
      </c>
      <c r="DA35" s="653"/>
      <c r="DB35" s="653"/>
      <c r="DC35" s="657"/>
      <c r="DD35" s="632">
        <v>495066</v>
      </c>
      <c r="DE35" s="655"/>
      <c r="DF35" s="655"/>
      <c r="DG35" s="655"/>
      <c r="DH35" s="655"/>
      <c r="DI35" s="655"/>
      <c r="DJ35" s="655"/>
      <c r="DK35" s="656"/>
      <c r="DL35" s="632">
        <v>495066</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20" t="s">
        <v>333</v>
      </c>
      <c r="C36" s="621"/>
      <c r="D36" s="621"/>
      <c r="E36" s="621"/>
      <c r="F36" s="621"/>
      <c r="G36" s="621"/>
      <c r="H36" s="621"/>
      <c r="I36" s="621"/>
      <c r="J36" s="621"/>
      <c r="K36" s="621"/>
      <c r="L36" s="621"/>
      <c r="M36" s="621"/>
      <c r="N36" s="621"/>
      <c r="O36" s="621"/>
      <c r="P36" s="621"/>
      <c r="Q36" s="622"/>
      <c r="R36" s="623">
        <v>19882951</v>
      </c>
      <c r="S36" s="624"/>
      <c r="T36" s="624"/>
      <c r="U36" s="624"/>
      <c r="V36" s="624"/>
      <c r="W36" s="624"/>
      <c r="X36" s="624"/>
      <c r="Y36" s="625"/>
      <c r="Z36" s="626">
        <v>5</v>
      </c>
      <c r="AA36" s="626"/>
      <c r="AB36" s="626"/>
      <c r="AC36" s="626"/>
      <c r="AD36" s="627" t="s">
        <v>234</v>
      </c>
      <c r="AE36" s="627"/>
      <c r="AF36" s="627"/>
      <c r="AG36" s="627"/>
      <c r="AH36" s="627"/>
      <c r="AI36" s="627"/>
      <c r="AJ36" s="627"/>
      <c r="AK36" s="627"/>
      <c r="AL36" s="628" t="s">
        <v>130</v>
      </c>
      <c r="AM36" s="629"/>
      <c r="AN36" s="629"/>
      <c r="AO36" s="630"/>
      <c r="AP36" s="222"/>
      <c r="AQ36" s="689" t="s">
        <v>334</v>
      </c>
      <c r="AR36" s="690"/>
      <c r="AS36" s="690"/>
      <c r="AT36" s="690"/>
      <c r="AU36" s="690"/>
      <c r="AV36" s="690"/>
      <c r="AW36" s="690"/>
      <c r="AX36" s="690"/>
      <c r="AY36" s="691"/>
      <c r="AZ36" s="612">
        <v>26593043</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642951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24163724</v>
      </c>
      <c r="CS36" s="624"/>
      <c r="CT36" s="624"/>
      <c r="CU36" s="624"/>
      <c r="CV36" s="624"/>
      <c r="CW36" s="624"/>
      <c r="CX36" s="624"/>
      <c r="CY36" s="625"/>
      <c r="CZ36" s="628">
        <v>6.4</v>
      </c>
      <c r="DA36" s="653"/>
      <c r="DB36" s="653"/>
      <c r="DC36" s="657"/>
      <c r="DD36" s="632">
        <v>18546633</v>
      </c>
      <c r="DE36" s="624"/>
      <c r="DF36" s="624"/>
      <c r="DG36" s="624"/>
      <c r="DH36" s="624"/>
      <c r="DI36" s="624"/>
      <c r="DJ36" s="624"/>
      <c r="DK36" s="625"/>
      <c r="DL36" s="632">
        <v>10884055</v>
      </c>
      <c r="DM36" s="624"/>
      <c r="DN36" s="624"/>
      <c r="DO36" s="624"/>
      <c r="DP36" s="624"/>
      <c r="DQ36" s="624"/>
      <c r="DR36" s="624"/>
      <c r="DS36" s="624"/>
      <c r="DT36" s="624"/>
      <c r="DU36" s="624"/>
      <c r="DV36" s="625"/>
      <c r="DW36" s="628">
        <v>4.7</v>
      </c>
      <c r="DX36" s="653"/>
      <c r="DY36" s="653"/>
      <c r="DZ36" s="653"/>
      <c r="EA36" s="653"/>
      <c r="EB36" s="653"/>
      <c r="EC36" s="654"/>
    </row>
    <row r="37" spans="2:133" ht="11.25" customHeight="1">
      <c r="B37" s="620" t="s">
        <v>337</v>
      </c>
      <c r="C37" s="621"/>
      <c r="D37" s="621"/>
      <c r="E37" s="621"/>
      <c r="F37" s="621"/>
      <c r="G37" s="621"/>
      <c r="H37" s="621"/>
      <c r="I37" s="621"/>
      <c r="J37" s="621"/>
      <c r="K37" s="621"/>
      <c r="L37" s="621"/>
      <c r="M37" s="621"/>
      <c r="N37" s="621"/>
      <c r="O37" s="621"/>
      <c r="P37" s="621"/>
      <c r="Q37" s="622"/>
      <c r="R37" s="623">
        <v>13326584</v>
      </c>
      <c r="S37" s="624"/>
      <c r="T37" s="624"/>
      <c r="U37" s="624"/>
      <c r="V37" s="624"/>
      <c r="W37" s="624"/>
      <c r="X37" s="624"/>
      <c r="Y37" s="625"/>
      <c r="Z37" s="626">
        <v>3.4</v>
      </c>
      <c r="AA37" s="626"/>
      <c r="AB37" s="626"/>
      <c r="AC37" s="626"/>
      <c r="AD37" s="627">
        <v>60017</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321478</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642951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4443658</v>
      </c>
      <c r="CS37" s="655"/>
      <c r="CT37" s="655"/>
      <c r="CU37" s="655"/>
      <c r="CV37" s="655"/>
      <c r="CW37" s="655"/>
      <c r="CX37" s="655"/>
      <c r="CY37" s="656"/>
      <c r="CZ37" s="628">
        <v>1.2</v>
      </c>
      <c r="DA37" s="653"/>
      <c r="DB37" s="653"/>
      <c r="DC37" s="657"/>
      <c r="DD37" s="632">
        <v>4443658</v>
      </c>
      <c r="DE37" s="655"/>
      <c r="DF37" s="655"/>
      <c r="DG37" s="655"/>
      <c r="DH37" s="655"/>
      <c r="DI37" s="655"/>
      <c r="DJ37" s="655"/>
      <c r="DK37" s="656"/>
      <c r="DL37" s="632">
        <v>3049629</v>
      </c>
      <c r="DM37" s="655"/>
      <c r="DN37" s="655"/>
      <c r="DO37" s="655"/>
      <c r="DP37" s="655"/>
      <c r="DQ37" s="655"/>
      <c r="DR37" s="655"/>
      <c r="DS37" s="655"/>
      <c r="DT37" s="655"/>
      <c r="DU37" s="655"/>
      <c r="DV37" s="656"/>
      <c r="DW37" s="628">
        <v>1.3</v>
      </c>
      <c r="DX37" s="653"/>
      <c r="DY37" s="653"/>
      <c r="DZ37" s="653"/>
      <c r="EA37" s="653"/>
      <c r="EB37" s="653"/>
      <c r="EC37" s="654"/>
    </row>
    <row r="38" spans="2:133" ht="11.25" customHeight="1">
      <c r="B38" s="620" t="s">
        <v>341</v>
      </c>
      <c r="C38" s="621"/>
      <c r="D38" s="621"/>
      <c r="E38" s="621"/>
      <c r="F38" s="621"/>
      <c r="G38" s="621"/>
      <c r="H38" s="621"/>
      <c r="I38" s="621"/>
      <c r="J38" s="621"/>
      <c r="K38" s="621"/>
      <c r="L38" s="621"/>
      <c r="M38" s="621"/>
      <c r="N38" s="621"/>
      <c r="O38" s="621"/>
      <c r="P38" s="621"/>
      <c r="Q38" s="622"/>
      <c r="R38" s="623">
        <v>2940000</v>
      </c>
      <c r="S38" s="624"/>
      <c r="T38" s="624"/>
      <c r="U38" s="624"/>
      <c r="V38" s="624"/>
      <c r="W38" s="624"/>
      <c r="X38" s="624"/>
      <c r="Y38" s="625"/>
      <c r="Z38" s="626">
        <v>0.7</v>
      </c>
      <c r="AA38" s="626"/>
      <c r="AB38" s="626"/>
      <c r="AC38" s="626"/>
      <c r="AD38" s="627" t="s">
        <v>130</v>
      </c>
      <c r="AE38" s="627"/>
      <c r="AF38" s="627"/>
      <c r="AG38" s="627"/>
      <c r="AH38" s="627"/>
      <c r="AI38" s="627"/>
      <c r="AJ38" s="627"/>
      <c r="AK38" s="627"/>
      <c r="AL38" s="628" t="s">
        <v>130</v>
      </c>
      <c r="AM38" s="629"/>
      <c r="AN38" s="629"/>
      <c r="AO38" s="630"/>
      <c r="AQ38" s="686" t="s">
        <v>342</v>
      </c>
      <c r="AR38" s="687"/>
      <c r="AS38" s="687"/>
      <c r="AT38" s="687"/>
      <c r="AU38" s="687"/>
      <c r="AV38" s="687"/>
      <c r="AW38" s="687"/>
      <c r="AX38" s="687"/>
      <c r="AY38" s="688"/>
      <c r="AZ38" s="623" t="s">
        <v>234</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125417</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26593043</v>
      </c>
      <c r="CS38" s="624"/>
      <c r="CT38" s="624"/>
      <c r="CU38" s="624"/>
      <c r="CV38" s="624"/>
      <c r="CW38" s="624"/>
      <c r="CX38" s="624"/>
      <c r="CY38" s="625"/>
      <c r="CZ38" s="628">
        <v>7.1</v>
      </c>
      <c r="DA38" s="653"/>
      <c r="DB38" s="653"/>
      <c r="DC38" s="657"/>
      <c r="DD38" s="632">
        <v>22043796</v>
      </c>
      <c r="DE38" s="624"/>
      <c r="DF38" s="624"/>
      <c r="DG38" s="624"/>
      <c r="DH38" s="624"/>
      <c r="DI38" s="624"/>
      <c r="DJ38" s="624"/>
      <c r="DK38" s="625"/>
      <c r="DL38" s="632">
        <v>18602567</v>
      </c>
      <c r="DM38" s="624"/>
      <c r="DN38" s="624"/>
      <c r="DO38" s="624"/>
      <c r="DP38" s="624"/>
      <c r="DQ38" s="624"/>
      <c r="DR38" s="624"/>
      <c r="DS38" s="624"/>
      <c r="DT38" s="624"/>
      <c r="DU38" s="624"/>
      <c r="DV38" s="625"/>
      <c r="DW38" s="628">
        <v>8.1</v>
      </c>
      <c r="DX38" s="653"/>
      <c r="DY38" s="653"/>
      <c r="DZ38" s="653"/>
      <c r="EA38" s="653"/>
      <c r="EB38" s="653"/>
      <c r="EC38" s="654"/>
    </row>
    <row r="39" spans="2:133" ht="11.25" customHeight="1">
      <c r="B39" s="620" t="s">
        <v>345</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234</v>
      </c>
      <c r="AA39" s="626"/>
      <c r="AB39" s="626"/>
      <c r="AC39" s="626"/>
      <c r="AD39" s="627" t="s">
        <v>234</v>
      </c>
      <c r="AE39" s="627"/>
      <c r="AF39" s="627"/>
      <c r="AG39" s="627"/>
      <c r="AH39" s="627"/>
      <c r="AI39" s="627"/>
      <c r="AJ39" s="627"/>
      <c r="AK39" s="627"/>
      <c r="AL39" s="628" t="s">
        <v>234</v>
      </c>
      <c r="AM39" s="629"/>
      <c r="AN39" s="629"/>
      <c r="AO39" s="630"/>
      <c r="AQ39" s="686" t="s">
        <v>346</v>
      </c>
      <c r="AR39" s="687"/>
      <c r="AS39" s="687"/>
      <c r="AT39" s="687"/>
      <c r="AU39" s="687"/>
      <c r="AV39" s="687"/>
      <c r="AW39" s="687"/>
      <c r="AX39" s="687"/>
      <c r="AY39" s="688"/>
      <c r="AZ39" s="623" t="s">
        <v>234</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169528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25520522</v>
      </c>
      <c r="CS39" s="655"/>
      <c r="CT39" s="655"/>
      <c r="CU39" s="655"/>
      <c r="CV39" s="655"/>
      <c r="CW39" s="655"/>
      <c r="CX39" s="655"/>
      <c r="CY39" s="656"/>
      <c r="CZ39" s="628">
        <v>6.8</v>
      </c>
      <c r="DA39" s="653"/>
      <c r="DB39" s="653"/>
      <c r="DC39" s="657"/>
      <c r="DD39" s="632">
        <v>24837852</v>
      </c>
      <c r="DE39" s="655"/>
      <c r="DF39" s="655"/>
      <c r="DG39" s="655"/>
      <c r="DH39" s="655"/>
      <c r="DI39" s="655"/>
      <c r="DJ39" s="655"/>
      <c r="DK39" s="656"/>
      <c r="DL39" s="632" t="s">
        <v>234</v>
      </c>
      <c r="DM39" s="655"/>
      <c r="DN39" s="655"/>
      <c r="DO39" s="655"/>
      <c r="DP39" s="655"/>
      <c r="DQ39" s="655"/>
      <c r="DR39" s="655"/>
      <c r="DS39" s="655"/>
      <c r="DT39" s="655"/>
      <c r="DU39" s="655"/>
      <c r="DV39" s="656"/>
      <c r="DW39" s="628" t="s">
        <v>234</v>
      </c>
      <c r="DX39" s="653"/>
      <c r="DY39" s="653"/>
      <c r="DZ39" s="653"/>
      <c r="EA39" s="653"/>
      <c r="EB39" s="653"/>
      <c r="EC39" s="654"/>
    </row>
    <row r="40" spans="2:133" ht="11.25" customHeight="1">
      <c r="B40" s="620" t="s">
        <v>349</v>
      </c>
      <c r="C40" s="621"/>
      <c r="D40" s="621"/>
      <c r="E40" s="621"/>
      <c r="F40" s="621"/>
      <c r="G40" s="621"/>
      <c r="H40" s="621"/>
      <c r="I40" s="621"/>
      <c r="J40" s="621"/>
      <c r="K40" s="621"/>
      <c r="L40" s="621"/>
      <c r="M40" s="621"/>
      <c r="N40" s="621"/>
      <c r="O40" s="621"/>
      <c r="P40" s="621"/>
      <c r="Q40" s="622"/>
      <c r="R40" s="623" t="s">
        <v>234</v>
      </c>
      <c r="S40" s="624"/>
      <c r="T40" s="624"/>
      <c r="U40" s="624"/>
      <c r="V40" s="624"/>
      <c r="W40" s="624"/>
      <c r="X40" s="624"/>
      <c r="Y40" s="625"/>
      <c r="Z40" s="626" t="s">
        <v>130</v>
      </c>
      <c r="AA40" s="626"/>
      <c r="AB40" s="626"/>
      <c r="AC40" s="626"/>
      <c r="AD40" s="627" t="s">
        <v>234</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130</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148</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3500823</v>
      </c>
      <c r="CS40" s="624"/>
      <c r="CT40" s="624"/>
      <c r="CU40" s="624"/>
      <c r="CV40" s="624"/>
      <c r="CW40" s="624"/>
      <c r="CX40" s="624"/>
      <c r="CY40" s="625"/>
      <c r="CZ40" s="628">
        <v>0.9</v>
      </c>
      <c r="DA40" s="653"/>
      <c r="DB40" s="653"/>
      <c r="DC40" s="657"/>
      <c r="DD40" s="632">
        <v>3500823</v>
      </c>
      <c r="DE40" s="624"/>
      <c r="DF40" s="624"/>
      <c r="DG40" s="624"/>
      <c r="DH40" s="624"/>
      <c r="DI40" s="624"/>
      <c r="DJ40" s="624"/>
      <c r="DK40" s="625"/>
      <c r="DL40" s="632">
        <v>2768</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644" t="s">
        <v>354</v>
      </c>
      <c r="C41" s="645"/>
      <c r="D41" s="645"/>
      <c r="E41" s="645"/>
      <c r="F41" s="645"/>
      <c r="G41" s="645"/>
      <c r="H41" s="645"/>
      <c r="I41" s="645"/>
      <c r="J41" s="645"/>
      <c r="K41" s="645"/>
      <c r="L41" s="645"/>
      <c r="M41" s="645"/>
      <c r="N41" s="645"/>
      <c r="O41" s="645"/>
      <c r="P41" s="645"/>
      <c r="Q41" s="646"/>
      <c r="R41" s="695">
        <v>395148535</v>
      </c>
      <c r="S41" s="696"/>
      <c r="T41" s="696"/>
      <c r="U41" s="696"/>
      <c r="V41" s="696"/>
      <c r="W41" s="696"/>
      <c r="X41" s="696"/>
      <c r="Y41" s="700"/>
      <c r="Z41" s="701">
        <v>100</v>
      </c>
      <c r="AA41" s="701"/>
      <c r="AB41" s="701"/>
      <c r="AC41" s="701"/>
      <c r="AD41" s="702">
        <v>229895149</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7661612</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234</v>
      </c>
      <c r="CS41" s="655"/>
      <c r="CT41" s="655"/>
      <c r="CU41" s="655"/>
      <c r="CV41" s="655"/>
      <c r="CW41" s="655"/>
      <c r="CX41" s="655"/>
      <c r="CY41" s="656"/>
      <c r="CZ41" s="628" t="s">
        <v>130</v>
      </c>
      <c r="DA41" s="653"/>
      <c r="DB41" s="653"/>
      <c r="DC41" s="657"/>
      <c r="DD41" s="632" t="s">
        <v>234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358</v>
      </c>
      <c r="AR42" s="693"/>
      <c r="AS42" s="693"/>
      <c r="AT42" s="693"/>
      <c r="AU42" s="693"/>
      <c r="AV42" s="693"/>
      <c r="AW42" s="693"/>
      <c r="AX42" s="693"/>
      <c r="AY42" s="694"/>
      <c r="AZ42" s="695">
        <v>18609953</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289</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31780904</v>
      </c>
      <c r="CS42" s="655"/>
      <c r="CT42" s="655"/>
      <c r="CU42" s="655"/>
      <c r="CV42" s="655"/>
      <c r="CW42" s="655"/>
      <c r="CX42" s="655"/>
      <c r="CY42" s="656"/>
      <c r="CZ42" s="628">
        <v>8.5</v>
      </c>
      <c r="DA42" s="653"/>
      <c r="DB42" s="653"/>
      <c r="DC42" s="657"/>
      <c r="DD42" s="632">
        <v>18126186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361</v>
      </c>
      <c r="CD43" s="620" t="s">
        <v>362</v>
      </c>
      <c r="CE43" s="621"/>
      <c r="CF43" s="621"/>
      <c r="CG43" s="621"/>
      <c r="CH43" s="621"/>
      <c r="CI43" s="621"/>
      <c r="CJ43" s="621"/>
      <c r="CK43" s="621"/>
      <c r="CL43" s="621"/>
      <c r="CM43" s="621"/>
      <c r="CN43" s="621"/>
      <c r="CO43" s="621"/>
      <c r="CP43" s="621"/>
      <c r="CQ43" s="622"/>
      <c r="CR43" s="623">
        <v>1068072</v>
      </c>
      <c r="CS43" s="655"/>
      <c r="CT43" s="655"/>
      <c r="CU43" s="655"/>
      <c r="CV43" s="655"/>
      <c r="CW43" s="655"/>
      <c r="CX43" s="655"/>
      <c r="CY43" s="656"/>
      <c r="CZ43" s="628">
        <v>0.3</v>
      </c>
      <c r="DA43" s="653"/>
      <c r="DB43" s="653"/>
      <c r="DC43" s="657"/>
      <c r="DD43" s="632">
        <v>1068072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31780904</v>
      </c>
      <c r="CS44" s="624"/>
      <c r="CT44" s="624"/>
      <c r="CU44" s="624"/>
      <c r="CV44" s="624"/>
      <c r="CW44" s="624"/>
      <c r="CX44" s="624"/>
      <c r="CY44" s="625"/>
      <c r="CZ44" s="628">
        <v>8.5</v>
      </c>
      <c r="DA44" s="629"/>
      <c r="DB44" s="629"/>
      <c r="DC44" s="635"/>
      <c r="DD44" s="632">
        <v>18126186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10124581</v>
      </c>
      <c r="CS45" s="655"/>
      <c r="CT45" s="655"/>
      <c r="CU45" s="655"/>
      <c r="CV45" s="655"/>
      <c r="CW45" s="655"/>
      <c r="CX45" s="655"/>
      <c r="CY45" s="656"/>
      <c r="CZ45" s="628">
        <v>2.7</v>
      </c>
      <c r="DA45" s="653"/>
      <c r="DB45" s="653"/>
      <c r="DC45" s="657"/>
      <c r="DD45" s="632">
        <v>3252457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367</v>
      </c>
      <c r="CG46" s="621"/>
      <c r="CH46" s="621"/>
      <c r="CI46" s="621"/>
      <c r="CJ46" s="621"/>
      <c r="CK46" s="621"/>
      <c r="CL46" s="621"/>
      <c r="CM46" s="621"/>
      <c r="CN46" s="621"/>
      <c r="CO46" s="621"/>
      <c r="CP46" s="621"/>
      <c r="CQ46" s="622"/>
      <c r="CR46" s="623">
        <v>20470625</v>
      </c>
      <c r="CS46" s="624"/>
      <c r="CT46" s="624"/>
      <c r="CU46" s="624"/>
      <c r="CV46" s="624"/>
      <c r="CW46" s="624"/>
      <c r="CX46" s="624"/>
      <c r="CY46" s="625"/>
      <c r="CZ46" s="628">
        <v>5.5</v>
      </c>
      <c r="DA46" s="629"/>
      <c r="DB46" s="629"/>
      <c r="DC46" s="635"/>
      <c r="DD46" s="632">
        <v>14377734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368</v>
      </c>
      <c r="CG47" s="621"/>
      <c r="CH47" s="621"/>
      <c r="CI47" s="621"/>
      <c r="CJ47" s="621"/>
      <c r="CK47" s="621"/>
      <c r="CL47" s="621"/>
      <c r="CM47" s="621"/>
      <c r="CN47" s="621"/>
      <c r="CO47" s="621"/>
      <c r="CP47" s="621"/>
      <c r="CQ47" s="622"/>
      <c r="CR47" s="623" t="s">
        <v>130</v>
      </c>
      <c r="CS47" s="655"/>
      <c r="CT47" s="655"/>
      <c r="CU47" s="655"/>
      <c r="CV47" s="655"/>
      <c r="CW47" s="655"/>
      <c r="CX47" s="655"/>
      <c r="CY47" s="656"/>
      <c r="CZ47" s="628" t="s">
        <v>234</v>
      </c>
      <c r="DA47" s="653"/>
      <c r="DB47" s="653"/>
      <c r="DC47" s="657"/>
      <c r="DD47" s="632" t="s">
        <v>234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c r="B48" s="225"/>
      <c r="CD48" s="663"/>
      <c r="CE48" s="664"/>
      <c r="CF48" s="620" t="s">
        <v>369</v>
      </c>
      <c r="CG48" s="621"/>
      <c r="CH48" s="621"/>
      <c r="CI48" s="621"/>
      <c r="CJ48" s="621"/>
      <c r="CK48" s="621"/>
      <c r="CL48" s="621"/>
      <c r="CM48" s="621"/>
      <c r="CN48" s="621"/>
      <c r="CO48" s="621"/>
      <c r="CP48" s="621"/>
      <c r="CQ48" s="622"/>
      <c r="CR48" s="623" t="s">
        <v>234</v>
      </c>
      <c r="CS48" s="624"/>
      <c r="CT48" s="624"/>
      <c r="CU48" s="624"/>
      <c r="CV48" s="624"/>
      <c r="CW48" s="624"/>
      <c r="CX48" s="624"/>
      <c r="CY48" s="625"/>
      <c r="CZ48" s="628" t="s">
        <v>234</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370</v>
      </c>
      <c r="CE49" s="645"/>
      <c r="CF49" s="645"/>
      <c r="CG49" s="645"/>
      <c r="CH49" s="645"/>
      <c r="CI49" s="645"/>
      <c r="CJ49" s="645"/>
      <c r="CK49" s="645"/>
      <c r="CL49" s="645"/>
      <c r="CM49" s="645"/>
      <c r="CN49" s="645"/>
      <c r="CO49" s="645"/>
      <c r="CP49" s="645"/>
      <c r="CQ49" s="646"/>
      <c r="CR49" s="695">
        <v>375041261</v>
      </c>
      <c r="CS49" s="682"/>
      <c r="CT49" s="682"/>
      <c r="CU49" s="682"/>
      <c r="CV49" s="682"/>
      <c r="CW49" s="682"/>
      <c r="CX49" s="682"/>
      <c r="CY49" s="711"/>
      <c r="CZ49" s="703">
        <v>100</v>
      </c>
      <c r="DA49" s="712"/>
      <c r="DB49" s="712"/>
      <c r="DC49" s="713"/>
      <c r="DD49" s="714">
        <v>240945779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Mv/a+63Q39dmRBu5B6CVzQ4+NRxJGO4VEbIFXNdy9U9vSwTB6JZAnC06DIiFAYelZ0WykZcyfwBKNnMV+A10g==" saltValue="NGWrf94dII0ktzjzjZeexA==" spinCount="100000" sheet="1" objects="1" scenarios="1"/>
  <customSheetViews>
    <customSheetView guid="{502C041F-AA9F-485A-8464-7BFCBC0990C5}" scale="85" showPageBreaks="1" showGridLines="0" fitToPage="1" hiddenRows="1" hiddenColumns="1">
      <pageMargins left="0" right="0" top="0.39370078740157483" bottom="0.39370078740157483" header="0.19685039370078741" footer="0.19685039370078741"/>
      <printOptions horizontalCentered="1"/>
      <pageSetup paperSize="9" scale="63" orientation="landscape" r:id="rId1"/>
      <headerFooter alignWithMargins="0">
        <oddFooter>&amp;C&amp;P/&amp;N</oddFooter>
      </headerFooter>
    </customSheetView>
    <customSheetView guid="{DD28A655-25C9-4FFE-A534-72ABD15A1D5B}" scale="85" showPageBreaks="1" showGridLines="0" fitToPage="1" hiddenRows="1" hiddenColumns="1">
      <pageMargins left="0" right="0" top="0.39370078740157483" bottom="0.39370078740157483" header="0.19685039370078741" footer="0.19685039370078741"/>
      <printOptions horizontalCentered="1"/>
      <pageSetup paperSize="9" scale="61" orientation="landscape" r:id="rId2"/>
      <headerFooter alignWithMargins="0">
        <oddFooter>&amp;C&amp;P/&amp;N</oddFooter>
      </headerFooter>
    </customSheetView>
  </customSheetViews>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3"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3" t="s">
        <v>371</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c r="BF2" s="733"/>
      <c r="BG2" s="733"/>
      <c r="BH2" s="733"/>
      <c r="BI2" s="73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4" t="s">
        <v>372</v>
      </c>
      <c r="DK2" s="735"/>
      <c r="DL2" s="735"/>
      <c r="DM2" s="735"/>
      <c r="DN2" s="735"/>
      <c r="DO2" s="736"/>
      <c r="DP2" s="228"/>
      <c r="DQ2" s="734" t="s">
        <v>373</v>
      </c>
      <c r="DR2" s="735"/>
      <c r="DS2" s="735"/>
      <c r="DT2" s="735"/>
      <c r="DU2" s="735"/>
      <c r="DV2" s="735"/>
      <c r="DW2" s="735"/>
      <c r="DX2" s="735"/>
      <c r="DY2" s="735"/>
      <c r="DZ2" s="736"/>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7" t="s">
        <v>374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32"/>
      <c r="BA4" s="232"/>
      <c r="BB4" s="232"/>
      <c r="BC4" s="232"/>
      <c r="BD4" s="232"/>
      <c r="BE4" s="233"/>
      <c r="BF4" s="233"/>
      <c r="BG4" s="233"/>
      <c r="BH4" s="233"/>
      <c r="BI4" s="233"/>
      <c r="BJ4" s="233"/>
      <c r="BK4" s="233"/>
      <c r="BL4" s="233"/>
      <c r="BM4" s="233"/>
      <c r="BN4" s="233"/>
      <c r="BO4" s="233"/>
      <c r="BP4" s="233"/>
      <c r="BQ4" s="738" t="s">
        <v>375</v>
      </c>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c r="DM4" s="738"/>
      <c r="DN4" s="738"/>
      <c r="DO4" s="738"/>
      <c r="DP4" s="738"/>
      <c r="DQ4" s="738"/>
      <c r="DR4" s="738"/>
      <c r="DS4" s="738"/>
      <c r="DT4" s="738"/>
      <c r="DU4" s="738"/>
      <c r="DV4" s="738"/>
      <c r="DW4" s="738"/>
      <c r="DX4" s="738"/>
      <c r="DY4" s="738"/>
      <c r="DZ4" s="738"/>
      <c r="EA4" s="234"/>
    </row>
    <row r="5" spans="1:131" s="235" customFormat="1" ht="26.25" customHeight="1">
      <c r="A5" s="739" t="s">
        <v>376</v>
      </c>
      <c r="B5" s="740"/>
      <c r="C5" s="740"/>
      <c r="D5" s="740"/>
      <c r="E5" s="740"/>
      <c r="F5" s="740"/>
      <c r="G5" s="740"/>
      <c r="H5" s="740"/>
      <c r="I5" s="740"/>
      <c r="J5" s="740"/>
      <c r="K5" s="740"/>
      <c r="L5" s="740"/>
      <c r="M5" s="740"/>
      <c r="N5" s="740"/>
      <c r="O5" s="740"/>
      <c r="P5" s="741"/>
      <c r="Q5" s="745" t="s">
        <v>377</v>
      </c>
      <c r="R5" s="746"/>
      <c r="S5" s="746"/>
      <c r="T5" s="746"/>
      <c r="U5" s="747"/>
      <c r="V5" s="745" t="s">
        <v>378</v>
      </c>
      <c r="W5" s="746"/>
      <c r="X5" s="746"/>
      <c r="Y5" s="746"/>
      <c r="Z5" s="747"/>
      <c r="AA5" s="745" t="s">
        <v>379</v>
      </c>
      <c r="AB5" s="746"/>
      <c r="AC5" s="746"/>
      <c r="AD5" s="746"/>
      <c r="AE5" s="746"/>
      <c r="AF5" s="751" t="s">
        <v>380</v>
      </c>
      <c r="AG5" s="746"/>
      <c r="AH5" s="746"/>
      <c r="AI5" s="746"/>
      <c r="AJ5" s="752"/>
      <c r="AK5" s="746" t="s">
        <v>381</v>
      </c>
      <c r="AL5" s="746"/>
      <c r="AM5" s="746"/>
      <c r="AN5" s="746"/>
      <c r="AO5" s="747"/>
      <c r="AP5" s="745" t="s">
        <v>382</v>
      </c>
      <c r="AQ5" s="746"/>
      <c r="AR5" s="746"/>
      <c r="AS5" s="746"/>
      <c r="AT5" s="747"/>
      <c r="AU5" s="745" t="s">
        <v>383</v>
      </c>
      <c r="AV5" s="746"/>
      <c r="AW5" s="746"/>
      <c r="AX5" s="746"/>
      <c r="AY5" s="752"/>
      <c r="AZ5" s="232"/>
      <c r="BA5" s="232"/>
      <c r="BB5" s="232"/>
      <c r="BC5" s="232"/>
      <c r="BD5" s="232"/>
      <c r="BE5" s="233"/>
      <c r="BF5" s="233"/>
      <c r="BG5" s="233"/>
      <c r="BH5" s="233"/>
      <c r="BI5" s="233"/>
      <c r="BJ5" s="233"/>
      <c r="BK5" s="233"/>
      <c r="BL5" s="233"/>
      <c r="BM5" s="233"/>
      <c r="BN5" s="233"/>
      <c r="BO5" s="233"/>
      <c r="BP5" s="233"/>
      <c r="BQ5" s="739" t="s">
        <v>384</v>
      </c>
      <c r="BR5" s="740"/>
      <c r="BS5" s="740"/>
      <c r="BT5" s="740"/>
      <c r="BU5" s="740"/>
      <c r="BV5" s="740"/>
      <c r="BW5" s="740"/>
      <c r="BX5" s="740"/>
      <c r="BY5" s="740"/>
      <c r="BZ5" s="740"/>
      <c r="CA5" s="740"/>
      <c r="CB5" s="740"/>
      <c r="CC5" s="740"/>
      <c r="CD5" s="740"/>
      <c r="CE5" s="740"/>
      <c r="CF5" s="740"/>
      <c r="CG5" s="741"/>
      <c r="CH5" s="745" t="s">
        <v>385</v>
      </c>
      <c r="CI5" s="746"/>
      <c r="CJ5" s="746"/>
      <c r="CK5" s="746"/>
      <c r="CL5" s="747"/>
      <c r="CM5" s="745" t="s">
        <v>386</v>
      </c>
      <c r="CN5" s="746"/>
      <c r="CO5" s="746"/>
      <c r="CP5" s="746"/>
      <c r="CQ5" s="747"/>
      <c r="CR5" s="745" t="s">
        <v>387</v>
      </c>
      <c r="CS5" s="746"/>
      <c r="CT5" s="746"/>
      <c r="CU5" s="746"/>
      <c r="CV5" s="747"/>
      <c r="CW5" s="745" t="s">
        <v>388</v>
      </c>
      <c r="CX5" s="746"/>
      <c r="CY5" s="746"/>
      <c r="CZ5" s="746"/>
      <c r="DA5" s="747"/>
      <c r="DB5" s="745" t="s">
        <v>389</v>
      </c>
      <c r="DC5" s="746"/>
      <c r="DD5" s="746"/>
      <c r="DE5" s="746"/>
      <c r="DF5" s="747"/>
      <c r="DG5" s="781" t="s">
        <v>390</v>
      </c>
      <c r="DH5" s="782"/>
      <c r="DI5" s="782"/>
      <c r="DJ5" s="782"/>
      <c r="DK5" s="783"/>
      <c r="DL5" s="781" t="s">
        <v>391</v>
      </c>
      <c r="DM5" s="782"/>
      <c r="DN5" s="782"/>
      <c r="DO5" s="782"/>
      <c r="DP5" s="783"/>
      <c r="DQ5" s="745" t="s">
        <v>392</v>
      </c>
      <c r="DR5" s="746"/>
      <c r="DS5" s="746"/>
      <c r="DT5" s="746"/>
      <c r="DU5" s="747"/>
      <c r="DV5" s="745" t="s">
        <v>383</v>
      </c>
      <c r="DW5" s="746"/>
      <c r="DX5" s="746"/>
      <c r="DY5" s="746"/>
      <c r="DZ5" s="752"/>
      <c r="EA5" s="234"/>
    </row>
    <row r="6" spans="1:131" s="235" customFormat="1" ht="26.25" customHeight="1" thickBot="1">
      <c r="A6" s="742"/>
      <c r="B6" s="743"/>
      <c r="C6" s="743"/>
      <c r="D6" s="743"/>
      <c r="E6" s="743"/>
      <c r="F6" s="743"/>
      <c r="G6" s="743"/>
      <c r="H6" s="743"/>
      <c r="I6" s="743"/>
      <c r="J6" s="743"/>
      <c r="K6" s="743"/>
      <c r="L6" s="743"/>
      <c r="M6" s="743"/>
      <c r="N6" s="743"/>
      <c r="O6" s="743"/>
      <c r="P6" s="744"/>
      <c r="Q6" s="748"/>
      <c r="R6" s="749"/>
      <c r="S6" s="749"/>
      <c r="T6" s="749"/>
      <c r="U6" s="750"/>
      <c r="V6" s="748"/>
      <c r="W6" s="749"/>
      <c r="X6" s="749"/>
      <c r="Y6" s="749"/>
      <c r="Z6" s="750"/>
      <c r="AA6" s="748"/>
      <c r="AB6" s="749"/>
      <c r="AC6" s="749"/>
      <c r="AD6" s="749"/>
      <c r="AE6" s="749"/>
      <c r="AF6" s="753"/>
      <c r="AG6" s="749"/>
      <c r="AH6" s="749"/>
      <c r="AI6" s="749"/>
      <c r="AJ6" s="754"/>
      <c r="AK6" s="749"/>
      <c r="AL6" s="749"/>
      <c r="AM6" s="749"/>
      <c r="AN6" s="749"/>
      <c r="AO6" s="750"/>
      <c r="AP6" s="748"/>
      <c r="AQ6" s="749"/>
      <c r="AR6" s="749"/>
      <c r="AS6" s="749"/>
      <c r="AT6" s="750"/>
      <c r="AU6" s="748"/>
      <c r="AV6" s="749"/>
      <c r="AW6" s="749"/>
      <c r="AX6" s="749"/>
      <c r="AY6" s="754"/>
      <c r="AZ6" s="232"/>
      <c r="BA6" s="232"/>
      <c r="BB6" s="232"/>
      <c r="BC6" s="232"/>
      <c r="BD6" s="232"/>
      <c r="BE6" s="233"/>
      <c r="BF6" s="233"/>
      <c r="BG6" s="233"/>
      <c r="BH6" s="233"/>
      <c r="BI6" s="233"/>
      <c r="BJ6" s="233"/>
      <c r="BK6" s="233"/>
      <c r="BL6" s="233"/>
      <c r="BM6" s="233"/>
      <c r="BN6" s="233"/>
      <c r="BO6" s="233"/>
      <c r="BP6" s="233"/>
      <c r="BQ6" s="742"/>
      <c r="BR6" s="743"/>
      <c r="BS6" s="743"/>
      <c r="BT6" s="743"/>
      <c r="BU6" s="743"/>
      <c r="BV6" s="743"/>
      <c r="BW6" s="743"/>
      <c r="BX6" s="743"/>
      <c r="BY6" s="743"/>
      <c r="BZ6" s="743"/>
      <c r="CA6" s="743"/>
      <c r="CB6" s="743"/>
      <c r="CC6" s="743"/>
      <c r="CD6" s="743"/>
      <c r="CE6" s="743"/>
      <c r="CF6" s="743"/>
      <c r="CG6" s="744"/>
      <c r="CH6" s="748"/>
      <c r="CI6" s="749"/>
      <c r="CJ6" s="749"/>
      <c r="CK6" s="749"/>
      <c r="CL6" s="750"/>
      <c r="CM6" s="748"/>
      <c r="CN6" s="749"/>
      <c r="CO6" s="749"/>
      <c r="CP6" s="749"/>
      <c r="CQ6" s="750"/>
      <c r="CR6" s="748"/>
      <c r="CS6" s="749"/>
      <c r="CT6" s="749"/>
      <c r="CU6" s="749"/>
      <c r="CV6" s="750"/>
      <c r="CW6" s="748"/>
      <c r="CX6" s="749"/>
      <c r="CY6" s="749"/>
      <c r="CZ6" s="749"/>
      <c r="DA6" s="750"/>
      <c r="DB6" s="748"/>
      <c r="DC6" s="749"/>
      <c r="DD6" s="749"/>
      <c r="DE6" s="749"/>
      <c r="DF6" s="750"/>
      <c r="DG6" s="784"/>
      <c r="DH6" s="785"/>
      <c r="DI6" s="785"/>
      <c r="DJ6" s="785"/>
      <c r="DK6" s="786"/>
      <c r="DL6" s="784"/>
      <c r="DM6" s="785"/>
      <c r="DN6" s="785"/>
      <c r="DO6" s="785"/>
      <c r="DP6" s="786"/>
      <c r="DQ6" s="748"/>
      <c r="DR6" s="749"/>
      <c r="DS6" s="749"/>
      <c r="DT6" s="749"/>
      <c r="DU6" s="750"/>
      <c r="DV6" s="748"/>
      <c r="DW6" s="749"/>
      <c r="DX6" s="749"/>
      <c r="DY6" s="749"/>
      <c r="DZ6" s="754"/>
      <c r="EA6" s="234"/>
    </row>
    <row r="7" spans="1:131" s="235" customFormat="1" ht="26.25" customHeight="1" thickTop="1">
      <c r="A7" s="236">
        <v>1</v>
      </c>
      <c r="B7" s="767" t="s">
        <v>393</v>
      </c>
      <c r="C7" s="768"/>
      <c r="D7" s="768"/>
      <c r="E7" s="768"/>
      <c r="F7" s="768"/>
      <c r="G7" s="768"/>
      <c r="H7" s="768"/>
      <c r="I7" s="768"/>
      <c r="J7" s="768"/>
      <c r="K7" s="768"/>
      <c r="L7" s="768"/>
      <c r="M7" s="768"/>
      <c r="N7" s="768"/>
      <c r="O7" s="768"/>
      <c r="P7" s="769"/>
      <c r="Q7" s="770">
        <v>393831</v>
      </c>
      <c r="R7" s="771"/>
      <c r="S7" s="771"/>
      <c r="T7" s="771"/>
      <c r="U7" s="771"/>
      <c r="V7" s="771">
        <v>373788</v>
      </c>
      <c r="W7" s="771"/>
      <c r="X7" s="771"/>
      <c r="Y7" s="771"/>
      <c r="Z7" s="771"/>
      <c r="AA7" s="771">
        <v>20044</v>
      </c>
      <c r="AB7" s="771"/>
      <c r="AC7" s="771"/>
      <c r="AD7" s="771"/>
      <c r="AE7" s="772"/>
      <c r="AF7" s="773">
        <v>15183</v>
      </c>
      <c r="AG7" s="774"/>
      <c r="AH7" s="774"/>
      <c r="AI7" s="774"/>
      <c r="AJ7" s="775"/>
      <c r="AK7" s="776">
        <v>512</v>
      </c>
      <c r="AL7" s="777"/>
      <c r="AM7" s="777"/>
      <c r="AN7" s="777"/>
      <c r="AO7" s="777"/>
      <c r="AP7" s="777">
        <v>55595</v>
      </c>
      <c r="AQ7" s="777"/>
      <c r="AR7" s="777"/>
      <c r="AS7" s="777"/>
      <c r="AT7" s="777"/>
      <c r="AU7" s="778"/>
      <c r="AV7" s="778"/>
      <c r="AW7" s="778"/>
      <c r="AX7" s="778"/>
      <c r="AY7" s="779"/>
      <c r="AZ7" s="232"/>
      <c r="BA7" s="232"/>
      <c r="BB7" s="232"/>
      <c r="BC7" s="232"/>
      <c r="BD7" s="232"/>
      <c r="BE7" s="233"/>
      <c r="BF7" s="233"/>
      <c r="BG7" s="233"/>
      <c r="BH7" s="233"/>
      <c r="BI7" s="233"/>
      <c r="BJ7" s="233"/>
      <c r="BK7" s="233"/>
      <c r="BL7" s="233"/>
      <c r="BM7" s="233"/>
      <c r="BN7" s="233"/>
      <c r="BO7" s="233"/>
      <c r="BP7" s="233"/>
      <c r="BQ7" s="236">
        <v>1</v>
      </c>
      <c r="BR7" s="237"/>
      <c r="BS7" s="758" t="s">
        <v>591</v>
      </c>
      <c r="BT7" s="759"/>
      <c r="BU7" s="759"/>
      <c r="BV7" s="759"/>
      <c r="BW7" s="759"/>
      <c r="BX7" s="759"/>
      <c r="BY7" s="759"/>
      <c r="BZ7" s="759"/>
      <c r="CA7" s="759"/>
      <c r="CB7" s="759"/>
      <c r="CC7" s="759"/>
      <c r="CD7" s="759"/>
      <c r="CE7" s="759"/>
      <c r="CF7" s="759"/>
      <c r="CG7" s="780"/>
      <c r="CH7" s="755">
        <v>5</v>
      </c>
      <c r="CI7" s="756"/>
      <c r="CJ7" s="756"/>
      <c r="CK7" s="756"/>
      <c r="CL7" s="757"/>
      <c r="CM7" s="755">
        <v>623</v>
      </c>
      <c r="CN7" s="756"/>
      <c r="CO7" s="756"/>
      <c r="CP7" s="756"/>
      <c r="CQ7" s="757"/>
      <c r="CR7" s="755">
        <v>400</v>
      </c>
      <c r="CS7" s="756"/>
      <c r="CT7" s="756"/>
      <c r="CU7" s="756"/>
      <c r="CV7" s="757"/>
      <c r="CW7" s="755">
        <v>154</v>
      </c>
      <c r="CX7" s="756"/>
      <c r="CY7" s="756"/>
      <c r="CZ7" s="756"/>
      <c r="DA7" s="757"/>
      <c r="DB7" s="755" t="s">
        <v>517</v>
      </c>
      <c r="DC7" s="756"/>
      <c r="DD7" s="756"/>
      <c r="DE7" s="756"/>
      <c r="DF7" s="757"/>
      <c r="DG7" s="755" t="s">
        <v>517</v>
      </c>
      <c r="DH7" s="756"/>
      <c r="DI7" s="756"/>
      <c r="DJ7" s="756"/>
      <c r="DK7" s="757"/>
      <c r="DL7" s="755" t="s">
        <v>517</v>
      </c>
      <c r="DM7" s="756"/>
      <c r="DN7" s="756"/>
      <c r="DO7" s="756"/>
      <c r="DP7" s="757"/>
      <c r="DQ7" s="755" t="s">
        <v>517</v>
      </c>
      <c r="DR7" s="756"/>
      <c r="DS7" s="756"/>
      <c r="DT7" s="756"/>
      <c r="DU7" s="757"/>
      <c r="DV7" s="758"/>
      <c r="DW7" s="759"/>
      <c r="DX7" s="759"/>
      <c r="DY7" s="759"/>
      <c r="DZ7" s="760"/>
      <c r="EA7" s="234"/>
    </row>
    <row r="8" spans="1:131" s="235" customFormat="1" ht="26.25" customHeight="1">
      <c r="A8" s="238">
        <v>2</v>
      </c>
      <c r="B8" s="798" t="s">
        <v>394</v>
      </c>
      <c r="C8" s="799"/>
      <c r="D8" s="799"/>
      <c r="E8" s="799"/>
      <c r="F8" s="799"/>
      <c r="G8" s="799"/>
      <c r="H8" s="799"/>
      <c r="I8" s="799"/>
      <c r="J8" s="799"/>
      <c r="K8" s="799"/>
      <c r="L8" s="799"/>
      <c r="M8" s="799"/>
      <c r="N8" s="799"/>
      <c r="O8" s="799"/>
      <c r="P8" s="800"/>
      <c r="Q8" s="801">
        <v>3145</v>
      </c>
      <c r="R8" s="802"/>
      <c r="S8" s="802"/>
      <c r="T8" s="802"/>
      <c r="U8" s="802"/>
      <c r="V8" s="802">
        <v>3081</v>
      </c>
      <c r="W8" s="802"/>
      <c r="X8" s="802"/>
      <c r="Y8" s="802"/>
      <c r="Z8" s="802"/>
      <c r="AA8" s="802">
        <v>64</v>
      </c>
      <c r="AB8" s="802"/>
      <c r="AC8" s="802"/>
      <c r="AD8" s="802"/>
      <c r="AE8" s="803"/>
      <c r="AF8" s="804">
        <v>64</v>
      </c>
      <c r="AG8" s="805"/>
      <c r="AH8" s="805"/>
      <c r="AI8" s="805"/>
      <c r="AJ8" s="806"/>
      <c r="AK8" s="787">
        <v>219</v>
      </c>
      <c r="AL8" s="788"/>
      <c r="AM8" s="788"/>
      <c r="AN8" s="788"/>
      <c r="AO8" s="788"/>
      <c r="AP8" s="788" t="s">
        <v>582</v>
      </c>
      <c r="AQ8" s="788"/>
      <c r="AR8" s="788"/>
      <c r="AS8" s="788"/>
      <c r="AT8" s="788"/>
      <c r="AU8" s="789"/>
      <c r="AV8" s="789"/>
      <c r="AW8" s="789"/>
      <c r="AX8" s="789"/>
      <c r="AY8" s="790"/>
      <c r="AZ8" s="232"/>
      <c r="BA8" s="232"/>
      <c r="BB8" s="232"/>
      <c r="BC8" s="232"/>
      <c r="BD8" s="232"/>
      <c r="BE8" s="233"/>
      <c r="BF8" s="233"/>
      <c r="BG8" s="233"/>
      <c r="BH8" s="233"/>
      <c r="BI8" s="233"/>
      <c r="BJ8" s="233"/>
      <c r="BK8" s="233"/>
      <c r="BL8" s="233"/>
      <c r="BM8" s="233"/>
      <c r="BN8" s="233"/>
      <c r="BO8" s="233"/>
      <c r="BP8" s="233"/>
      <c r="BQ8" s="238">
        <v>2</v>
      </c>
      <c r="BR8" s="239"/>
      <c r="BS8" s="791" t="s">
        <v>592</v>
      </c>
      <c r="BT8" s="792"/>
      <c r="BU8" s="792"/>
      <c r="BV8" s="792"/>
      <c r="BW8" s="792"/>
      <c r="BX8" s="792"/>
      <c r="BY8" s="792"/>
      <c r="BZ8" s="792"/>
      <c r="CA8" s="792"/>
      <c r="CB8" s="792"/>
      <c r="CC8" s="792"/>
      <c r="CD8" s="792"/>
      <c r="CE8" s="792"/>
      <c r="CF8" s="792"/>
      <c r="CG8" s="793"/>
      <c r="CH8" s="794">
        <v>74</v>
      </c>
      <c r="CI8" s="795"/>
      <c r="CJ8" s="795"/>
      <c r="CK8" s="795"/>
      <c r="CL8" s="796"/>
      <c r="CM8" s="794">
        <v>1023</v>
      </c>
      <c r="CN8" s="795"/>
      <c r="CO8" s="795"/>
      <c r="CP8" s="795"/>
      <c r="CQ8" s="796"/>
      <c r="CR8" s="794">
        <v>500</v>
      </c>
      <c r="CS8" s="795"/>
      <c r="CT8" s="795"/>
      <c r="CU8" s="795"/>
      <c r="CV8" s="796"/>
      <c r="CW8" s="794">
        <v>267</v>
      </c>
      <c r="CX8" s="795"/>
      <c r="CY8" s="795"/>
      <c r="CZ8" s="795"/>
      <c r="DA8" s="796"/>
      <c r="DB8" s="794" t="s">
        <v>517</v>
      </c>
      <c r="DC8" s="795"/>
      <c r="DD8" s="795"/>
      <c r="DE8" s="795"/>
      <c r="DF8" s="796"/>
      <c r="DG8" s="794" t="s">
        <v>517</v>
      </c>
      <c r="DH8" s="795"/>
      <c r="DI8" s="795"/>
      <c r="DJ8" s="795"/>
      <c r="DK8" s="796"/>
      <c r="DL8" s="794" t="s">
        <v>517</v>
      </c>
      <c r="DM8" s="795"/>
      <c r="DN8" s="795"/>
      <c r="DO8" s="795"/>
      <c r="DP8" s="796"/>
      <c r="DQ8" s="794" t="s">
        <v>517</v>
      </c>
      <c r="DR8" s="795"/>
      <c r="DS8" s="795"/>
      <c r="DT8" s="795"/>
      <c r="DU8" s="796"/>
      <c r="DV8" s="791"/>
      <c r="DW8" s="792"/>
      <c r="DX8" s="792"/>
      <c r="DY8" s="792"/>
      <c r="DZ8" s="797"/>
      <c r="EA8" s="234"/>
    </row>
    <row r="9" spans="1:131" s="235" customFormat="1" ht="26.25" customHeight="1">
      <c r="A9" s="238">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787"/>
      <c r="AL9" s="788"/>
      <c r="AM9" s="788"/>
      <c r="AN9" s="788"/>
      <c r="AO9" s="788"/>
      <c r="AP9" s="788"/>
      <c r="AQ9" s="788"/>
      <c r="AR9" s="788"/>
      <c r="AS9" s="788"/>
      <c r="AT9" s="788"/>
      <c r="AU9" s="789"/>
      <c r="AV9" s="789"/>
      <c r="AW9" s="789"/>
      <c r="AX9" s="789"/>
      <c r="AY9" s="790"/>
      <c r="AZ9" s="232"/>
      <c r="BA9" s="232"/>
      <c r="BB9" s="232"/>
      <c r="BC9" s="232"/>
      <c r="BD9" s="232"/>
      <c r="BE9" s="233"/>
      <c r="BF9" s="233"/>
      <c r="BG9" s="233"/>
      <c r="BH9" s="233"/>
      <c r="BI9" s="233"/>
      <c r="BJ9" s="233"/>
      <c r="BK9" s="233"/>
      <c r="BL9" s="233"/>
      <c r="BM9" s="233"/>
      <c r="BN9" s="233"/>
      <c r="BO9" s="233"/>
      <c r="BP9" s="233"/>
      <c r="BQ9" s="238">
        <v>3</v>
      </c>
      <c r="BR9" s="239"/>
      <c r="BS9" s="791" t="s">
        <v>593</v>
      </c>
      <c r="BT9" s="792"/>
      <c r="BU9" s="792"/>
      <c r="BV9" s="792"/>
      <c r="BW9" s="792"/>
      <c r="BX9" s="792"/>
      <c r="BY9" s="792"/>
      <c r="BZ9" s="792"/>
      <c r="CA9" s="792"/>
      <c r="CB9" s="792"/>
      <c r="CC9" s="792"/>
      <c r="CD9" s="792"/>
      <c r="CE9" s="792"/>
      <c r="CF9" s="792"/>
      <c r="CG9" s="793"/>
      <c r="CH9" s="794">
        <v>109</v>
      </c>
      <c r="CI9" s="795"/>
      <c r="CJ9" s="795"/>
      <c r="CK9" s="795"/>
      <c r="CL9" s="796"/>
      <c r="CM9" s="794">
        <v>3544</v>
      </c>
      <c r="CN9" s="795"/>
      <c r="CO9" s="795"/>
      <c r="CP9" s="795"/>
      <c r="CQ9" s="796"/>
      <c r="CR9" s="794">
        <v>400</v>
      </c>
      <c r="CS9" s="795"/>
      <c r="CT9" s="795"/>
      <c r="CU9" s="795"/>
      <c r="CV9" s="796"/>
      <c r="CW9" s="794" t="s">
        <v>582</v>
      </c>
      <c r="CX9" s="795"/>
      <c r="CY9" s="795"/>
      <c r="CZ9" s="795"/>
      <c r="DA9" s="796"/>
      <c r="DB9" s="794" t="s">
        <v>517</v>
      </c>
      <c r="DC9" s="795"/>
      <c r="DD9" s="795"/>
      <c r="DE9" s="795"/>
      <c r="DF9" s="796"/>
      <c r="DG9" s="794" t="s">
        <v>517</v>
      </c>
      <c r="DH9" s="795"/>
      <c r="DI9" s="795"/>
      <c r="DJ9" s="795"/>
      <c r="DK9" s="796"/>
      <c r="DL9" s="794" t="s">
        <v>517</v>
      </c>
      <c r="DM9" s="795"/>
      <c r="DN9" s="795"/>
      <c r="DO9" s="795"/>
      <c r="DP9" s="796"/>
      <c r="DQ9" s="794" t="s">
        <v>517</v>
      </c>
      <c r="DR9" s="795"/>
      <c r="DS9" s="795"/>
      <c r="DT9" s="795"/>
      <c r="DU9" s="796"/>
      <c r="DV9" s="791"/>
      <c r="DW9" s="792"/>
      <c r="DX9" s="792"/>
      <c r="DY9" s="792"/>
      <c r="DZ9" s="797"/>
      <c r="EA9" s="234"/>
    </row>
    <row r="10" spans="1:131" s="235" customFormat="1" ht="26.25" customHeight="1">
      <c r="A10" s="238">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787"/>
      <c r="AL10" s="788"/>
      <c r="AM10" s="788"/>
      <c r="AN10" s="788"/>
      <c r="AO10" s="788"/>
      <c r="AP10" s="788"/>
      <c r="AQ10" s="788"/>
      <c r="AR10" s="788"/>
      <c r="AS10" s="788"/>
      <c r="AT10" s="788"/>
      <c r="AU10" s="789"/>
      <c r="AV10" s="789"/>
      <c r="AW10" s="789"/>
      <c r="AX10" s="789"/>
      <c r="AY10" s="790"/>
      <c r="AZ10" s="232"/>
      <c r="BA10" s="232"/>
      <c r="BB10" s="232"/>
      <c r="BC10" s="232"/>
      <c r="BD10" s="232"/>
      <c r="BE10" s="233"/>
      <c r="BF10" s="233"/>
      <c r="BG10" s="233"/>
      <c r="BH10" s="233"/>
      <c r="BI10" s="233"/>
      <c r="BJ10" s="233"/>
      <c r="BK10" s="233"/>
      <c r="BL10" s="233"/>
      <c r="BM10" s="233"/>
      <c r="BN10" s="233"/>
      <c r="BO10" s="233"/>
      <c r="BP10" s="233"/>
      <c r="BQ10" s="238">
        <v>4</v>
      </c>
      <c r="BR10" s="239"/>
      <c r="BS10" s="791" t="s">
        <v>594</v>
      </c>
      <c r="BT10" s="792"/>
      <c r="BU10" s="792"/>
      <c r="BV10" s="792"/>
      <c r="BW10" s="792"/>
      <c r="BX10" s="792"/>
      <c r="BY10" s="792"/>
      <c r="BZ10" s="792"/>
      <c r="CA10" s="792"/>
      <c r="CB10" s="792"/>
      <c r="CC10" s="792"/>
      <c r="CD10" s="792"/>
      <c r="CE10" s="792"/>
      <c r="CF10" s="792"/>
      <c r="CG10" s="793"/>
      <c r="CH10" s="794">
        <v>-6</v>
      </c>
      <c r="CI10" s="795"/>
      <c r="CJ10" s="795"/>
      <c r="CK10" s="795"/>
      <c r="CL10" s="796"/>
      <c r="CM10" s="794">
        <v>271</v>
      </c>
      <c r="CN10" s="795"/>
      <c r="CO10" s="795"/>
      <c r="CP10" s="795"/>
      <c r="CQ10" s="796"/>
      <c r="CR10" s="794">
        <v>30</v>
      </c>
      <c r="CS10" s="795"/>
      <c r="CT10" s="795"/>
      <c r="CU10" s="795"/>
      <c r="CV10" s="796"/>
      <c r="CW10" s="794" t="s">
        <v>517</v>
      </c>
      <c r="CX10" s="795"/>
      <c r="CY10" s="795"/>
      <c r="CZ10" s="795"/>
      <c r="DA10" s="796"/>
      <c r="DB10" s="794" t="s">
        <v>517</v>
      </c>
      <c r="DC10" s="795"/>
      <c r="DD10" s="795"/>
      <c r="DE10" s="795"/>
      <c r="DF10" s="796"/>
      <c r="DG10" s="794" t="s">
        <v>517</v>
      </c>
      <c r="DH10" s="795"/>
      <c r="DI10" s="795"/>
      <c r="DJ10" s="795"/>
      <c r="DK10" s="796"/>
      <c r="DL10" s="794" t="s">
        <v>517</v>
      </c>
      <c r="DM10" s="795"/>
      <c r="DN10" s="795"/>
      <c r="DO10" s="795"/>
      <c r="DP10" s="796"/>
      <c r="DQ10" s="794" t="s">
        <v>517</v>
      </c>
      <c r="DR10" s="795"/>
      <c r="DS10" s="795"/>
      <c r="DT10" s="795"/>
      <c r="DU10" s="796"/>
      <c r="DV10" s="791"/>
      <c r="DW10" s="792"/>
      <c r="DX10" s="792"/>
      <c r="DY10" s="792"/>
      <c r="DZ10" s="797"/>
      <c r="EA10" s="234"/>
    </row>
    <row r="11" spans="1:131" s="235" customFormat="1" ht="26.25" customHeight="1">
      <c r="A11" s="238">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787"/>
      <c r="AL11" s="788"/>
      <c r="AM11" s="788"/>
      <c r="AN11" s="788"/>
      <c r="AO11" s="788"/>
      <c r="AP11" s="788"/>
      <c r="AQ11" s="788"/>
      <c r="AR11" s="788"/>
      <c r="AS11" s="788"/>
      <c r="AT11" s="788"/>
      <c r="AU11" s="789"/>
      <c r="AV11" s="789"/>
      <c r="AW11" s="789"/>
      <c r="AX11" s="789"/>
      <c r="AY11" s="790"/>
      <c r="AZ11" s="232"/>
      <c r="BA11" s="232"/>
      <c r="BB11" s="232"/>
      <c r="BC11" s="232"/>
      <c r="BD11" s="232"/>
      <c r="BE11" s="233"/>
      <c r="BF11" s="233"/>
      <c r="BG11" s="233"/>
      <c r="BH11" s="233"/>
      <c r="BI11" s="233"/>
      <c r="BJ11" s="233"/>
      <c r="BK11" s="233"/>
      <c r="BL11" s="233"/>
      <c r="BM11" s="233"/>
      <c r="BN11" s="233"/>
      <c r="BO11" s="233"/>
      <c r="BP11" s="233"/>
      <c r="BQ11" s="238">
        <v>5</v>
      </c>
      <c r="BR11" s="239" t="s">
        <v>599</v>
      </c>
      <c r="BS11" s="791" t="s">
        <v>595</v>
      </c>
      <c r="BT11" s="792"/>
      <c r="BU11" s="792"/>
      <c r="BV11" s="792"/>
      <c r="BW11" s="792"/>
      <c r="BX11" s="792"/>
      <c r="BY11" s="792"/>
      <c r="BZ11" s="792"/>
      <c r="CA11" s="792"/>
      <c r="CB11" s="792"/>
      <c r="CC11" s="792"/>
      <c r="CD11" s="792"/>
      <c r="CE11" s="792"/>
      <c r="CF11" s="792"/>
      <c r="CG11" s="793"/>
      <c r="CH11" s="794">
        <v>0</v>
      </c>
      <c r="CI11" s="795"/>
      <c r="CJ11" s="795"/>
      <c r="CK11" s="795"/>
      <c r="CL11" s="796"/>
      <c r="CM11" s="794">
        <v>10</v>
      </c>
      <c r="CN11" s="795"/>
      <c r="CO11" s="795"/>
      <c r="CP11" s="795"/>
      <c r="CQ11" s="796"/>
      <c r="CR11" s="794">
        <v>5</v>
      </c>
      <c r="CS11" s="795"/>
      <c r="CT11" s="795"/>
      <c r="CU11" s="795"/>
      <c r="CV11" s="796"/>
      <c r="CW11" s="794">
        <v>1</v>
      </c>
      <c r="CX11" s="795"/>
      <c r="CY11" s="795"/>
      <c r="CZ11" s="795"/>
      <c r="DA11" s="796"/>
      <c r="DB11" s="794">
        <v>5887</v>
      </c>
      <c r="DC11" s="795"/>
      <c r="DD11" s="795"/>
      <c r="DE11" s="795"/>
      <c r="DF11" s="796"/>
      <c r="DG11" s="794">
        <v>13604</v>
      </c>
      <c r="DH11" s="795"/>
      <c r="DI11" s="795"/>
      <c r="DJ11" s="795"/>
      <c r="DK11" s="796"/>
      <c r="DL11" s="794" t="s">
        <v>517</v>
      </c>
      <c r="DM11" s="795"/>
      <c r="DN11" s="795"/>
      <c r="DO11" s="795"/>
      <c r="DP11" s="796"/>
      <c r="DQ11" s="794" t="s">
        <v>517</v>
      </c>
      <c r="DR11" s="795"/>
      <c r="DS11" s="795"/>
      <c r="DT11" s="795"/>
      <c r="DU11" s="796"/>
      <c r="DV11" s="791"/>
      <c r="DW11" s="792"/>
      <c r="DX11" s="792"/>
      <c r="DY11" s="792"/>
      <c r="DZ11" s="797"/>
      <c r="EA11" s="234"/>
    </row>
    <row r="12" spans="1:131" s="235" customFormat="1" ht="26.25" customHeight="1">
      <c r="A12" s="238">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787"/>
      <c r="AL12" s="788"/>
      <c r="AM12" s="788"/>
      <c r="AN12" s="788"/>
      <c r="AO12" s="788"/>
      <c r="AP12" s="788"/>
      <c r="AQ12" s="788"/>
      <c r="AR12" s="788"/>
      <c r="AS12" s="788"/>
      <c r="AT12" s="788"/>
      <c r="AU12" s="789"/>
      <c r="AV12" s="789"/>
      <c r="AW12" s="789"/>
      <c r="AX12" s="789"/>
      <c r="AY12" s="790"/>
      <c r="AZ12" s="232"/>
      <c r="BA12" s="232"/>
      <c r="BB12" s="232"/>
      <c r="BC12" s="232"/>
      <c r="BD12" s="232"/>
      <c r="BE12" s="233"/>
      <c r="BF12" s="233"/>
      <c r="BG12" s="233"/>
      <c r="BH12" s="233"/>
      <c r="BI12" s="233"/>
      <c r="BJ12" s="233"/>
      <c r="BK12" s="233"/>
      <c r="BL12" s="233"/>
      <c r="BM12" s="233"/>
      <c r="BN12" s="233"/>
      <c r="BO12" s="233"/>
      <c r="BP12" s="233"/>
      <c r="BQ12" s="238">
        <v>6</v>
      </c>
      <c r="BR12" s="239"/>
      <c r="BS12" s="791" t="s">
        <v>596</v>
      </c>
      <c r="BT12" s="792"/>
      <c r="BU12" s="792"/>
      <c r="BV12" s="792"/>
      <c r="BW12" s="792"/>
      <c r="BX12" s="792"/>
      <c r="BY12" s="792"/>
      <c r="BZ12" s="792"/>
      <c r="CA12" s="792"/>
      <c r="CB12" s="792"/>
      <c r="CC12" s="792"/>
      <c r="CD12" s="792"/>
      <c r="CE12" s="792"/>
      <c r="CF12" s="792"/>
      <c r="CG12" s="793"/>
      <c r="CH12" s="794">
        <v>71</v>
      </c>
      <c r="CI12" s="795"/>
      <c r="CJ12" s="795"/>
      <c r="CK12" s="795"/>
      <c r="CL12" s="796"/>
      <c r="CM12" s="794">
        <v>1655</v>
      </c>
      <c r="CN12" s="795"/>
      <c r="CO12" s="795"/>
      <c r="CP12" s="795"/>
      <c r="CQ12" s="796"/>
      <c r="CR12" s="794">
        <v>800</v>
      </c>
      <c r="CS12" s="795"/>
      <c r="CT12" s="795"/>
      <c r="CU12" s="795"/>
      <c r="CV12" s="796"/>
      <c r="CW12" s="794">
        <v>1238</v>
      </c>
      <c r="CX12" s="795"/>
      <c r="CY12" s="795"/>
      <c r="CZ12" s="795"/>
      <c r="DA12" s="796"/>
      <c r="DB12" s="794" t="s">
        <v>517</v>
      </c>
      <c r="DC12" s="795"/>
      <c r="DD12" s="795"/>
      <c r="DE12" s="795"/>
      <c r="DF12" s="796"/>
      <c r="DG12" s="794" t="s">
        <v>517</v>
      </c>
      <c r="DH12" s="795"/>
      <c r="DI12" s="795"/>
      <c r="DJ12" s="795"/>
      <c r="DK12" s="796"/>
      <c r="DL12" s="794" t="s">
        <v>517</v>
      </c>
      <c r="DM12" s="795"/>
      <c r="DN12" s="795"/>
      <c r="DO12" s="795"/>
      <c r="DP12" s="796"/>
      <c r="DQ12" s="794" t="s">
        <v>517</v>
      </c>
      <c r="DR12" s="795"/>
      <c r="DS12" s="795"/>
      <c r="DT12" s="795"/>
      <c r="DU12" s="796"/>
      <c r="DV12" s="791"/>
      <c r="DW12" s="792"/>
      <c r="DX12" s="792"/>
      <c r="DY12" s="792"/>
      <c r="DZ12" s="797"/>
      <c r="EA12" s="234"/>
    </row>
    <row r="13" spans="1:131" s="235" customFormat="1" ht="26.25" customHeight="1">
      <c r="A13" s="238">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787"/>
      <c r="AL13" s="788"/>
      <c r="AM13" s="788"/>
      <c r="AN13" s="788"/>
      <c r="AO13" s="788"/>
      <c r="AP13" s="788"/>
      <c r="AQ13" s="788"/>
      <c r="AR13" s="788"/>
      <c r="AS13" s="788"/>
      <c r="AT13" s="788"/>
      <c r="AU13" s="789"/>
      <c r="AV13" s="789"/>
      <c r="AW13" s="789"/>
      <c r="AX13" s="789"/>
      <c r="AY13" s="790"/>
      <c r="AZ13" s="232"/>
      <c r="BA13" s="232"/>
      <c r="BB13" s="232"/>
      <c r="BC13" s="232"/>
      <c r="BD13" s="232"/>
      <c r="BE13" s="233"/>
      <c r="BF13" s="233"/>
      <c r="BG13" s="233"/>
      <c r="BH13" s="233"/>
      <c r="BI13" s="233"/>
      <c r="BJ13" s="233"/>
      <c r="BK13" s="233"/>
      <c r="BL13" s="233"/>
      <c r="BM13" s="233"/>
      <c r="BN13" s="233"/>
      <c r="BO13" s="233"/>
      <c r="BP13" s="233"/>
      <c r="BQ13" s="238">
        <v>7</v>
      </c>
      <c r="BR13" s="239"/>
      <c r="BS13" s="791" t="s">
        <v>597</v>
      </c>
      <c r="BT13" s="792"/>
      <c r="BU13" s="792"/>
      <c r="BV13" s="792"/>
      <c r="BW13" s="792"/>
      <c r="BX13" s="792"/>
      <c r="BY13" s="792"/>
      <c r="BZ13" s="792"/>
      <c r="CA13" s="792"/>
      <c r="CB13" s="792"/>
      <c r="CC13" s="792"/>
      <c r="CD13" s="792"/>
      <c r="CE13" s="792"/>
      <c r="CF13" s="792"/>
      <c r="CG13" s="793"/>
      <c r="CH13" s="794">
        <v>-5</v>
      </c>
      <c r="CI13" s="795"/>
      <c r="CJ13" s="795"/>
      <c r="CK13" s="795"/>
      <c r="CL13" s="796"/>
      <c r="CM13" s="794">
        <v>610</v>
      </c>
      <c r="CN13" s="795"/>
      <c r="CO13" s="795"/>
      <c r="CP13" s="795"/>
      <c r="CQ13" s="796"/>
      <c r="CR13" s="794">
        <v>500</v>
      </c>
      <c r="CS13" s="795"/>
      <c r="CT13" s="795"/>
      <c r="CU13" s="795"/>
      <c r="CV13" s="796"/>
      <c r="CW13" s="794">
        <v>354</v>
      </c>
      <c r="CX13" s="795"/>
      <c r="CY13" s="795"/>
      <c r="CZ13" s="795"/>
      <c r="DA13" s="796"/>
      <c r="DB13" s="794" t="s">
        <v>517</v>
      </c>
      <c r="DC13" s="795"/>
      <c r="DD13" s="795"/>
      <c r="DE13" s="795"/>
      <c r="DF13" s="796"/>
      <c r="DG13" s="794" t="s">
        <v>517</v>
      </c>
      <c r="DH13" s="795"/>
      <c r="DI13" s="795"/>
      <c r="DJ13" s="795"/>
      <c r="DK13" s="796"/>
      <c r="DL13" s="794" t="s">
        <v>517</v>
      </c>
      <c r="DM13" s="795"/>
      <c r="DN13" s="795"/>
      <c r="DO13" s="795"/>
      <c r="DP13" s="796"/>
      <c r="DQ13" s="794" t="s">
        <v>517</v>
      </c>
      <c r="DR13" s="795"/>
      <c r="DS13" s="795"/>
      <c r="DT13" s="795"/>
      <c r="DU13" s="796"/>
      <c r="DV13" s="791"/>
      <c r="DW13" s="792"/>
      <c r="DX13" s="792"/>
      <c r="DY13" s="792"/>
      <c r="DZ13" s="797"/>
      <c r="EA13" s="234"/>
    </row>
    <row r="14" spans="1:131" s="235" customFormat="1" ht="26.25" customHeight="1">
      <c r="A14" s="238">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787"/>
      <c r="AL14" s="788"/>
      <c r="AM14" s="788"/>
      <c r="AN14" s="788"/>
      <c r="AO14" s="788"/>
      <c r="AP14" s="788"/>
      <c r="AQ14" s="788"/>
      <c r="AR14" s="788"/>
      <c r="AS14" s="788"/>
      <c r="AT14" s="788"/>
      <c r="AU14" s="789"/>
      <c r="AV14" s="789"/>
      <c r="AW14" s="789"/>
      <c r="AX14" s="789"/>
      <c r="AY14" s="790"/>
      <c r="AZ14" s="232"/>
      <c r="BA14" s="232"/>
      <c r="BB14" s="232"/>
      <c r="BC14" s="232"/>
      <c r="BD14" s="232"/>
      <c r="BE14" s="233"/>
      <c r="BF14" s="233"/>
      <c r="BG14" s="233"/>
      <c r="BH14" s="233"/>
      <c r="BI14" s="233"/>
      <c r="BJ14" s="233"/>
      <c r="BK14" s="233"/>
      <c r="BL14" s="233"/>
      <c r="BM14" s="233"/>
      <c r="BN14" s="233"/>
      <c r="BO14" s="233"/>
      <c r="BP14" s="233"/>
      <c r="BQ14" s="238">
        <v>8</v>
      </c>
      <c r="BR14" s="239"/>
      <c r="BS14" s="791" t="s">
        <v>598</v>
      </c>
      <c r="BT14" s="792"/>
      <c r="BU14" s="792"/>
      <c r="BV14" s="792"/>
      <c r="BW14" s="792"/>
      <c r="BX14" s="792"/>
      <c r="BY14" s="792"/>
      <c r="BZ14" s="792"/>
      <c r="CA14" s="792"/>
      <c r="CB14" s="792"/>
      <c r="CC14" s="792"/>
      <c r="CD14" s="792"/>
      <c r="CE14" s="792"/>
      <c r="CF14" s="792"/>
      <c r="CG14" s="793"/>
      <c r="CH14" s="794">
        <v>-26</v>
      </c>
      <c r="CI14" s="795"/>
      <c r="CJ14" s="795"/>
      <c r="CK14" s="795"/>
      <c r="CL14" s="796"/>
      <c r="CM14" s="794">
        <v>4627</v>
      </c>
      <c r="CN14" s="795"/>
      <c r="CO14" s="795"/>
      <c r="CP14" s="795"/>
      <c r="CQ14" s="796"/>
      <c r="CR14" s="794">
        <v>500</v>
      </c>
      <c r="CS14" s="795"/>
      <c r="CT14" s="795"/>
      <c r="CU14" s="795"/>
      <c r="CV14" s="796"/>
      <c r="CW14" s="794">
        <v>221</v>
      </c>
      <c r="CX14" s="795"/>
      <c r="CY14" s="795"/>
      <c r="CZ14" s="795"/>
      <c r="DA14" s="796"/>
      <c r="DB14" s="794" t="s">
        <v>517</v>
      </c>
      <c r="DC14" s="795"/>
      <c r="DD14" s="795"/>
      <c r="DE14" s="795"/>
      <c r="DF14" s="796"/>
      <c r="DG14" s="794" t="s">
        <v>517</v>
      </c>
      <c r="DH14" s="795"/>
      <c r="DI14" s="795"/>
      <c r="DJ14" s="795"/>
      <c r="DK14" s="796"/>
      <c r="DL14" s="794" t="s">
        <v>517</v>
      </c>
      <c r="DM14" s="795"/>
      <c r="DN14" s="795"/>
      <c r="DO14" s="795"/>
      <c r="DP14" s="796"/>
      <c r="DQ14" s="794" t="s">
        <v>517</v>
      </c>
      <c r="DR14" s="795"/>
      <c r="DS14" s="795"/>
      <c r="DT14" s="795"/>
      <c r="DU14" s="796"/>
      <c r="DV14" s="791"/>
      <c r="DW14" s="792"/>
      <c r="DX14" s="792"/>
      <c r="DY14" s="792"/>
      <c r="DZ14" s="797"/>
      <c r="EA14" s="234"/>
    </row>
    <row r="15" spans="1:131" s="235" customFormat="1" ht="26.25" customHeight="1">
      <c r="A15" s="238">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787"/>
      <c r="AL15" s="788"/>
      <c r="AM15" s="788"/>
      <c r="AN15" s="788"/>
      <c r="AO15" s="788"/>
      <c r="AP15" s="788"/>
      <c r="AQ15" s="788"/>
      <c r="AR15" s="788"/>
      <c r="AS15" s="788"/>
      <c r="AT15" s="788"/>
      <c r="AU15" s="789"/>
      <c r="AV15" s="789"/>
      <c r="AW15" s="789"/>
      <c r="AX15" s="789"/>
      <c r="AY15" s="790"/>
      <c r="AZ15" s="232"/>
      <c r="BA15" s="232"/>
      <c r="BB15" s="232"/>
      <c r="BC15" s="232"/>
      <c r="BD15" s="232"/>
      <c r="BE15" s="233"/>
      <c r="BF15" s="233"/>
      <c r="BG15" s="233"/>
      <c r="BH15" s="233"/>
      <c r="BI15" s="233"/>
      <c r="BJ15" s="233"/>
      <c r="BK15" s="233"/>
      <c r="BL15" s="233"/>
      <c r="BM15" s="233"/>
      <c r="BN15" s="233"/>
      <c r="BO15" s="233"/>
      <c r="BP15" s="233"/>
      <c r="BQ15" s="238">
        <v>9</v>
      </c>
      <c r="BR15" s="239"/>
      <c r="BS15" s="791"/>
      <c r="BT15" s="792"/>
      <c r="BU15" s="792"/>
      <c r="BV15" s="792"/>
      <c r="BW15" s="792"/>
      <c r="BX15" s="792"/>
      <c r="BY15" s="792"/>
      <c r="BZ15" s="792"/>
      <c r="CA15" s="792"/>
      <c r="CB15" s="792"/>
      <c r="CC15" s="792"/>
      <c r="CD15" s="792"/>
      <c r="CE15" s="792"/>
      <c r="CF15" s="792"/>
      <c r="CG15" s="793"/>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1"/>
      <c r="DW15" s="792"/>
      <c r="DX15" s="792"/>
      <c r="DY15" s="792"/>
      <c r="DZ15" s="797"/>
      <c r="EA15" s="234"/>
    </row>
    <row r="16" spans="1:131" s="235" customFormat="1" ht="26.25" customHeight="1">
      <c r="A16" s="238">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787"/>
      <c r="AL16" s="788"/>
      <c r="AM16" s="788"/>
      <c r="AN16" s="788"/>
      <c r="AO16" s="788"/>
      <c r="AP16" s="788"/>
      <c r="AQ16" s="788"/>
      <c r="AR16" s="788"/>
      <c r="AS16" s="788"/>
      <c r="AT16" s="788"/>
      <c r="AU16" s="789"/>
      <c r="AV16" s="789"/>
      <c r="AW16" s="789"/>
      <c r="AX16" s="789"/>
      <c r="AY16" s="790"/>
      <c r="AZ16" s="232"/>
      <c r="BA16" s="232"/>
      <c r="BB16" s="232"/>
      <c r="BC16" s="232"/>
      <c r="BD16" s="232"/>
      <c r="BE16" s="233"/>
      <c r="BF16" s="233"/>
      <c r="BG16" s="233"/>
      <c r="BH16" s="233"/>
      <c r="BI16" s="233"/>
      <c r="BJ16" s="233"/>
      <c r="BK16" s="233"/>
      <c r="BL16" s="233"/>
      <c r="BM16" s="233"/>
      <c r="BN16" s="233"/>
      <c r="BO16" s="233"/>
      <c r="BP16" s="233"/>
      <c r="BQ16" s="238">
        <v>10</v>
      </c>
      <c r="BR16" s="239"/>
      <c r="BS16" s="791"/>
      <c r="BT16" s="792"/>
      <c r="BU16" s="792"/>
      <c r="BV16" s="792"/>
      <c r="BW16" s="792"/>
      <c r="BX16" s="792"/>
      <c r="BY16" s="792"/>
      <c r="BZ16" s="792"/>
      <c r="CA16" s="792"/>
      <c r="CB16" s="792"/>
      <c r="CC16" s="792"/>
      <c r="CD16" s="792"/>
      <c r="CE16" s="792"/>
      <c r="CF16" s="792"/>
      <c r="CG16" s="793"/>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1"/>
      <c r="DW16" s="792"/>
      <c r="DX16" s="792"/>
      <c r="DY16" s="792"/>
      <c r="DZ16" s="797"/>
      <c r="EA16" s="234"/>
    </row>
    <row r="17" spans="1:131" s="235" customFormat="1" ht="26.25" customHeight="1">
      <c r="A17" s="238">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787"/>
      <c r="AL17" s="788"/>
      <c r="AM17" s="788"/>
      <c r="AN17" s="788"/>
      <c r="AO17" s="788"/>
      <c r="AP17" s="788"/>
      <c r="AQ17" s="788"/>
      <c r="AR17" s="788"/>
      <c r="AS17" s="788"/>
      <c r="AT17" s="788"/>
      <c r="AU17" s="789"/>
      <c r="AV17" s="789"/>
      <c r="AW17" s="789"/>
      <c r="AX17" s="789"/>
      <c r="AY17" s="790"/>
      <c r="AZ17" s="232"/>
      <c r="BA17" s="232"/>
      <c r="BB17" s="232"/>
      <c r="BC17" s="232"/>
      <c r="BD17" s="232"/>
      <c r="BE17" s="233"/>
      <c r="BF17" s="233"/>
      <c r="BG17" s="233"/>
      <c r="BH17" s="233"/>
      <c r="BI17" s="233"/>
      <c r="BJ17" s="233"/>
      <c r="BK17" s="233"/>
      <c r="BL17" s="233"/>
      <c r="BM17" s="233"/>
      <c r="BN17" s="233"/>
      <c r="BO17" s="233"/>
      <c r="BP17" s="233"/>
      <c r="BQ17" s="238">
        <v>11</v>
      </c>
      <c r="BR17" s="239"/>
      <c r="BS17" s="791"/>
      <c r="BT17" s="792"/>
      <c r="BU17" s="792"/>
      <c r="BV17" s="792"/>
      <c r="BW17" s="792"/>
      <c r="BX17" s="792"/>
      <c r="BY17" s="792"/>
      <c r="BZ17" s="792"/>
      <c r="CA17" s="792"/>
      <c r="CB17" s="792"/>
      <c r="CC17" s="792"/>
      <c r="CD17" s="792"/>
      <c r="CE17" s="792"/>
      <c r="CF17" s="792"/>
      <c r="CG17" s="793"/>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1"/>
      <c r="DW17" s="792"/>
      <c r="DX17" s="792"/>
      <c r="DY17" s="792"/>
      <c r="DZ17" s="797"/>
      <c r="EA17" s="234"/>
    </row>
    <row r="18" spans="1:131" s="235" customFormat="1" ht="26.25" customHeight="1">
      <c r="A18" s="238">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787"/>
      <c r="AL18" s="788"/>
      <c r="AM18" s="788"/>
      <c r="AN18" s="788"/>
      <c r="AO18" s="788"/>
      <c r="AP18" s="788"/>
      <c r="AQ18" s="788"/>
      <c r="AR18" s="788"/>
      <c r="AS18" s="788"/>
      <c r="AT18" s="788"/>
      <c r="AU18" s="789"/>
      <c r="AV18" s="789"/>
      <c r="AW18" s="789"/>
      <c r="AX18" s="789"/>
      <c r="AY18" s="790"/>
      <c r="AZ18" s="232"/>
      <c r="BA18" s="232"/>
      <c r="BB18" s="232"/>
      <c r="BC18" s="232"/>
      <c r="BD18" s="232"/>
      <c r="BE18" s="233"/>
      <c r="BF18" s="233"/>
      <c r="BG18" s="233"/>
      <c r="BH18" s="233"/>
      <c r="BI18" s="233"/>
      <c r="BJ18" s="233"/>
      <c r="BK18" s="233"/>
      <c r="BL18" s="233"/>
      <c r="BM18" s="233"/>
      <c r="BN18" s="233"/>
      <c r="BO18" s="233"/>
      <c r="BP18" s="233"/>
      <c r="BQ18" s="238">
        <v>12</v>
      </c>
      <c r="BR18" s="239"/>
      <c r="BS18" s="791"/>
      <c r="BT18" s="792"/>
      <c r="BU18" s="792"/>
      <c r="BV18" s="792"/>
      <c r="BW18" s="792"/>
      <c r="BX18" s="792"/>
      <c r="BY18" s="792"/>
      <c r="BZ18" s="792"/>
      <c r="CA18" s="792"/>
      <c r="CB18" s="792"/>
      <c r="CC18" s="792"/>
      <c r="CD18" s="792"/>
      <c r="CE18" s="792"/>
      <c r="CF18" s="792"/>
      <c r="CG18" s="793"/>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1"/>
      <c r="DW18" s="792"/>
      <c r="DX18" s="792"/>
      <c r="DY18" s="792"/>
      <c r="DZ18" s="797"/>
      <c r="EA18" s="234"/>
    </row>
    <row r="19" spans="1:131" s="235" customFormat="1" ht="26.25" customHeight="1">
      <c r="A19" s="238">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787"/>
      <c r="AL19" s="788"/>
      <c r="AM19" s="788"/>
      <c r="AN19" s="788"/>
      <c r="AO19" s="788"/>
      <c r="AP19" s="788"/>
      <c r="AQ19" s="788"/>
      <c r="AR19" s="788"/>
      <c r="AS19" s="788"/>
      <c r="AT19" s="788"/>
      <c r="AU19" s="789"/>
      <c r="AV19" s="789"/>
      <c r="AW19" s="789"/>
      <c r="AX19" s="789"/>
      <c r="AY19" s="790"/>
      <c r="AZ19" s="232"/>
      <c r="BA19" s="232"/>
      <c r="BB19" s="232"/>
      <c r="BC19" s="232"/>
      <c r="BD19" s="232"/>
      <c r="BE19" s="233"/>
      <c r="BF19" s="233"/>
      <c r="BG19" s="233"/>
      <c r="BH19" s="233"/>
      <c r="BI19" s="233"/>
      <c r="BJ19" s="233"/>
      <c r="BK19" s="233"/>
      <c r="BL19" s="233"/>
      <c r="BM19" s="233"/>
      <c r="BN19" s="233"/>
      <c r="BO19" s="233"/>
      <c r="BP19" s="233"/>
      <c r="BQ19" s="238">
        <v>13</v>
      </c>
      <c r="BR19" s="239"/>
      <c r="BS19" s="791"/>
      <c r="BT19" s="792"/>
      <c r="BU19" s="792"/>
      <c r="BV19" s="792"/>
      <c r="BW19" s="792"/>
      <c r="BX19" s="792"/>
      <c r="BY19" s="792"/>
      <c r="BZ19" s="792"/>
      <c r="CA19" s="792"/>
      <c r="CB19" s="792"/>
      <c r="CC19" s="792"/>
      <c r="CD19" s="792"/>
      <c r="CE19" s="792"/>
      <c r="CF19" s="792"/>
      <c r="CG19" s="793"/>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1"/>
      <c r="DW19" s="792"/>
      <c r="DX19" s="792"/>
      <c r="DY19" s="792"/>
      <c r="DZ19" s="797"/>
      <c r="EA19" s="234"/>
    </row>
    <row r="20" spans="1:131" s="235" customFormat="1" ht="26.25" customHeight="1">
      <c r="A20" s="238">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787"/>
      <c r="AL20" s="788"/>
      <c r="AM20" s="788"/>
      <c r="AN20" s="788"/>
      <c r="AO20" s="788"/>
      <c r="AP20" s="788"/>
      <c r="AQ20" s="788"/>
      <c r="AR20" s="788"/>
      <c r="AS20" s="788"/>
      <c r="AT20" s="788"/>
      <c r="AU20" s="789"/>
      <c r="AV20" s="789"/>
      <c r="AW20" s="789"/>
      <c r="AX20" s="789"/>
      <c r="AY20" s="790"/>
      <c r="AZ20" s="232"/>
      <c r="BA20" s="232"/>
      <c r="BB20" s="232"/>
      <c r="BC20" s="232"/>
      <c r="BD20" s="232"/>
      <c r="BE20" s="233"/>
      <c r="BF20" s="233"/>
      <c r="BG20" s="233"/>
      <c r="BH20" s="233"/>
      <c r="BI20" s="233"/>
      <c r="BJ20" s="233"/>
      <c r="BK20" s="233"/>
      <c r="BL20" s="233"/>
      <c r="BM20" s="233"/>
      <c r="BN20" s="233"/>
      <c r="BO20" s="233"/>
      <c r="BP20" s="233"/>
      <c r="BQ20" s="238">
        <v>14</v>
      </c>
      <c r="BR20" s="239"/>
      <c r="BS20" s="791"/>
      <c r="BT20" s="792"/>
      <c r="BU20" s="792"/>
      <c r="BV20" s="792"/>
      <c r="BW20" s="792"/>
      <c r="BX20" s="792"/>
      <c r="BY20" s="792"/>
      <c r="BZ20" s="792"/>
      <c r="CA20" s="792"/>
      <c r="CB20" s="792"/>
      <c r="CC20" s="792"/>
      <c r="CD20" s="792"/>
      <c r="CE20" s="792"/>
      <c r="CF20" s="792"/>
      <c r="CG20" s="793"/>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1"/>
      <c r="DW20" s="792"/>
      <c r="DX20" s="792"/>
      <c r="DY20" s="792"/>
      <c r="DZ20" s="797"/>
      <c r="EA20" s="234"/>
    </row>
    <row r="21" spans="1:131" s="235" customFormat="1" ht="26.25" customHeight="1" thickBot="1">
      <c r="A21" s="238">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787"/>
      <c r="AL21" s="788"/>
      <c r="AM21" s="788"/>
      <c r="AN21" s="788"/>
      <c r="AO21" s="788"/>
      <c r="AP21" s="788"/>
      <c r="AQ21" s="788"/>
      <c r="AR21" s="788"/>
      <c r="AS21" s="788"/>
      <c r="AT21" s="788"/>
      <c r="AU21" s="789"/>
      <c r="AV21" s="789"/>
      <c r="AW21" s="789"/>
      <c r="AX21" s="789"/>
      <c r="AY21" s="790"/>
      <c r="AZ21" s="232"/>
      <c r="BA21" s="232"/>
      <c r="BB21" s="232"/>
      <c r="BC21" s="232"/>
      <c r="BD21" s="232"/>
      <c r="BE21" s="233"/>
      <c r="BF21" s="233"/>
      <c r="BG21" s="233"/>
      <c r="BH21" s="233"/>
      <c r="BI21" s="233"/>
      <c r="BJ21" s="233"/>
      <c r="BK21" s="233"/>
      <c r="BL21" s="233"/>
      <c r="BM21" s="233"/>
      <c r="BN21" s="233"/>
      <c r="BO21" s="233"/>
      <c r="BP21" s="233"/>
      <c r="BQ21" s="238">
        <v>15</v>
      </c>
      <c r="BR21" s="239"/>
      <c r="BS21" s="791"/>
      <c r="BT21" s="792"/>
      <c r="BU21" s="792"/>
      <c r="BV21" s="792"/>
      <c r="BW21" s="792"/>
      <c r="BX21" s="792"/>
      <c r="BY21" s="792"/>
      <c r="BZ21" s="792"/>
      <c r="CA21" s="792"/>
      <c r="CB21" s="792"/>
      <c r="CC21" s="792"/>
      <c r="CD21" s="792"/>
      <c r="CE21" s="792"/>
      <c r="CF21" s="792"/>
      <c r="CG21" s="793"/>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1"/>
      <c r="DW21" s="792"/>
      <c r="DX21" s="792"/>
      <c r="DY21" s="792"/>
      <c r="DZ21" s="797"/>
      <c r="EA21" s="234"/>
    </row>
    <row r="22" spans="1:131" s="235" customFormat="1" ht="26.25" customHeight="1">
      <c r="A22" s="238">
        <v>16</v>
      </c>
      <c r="B22" s="798"/>
      <c r="C22" s="799"/>
      <c r="D22" s="799"/>
      <c r="E22" s="799"/>
      <c r="F22" s="799"/>
      <c r="G22" s="799"/>
      <c r="H22" s="799"/>
      <c r="I22" s="799"/>
      <c r="J22" s="799"/>
      <c r="K22" s="799"/>
      <c r="L22" s="799"/>
      <c r="M22" s="799"/>
      <c r="N22" s="799"/>
      <c r="O22" s="799"/>
      <c r="P22" s="800"/>
      <c r="Q22" s="817"/>
      <c r="R22" s="818"/>
      <c r="S22" s="818"/>
      <c r="T22" s="818"/>
      <c r="U22" s="818"/>
      <c r="V22" s="818"/>
      <c r="W22" s="818"/>
      <c r="X22" s="818"/>
      <c r="Y22" s="818"/>
      <c r="Z22" s="818"/>
      <c r="AA22" s="818"/>
      <c r="AB22" s="818"/>
      <c r="AC22" s="818"/>
      <c r="AD22" s="818"/>
      <c r="AE22" s="819"/>
      <c r="AF22" s="804"/>
      <c r="AG22" s="805"/>
      <c r="AH22" s="805"/>
      <c r="AI22" s="805"/>
      <c r="AJ22" s="806"/>
      <c r="AK22" s="820"/>
      <c r="AL22" s="821"/>
      <c r="AM22" s="821"/>
      <c r="AN22" s="821"/>
      <c r="AO22" s="821"/>
      <c r="AP22" s="821"/>
      <c r="AQ22" s="821"/>
      <c r="AR22" s="821"/>
      <c r="AS22" s="821"/>
      <c r="AT22" s="821"/>
      <c r="AU22" s="822"/>
      <c r="AV22" s="822"/>
      <c r="AW22" s="822"/>
      <c r="AX22" s="822"/>
      <c r="AY22" s="823"/>
      <c r="AZ22" s="824" t="s">
        <v>395</v>
      </c>
      <c r="BA22" s="824"/>
      <c r="BB22" s="824"/>
      <c r="BC22" s="824"/>
      <c r="BD22" s="825"/>
      <c r="BE22" s="233"/>
      <c r="BF22" s="233"/>
      <c r="BG22" s="233"/>
      <c r="BH22" s="233"/>
      <c r="BI22" s="233"/>
      <c r="BJ22" s="233"/>
      <c r="BK22" s="233"/>
      <c r="BL22" s="233"/>
      <c r="BM22" s="233"/>
      <c r="BN22" s="233"/>
      <c r="BO22" s="233"/>
      <c r="BP22" s="233"/>
      <c r="BQ22" s="238">
        <v>16</v>
      </c>
      <c r="BR22" s="239"/>
      <c r="BS22" s="791"/>
      <c r="BT22" s="792"/>
      <c r="BU22" s="792"/>
      <c r="BV22" s="792"/>
      <c r="BW22" s="792"/>
      <c r="BX22" s="792"/>
      <c r="BY22" s="792"/>
      <c r="BZ22" s="792"/>
      <c r="CA22" s="792"/>
      <c r="CB22" s="792"/>
      <c r="CC22" s="792"/>
      <c r="CD22" s="792"/>
      <c r="CE22" s="792"/>
      <c r="CF22" s="792"/>
      <c r="CG22" s="793"/>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1"/>
      <c r="DW22" s="792"/>
      <c r="DX22" s="792"/>
      <c r="DY22" s="792"/>
      <c r="DZ22" s="797"/>
      <c r="EA22" s="234"/>
    </row>
    <row r="23" spans="1:131" s="235" customFormat="1" ht="26.25" customHeight="1" thickBot="1">
      <c r="A23" s="240" t="s">
        <v>396</v>
      </c>
      <c r="B23" s="807" t="s">
        <v>397</v>
      </c>
      <c r="C23" s="808"/>
      <c r="D23" s="808"/>
      <c r="E23" s="808"/>
      <c r="F23" s="808"/>
      <c r="G23" s="808"/>
      <c r="H23" s="808"/>
      <c r="I23" s="808"/>
      <c r="J23" s="808"/>
      <c r="K23" s="808"/>
      <c r="L23" s="808"/>
      <c r="M23" s="808"/>
      <c r="N23" s="808"/>
      <c r="O23" s="808"/>
      <c r="P23" s="809"/>
      <c r="Q23" s="810">
        <v>396757</v>
      </c>
      <c r="R23" s="811"/>
      <c r="S23" s="811"/>
      <c r="T23" s="811"/>
      <c r="U23" s="811"/>
      <c r="V23" s="811">
        <v>376650</v>
      </c>
      <c r="W23" s="811"/>
      <c r="X23" s="811"/>
      <c r="Y23" s="811"/>
      <c r="Z23" s="811"/>
      <c r="AA23" s="811">
        <v>20107</v>
      </c>
      <c r="AB23" s="811"/>
      <c r="AC23" s="811"/>
      <c r="AD23" s="811"/>
      <c r="AE23" s="812"/>
      <c r="AF23" s="813">
        <v>15247</v>
      </c>
      <c r="AG23" s="811"/>
      <c r="AH23" s="811"/>
      <c r="AI23" s="811"/>
      <c r="AJ23" s="814"/>
      <c r="AK23" s="815"/>
      <c r="AL23" s="816"/>
      <c r="AM23" s="816"/>
      <c r="AN23" s="816"/>
      <c r="AO23" s="816"/>
      <c r="AP23" s="811">
        <v>55595</v>
      </c>
      <c r="AQ23" s="811"/>
      <c r="AR23" s="811"/>
      <c r="AS23" s="811"/>
      <c r="AT23" s="811"/>
      <c r="AU23" s="827"/>
      <c r="AV23" s="827"/>
      <c r="AW23" s="827"/>
      <c r="AX23" s="827"/>
      <c r="AY23" s="828"/>
      <c r="AZ23" s="829" t="s">
        <v>398</v>
      </c>
      <c r="BA23" s="830"/>
      <c r="BB23" s="830"/>
      <c r="BC23" s="830"/>
      <c r="BD23" s="831"/>
      <c r="BE23" s="233"/>
      <c r="BF23" s="233"/>
      <c r="BG23" s="233"/>
      <c r="BH23" s="233"/>
      <c r="BI23" s="233"/>
      <c r="BJ23" s="233"/>
      <c r="BK23" s="233"/>
      <c r="BL23" s="233"/>
      <c r="BM23" s="233"/>
      <c r="BN23" s="233"/>
      <c r="BO23" s="233"/>
      <c r="BP23" s="233"/>
      <c r="BQ23" s="238">
        <v>17</v>
      </c>
      <c r="BR23" s="239"/>
      <c r="BS23" s="791"/>
      <c r="BT23" s="792"/>
      <c r="BU23" s="792"/>
      <c r="BV23" s="792"/>
      <c r="BW23" s="792"/>
      <c r="BX23" s="792"/>
      <c r="BY23" s="792"/>
      <c r="BZ23" s="792"/>
      <c r="CA23" s="792"/>
      <c r="CB23" s="792"/>
      <c r="CC23" s="792"/>
      <c r="CD23" s="792"/>
      <c r="CE23" s="792"/>
      <c r="CF23" s="792"/>
      <c r="CG23" s="793"/>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1"/>
      <c r="DW23" s="792"/>
      <c r="DX23" s="792"/>
      <c r="DY23" s="792"/>
      <c r="DZ23" s="797"/>
      <c r="EA23" s="234"/>
    </row>
    <row r="24" spans="1:131" s="235" customFormat="1" ht="26.25" customHeight="1">
      <c r="A24" s="826" t="s">
        <v>399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32"/>
      <c r="BA24" s="232"/>
      <c r="BB24" s="232"/>
      <c r="BC24" s="232"/>
      <c r="BD24" s="232"/>
      <c r="BE24" s="233"/>
      <c r="BF24" s="233"/>
      <c r="BG24" s="233"/>
      <c r="BH24" s="233"/>
      <c r="BI24" s="233"/>
      <c r="BJ24" s="233"/>
      <c r="BK24" s="233"/>
      <c r="BL24" s="233"/>
      <c r="BM24" s="233"/>
      <c r="BN24" s="233"/>
      <c r="BO24" s="233"/>
      <c r="BP24" s="233"/>
      <c r="BQ24" s="238">
        <v>18</v>
      </c>
      <c r="BR24" s="239"/>
      <c r="BS24" s="791"/>
      <c r="BT24" s="792"/>
      <c r="BU24" s="792"/>
      <c r="BV24" s="792"/>
      <c r="BW24" s="792"/>
      <c r="BX24" s="792"/>
      <c r="BY24" s="792"/>
      <c r="BZ24" s="792"/>
      <c r="CA24" s="792"/>
      <c r="CB24" s="792"/>
      <c r="CC24" s="792"/>
      <c r="CD24" s="792"/>
      <c r="CE24" s="792"/>
      <c r="CF24" s="792"/>
      <c r="CG24" s="793"/>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1"/>
      <c r="DW24" s="792"/>
      <c r="DX24" s="792"/>
      <c r="DY24" s="792"/>
      <c r="DZ24" s="797"/>
      <c r="EA24" s="234"/>
    </row>
    <row r="25" spans="1:131" ht="26.25" customHeight="1" thickBot="1">
      <c r="A25" s="737" t="s">
        <v>400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32"/>
      <c r="BK25" s="232"/>
      <c r="BL25" s="232"/>
      <c r="BM25" s="232"/>
      <c r="BN25" s="232"/>
      <c r="BO25" s="241"/>
      <c r="BP25" s="241"/>
      <c r="BQ25" s="238">
        <v>19</v>
      </c>
      <c r="BR25" s="239"/>
      <c r="BS25" s="791"/>
      <c r="BT25" s="792"/>
      <c r="BU25" s="792"/>
      <c r="BV25" s="792"/>
      <c r="BW25" s="792"/>
      <c r="BX25" s="792"/>
      <c r="BY25" s="792"/>
      <c r="BZ25" s="792"/>
      <c r="CA25" s="792"/>
      <c r="CB25" s="792"/>
      <c r="CC25" s="792"/>
      <c r="CD25" s="792"/>
      <c r="CE25" s="792"/>
      <c r="CF25" s="792"/>
      <c r="CG25" s="793"/>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1"/>
      <c r="DW25" s="792"/>
      <c r="DX25" s="792"/>
      <c r="DY25" s="792"/>
      <c r="DZ25" s="797"/>
      <c r="EA25" s="230"/>
    </row>
    <row r="26" spans="1:131" ht="26.25" customHeight="1">
      <c r="A26" s="739" t="s">
        <v>376</v>
      </c>
      <c r="B26" s="740"/>
      <c r="C26" s="740"/>
      <c r="D26" s="740"/>
      <c r="E26" s="740"/>
      <c r="F26" s="740"/>
      <c r="G26" s="740"/>
      <c r="H26" s="740"/>
      <c r="I26" s="740"/>
      <c r="J26" s="740"/>
      <c r="K26" s="740"/>
      <c r="L26" s="740"/>
      <c r="M26" s="740"/>
      <c r="N26" s="740"/>
      <c r="O26" s="740"/>
      <c r="P26" s="741"/>
      <c r="Q26" s="745" t="s">
        <v>401</v>
      </c>
      <c r="R26" s="746"/>
      <c r="S26" s="746"/>
      <c r="T26" s="746"/>
      <c r="U26" s="747"/>
      <c r="V26" s="745" t="s">
        <v>402</v>
      </c>
      <c r="W26" s="746"/>
      <c r="X26" s="746"/>
      <c r="Y26" s="746"/>
      <c r="Z26" s="747"/>
      <c r="AA26" s="745" t="s">
        <v>403</v>
      </c>
      <c r="AB26" s="746"/>
      <c r="AC26" s="746"/>
      <c r="AD26" s="746"/>
      <c r="AE26" s="746"/>
      <c r="AF26" s="832" t="s">
        <v>404</v>
      </c>
      <c r="AG26" s="833"/>
      <c r="AH26" s="833"/>
      <c r="AI26" s="833"/>
      <c r="AJ26" s="834"/>
      <c r="AK26" s="746" t="s">
        <v>405</v>
      </c>
      <c r="AL26" s="746"/>
      <c r="AM26" s="746"/>
      <c r="AN26" s="746"/>
      <c r="AO26" s="747"/>
      <c r="AP26" s="745" t="s">
        <v>406</v>
      </c>
      <c r="AQ26" s="746"/>
      <c r="AR26" s="746"/>
      <c r="AS26" s="746"/>
      <c r="AT26" s="747"/>
      <c r="AU26" s="745" t="s">
        <v>407</v>
      </c>
      <c r="AV26" s="746"/>
      <c r="AW26" s="746"/>
      <c r="AX26" s="746"/>
      <c r="AY26" s="747"/>
      <c r="AZ26" s="745" t="s">
        <v>408</v>
      </c>
      <c r="BA26" s="746"/>
      <c r="BB26" s="746"/>
      <c r="BC26" s="746"/>
      <c r="BD26" s="747"/>
      <c r="BE26" s="745" t="s">
        <v>383</v>
      </c>
      <c r="BF26" s="746"/>
      <c r="BG26" s="746"/>
      <c r="BH26" s="746"/>
      <c r="BI26" s="752"/>
      <c r="BJ26" s="232"/>
      <c r="BK26" s="232"/>
      <c r="BL26" s="232"/>
      <c r="BM26" s="232"/>
      <c r="BN26" s="232"/>
      <c r="BO26" s="241"/>
      <c r="BP26" s="241"/>
      <c r="BQ26" s="238">
        <v>20</v>
      </c>
      <c r="BR26" s="239"/>
      <c r="BS26" s="791"/>
      <c r="BT26" s="792"/>
      <c r="BU26" s="792"/>
      <c r="BV26" s="792"/>
      <c r="BW26" s="792"/>
      <c r="BX26" s="792"/>
      <c r="BY26" s="792"/>
      <c r="BZ26" s="792"/>
      <c r="CA26" s="792"/>
      <c r="CB26" s="792"/>
      <c r="CC26" s="792"/>
      <c r="CD26" s="792"/>
      <c r="CE26" s="792"/>
      <c r="CF26" s="792"/>
      <c r="CG26" s="793"/>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1"/>
      <c r="DW26" s="792"/>
      <c r="DX26" s="792"/>
      <c r="DY26" s="792"/>
      <c r="DZ26" s="797"/>
      <c r="EA26" s="230"/>
    </row>
    <row r="27" spans="1:131" ht="26.25" customHeight="1" thickBot="1">
      <c r="A27" s="742"/>
      <c r="B27" s="743"/>
      <c r="C27" s="743"/>
      <c r="D27" s="743"/>
      <c r="E27" s="743"/>
      <c r="F27" s="743"/>
      <c r="G27" s="743"/>
      <c r="H27" s="743"/>
      <c r="I27" s="743"/>
      <c r="J27" s="743"/>
      <c r="K27" s="743"/>
      <c r="L27" s="743"/>
      <c r="M27" s="743"/>
      <c r="N27" s="743"/>
      <c r="O27" s="743"/>
      <c r="P27" s="744"/>
      <c r="Q27" s="748"/>
      <c r="R27" s="749"/>
      <c r="S27" s="749"/>
      <c r="T27" s="749"/>
      <c r="U27" s="750"/>
      <c r="V27" s="748"/>
      <c r="W27" s="749"/>
      <c r="X27" s="749"/>
      <c r="Y27" s="749"/>
      <c r="Z27" s="750"/>
      <c r="AA27" s="748"/>
      <c r="AB27" s="749"/>
      <c r="AC27" s="749"/>
      <c r="AD27" s="749"/>
      <c r="AE27" s="749"/>
      <c r="AF27" s="835"/>
      <c r="AG27" s="836"/>
      <c r="AH27" s="836"/>
      <c r="AI27" s="836"/>
      <c r="AJ27" s="837"/>
      <c r="AK27" s="749"/>
      <c r="AL27" s="749"/>
      <c r="AM27" s="749"/>
      <c r="AN27" s="749"/>
      <c r="AO27" s="750"/>
      <c r="AP27" s="748"/>
      <c r="AQ27" s="749"/>
      <c r="AR27" s="749"/>
      <c r="AS27" s="749"/>
      <c r="AT27" s="750"/>
      <c r="AU27" s="748"/>
      <c r="AV27" s="749"/>
      <c r="AW27" s="749"/>
      <c r="AX27" s="749"/>
      <c r="AY27" s="750"/>
      <c r="AZ27" s="748"/>
      <c r="BA27" s="749"/>
      <c r="BB27" s="749"/>
      <c r="BC27" s="749"/>
      <c r="BD27" s="750"/>
      <c r="BE27" s="748"/>
      <c r="BF27" s="749"/>
      <c r="BG27" s="749"/>
      <c r="BH27" s="749"/>
      <c r="BI27" s="754"/>
      <c r="BJ27" s="232"/>
      <c r="BK27" s="232"/>
      <c r="BL27" s="232"/>
      <c r="BM27" s="232"/>
      <c r="BN27" s="232"/>
      <c r="BO27" s="241"/>
      <c r="BP27" s="241"/>
      <c r="BQ27" s="238">
        <v>21</v>
      </c>
      <c r="BR27" s="239"/>
      <c r="BS27" s="791"/>
      <c r="BT27" s="792"/>
      <c r="BU27" s="792"/>
      <c r="BV27" s="792"/>
      <c r="BW27" s="792"/>
      <c r="BX27" s="792"/>
      <c r="BY27" s="792"/>
      <c r="BZ27" s="792"/>
      <c r="CA27" s="792"/>
      <c r="CB27" s="792"/>
      <c r="CC27" s="792"/>
      <c r="CD27" s="792"/>
      <c r="CE27" s="792"/>
      <c r="CF27" s="792"/>
      <c r="CG27" s="793"/>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1"/>
      <c r="DW27" s="792"/>
      <c r="DX27" s="792"/>
      <c r="DY27" s="792"/>
      <c r="DZ27" s="797"/>
      <c r="EA27" s="230"/>
    </row>
    <row r="28" spans="1:131" ht="26.25" customHeight="1" thickTop="1">
      <c r="A28" s="242">
        <v>1</v>
      </c>
      <c r="B28" s="767" t="s">
        <v>409</v>
      </c>
      <c r="C28" s="768"/>
      <c r="D28" s="768"/>
      <c r="E28" s="768"/>
      <c r="F28" s="768"/>
      <c r="G28" s="768"/>
      <c r="H28" s="768"/>
      <c r="I28" s="768"/>
      <c r="J28" s="768"/>
      <c r="K28" s="768"/>
      <c r="L28" s="768"/>
      <c r="M28" s="768"/>
      <c r="N28" s="768"/>
      <c r="O28" s="768"/>
      <c r="P28" s="769"/>
      <c r="Q28" s="840">
        <v>83598</v>
      </c>
      <c r="R28" s="841"/>
      <c r="S28" s="841"/>
      <c r="T28" s="841"/>
      <c r="U28" s="841"/>
      <c r="V28" s="841">
        <v>82955</v>
      </c>
      <c r="W28" s="841"/>
      <c r="X28" s="841"/>
      <c r="Y28" s="841"/>
      <c r="Z28" s="841"/>
      <c r="AA28" s="841">
        <v>643</v>
      </c>
      <c r="AB28" s="841"/>
      <c r="AC28" s="841"/>
      <c r="AD28" s="841"/>
      <c r="AE28" s="842"/>
      <c r="AF28" s="843">
        <v>643</v>
      </c>
      <c r="AG28" s="841"/>
      <c r="AH28" s="841"/>
      <c r="AI28" s="841"/>
      <c r="AJ28" s="844"/>
      <c r="AK28" s="845">
        <v>7639</v>
      </c>
      <c r="AL28" s="846"/>
      <c r="AM28" s="846"/>
      <c r="AN28" s="846"/>
      <c r="AO28" s="846"/>
      <c r="AP28" s="846" t="s">
        <v>582</v>
      </c>
      <c r="AQ28" s="846"/>
      <c r="AR28" s="846"/>
      <c r="AS28" s="846"/>
      <c r="AT28" s="846"/>
      <c r="AU28" s="846" t="s">
        <v>582</v>
      </c>
      <c r="AV28" s="846"/>
      <c r="AW28" s="846"/>
      <c r="AX28" s="846"/>
      <c r="AY28" s="846"/>
      <c r="AZ28" s="847" t="s">
        <v>582</v>
      </c>
      <c r="BA28" s="847"/>
      <c r="BB28" s="847"/>
      <c r="BC28" s="847"/>
      <c r="BD28" s="847"/>
      <c r="BE28" s="838"/>
      <c r="BF28" s="838"/>
      <c r="BG28" s="838"/>
      <c r="BH28" s="838"/>
      <c r="BI28" s="839"/>
      <c r="BJ28" s="232"/>
      <c r="BK28" s="232"/>
      <c r="BL28" s="232"/>
      <c r="BM28" s="232"/>
      <c r="BN28" s="232"/>
      <c r="BO28" s="241"/>
      <c r="BP28" s="241"/>
      <c r="BQ28" s="238">
        <v>22</v>
      </c>
      <c r="BR28" s="239"/>
      <c r="BS28" s="791"/>
      <c r="BT28" s="792"/>
      <c r="BU28" s="792"/>
      <c r="BV28" s="792"/>
      <c r="BW28" s="792"/>
      <c r="BX28" s="792"/>
      <c r="BY28" s="792"/>
      <c r="BZ28" s="792"/>
      <c r="CA28" s="792"/>
      <c r="CB28" s="792"/>
      <c r="CC28" s="792"/>
      <c r="CD28" s="792"/>
      <c r="CE28" s="792"/>
      <c r="CF28" s="792"/>
      <c r="CG28" s="793"/>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1"/>
      <c r="DW28" s="792"/>
      <c r="DX28" s="792"/>
      <c r="DY28" s="792"/>
      <c r="DZ28" s="797"/>
      <c r="EA28" s="230"/>
    </row>
    <row r="29" spans="1:131" ht="26.25" customHeight="1">
      <c r="A29" s="242">
        <v>2</v>
      </c>
      <c r="B29" s="798" t="s">
        <v>410</v>
      </c>
      <c r="C29" s="799"/>
      <c r="D29" s="799"/>
      <c r="E29" s="799"/>
      <c r="F29" s="799"/>
      <c r="G29" s="799"/>
      <c r="H29" s="799"/>
      <c r="I29" s="799"/>
      <c r="J29" s="799"/>
      <c r="K29" s="799"/>
      <c r="L29" s="799"/>
      <c r="M29" s="799"/>
      <c r="N29" s="799"/>
      <c r="O29" s="799"/>
      <c r="P29" s="800"/>
      <c r="Q29" s="801">
        <v>24165</v>
      </c>
      <c r="R29" s="802"/>
      <c r="S29" s="802"/>
      <c r="T29" s="802"/>
      <c r="U29" s="802"/>
      <c r="V29" s="802">
        <v>23365</v>
      </c>
      <c r="W29" s="802"/>
      <c r="X29" s="802"/>
      <c r="Y29" s="802"/>
      <c r="Z29" s="802"/>
      <c r="AA29" s="802">
        <v>800</v>
      </c>
      <c r="AB29" s="802"/>
      <c r="AC29" s="802"/>
      <c r="AD29" s="802"/>
      <c r="AE29" s="803"/>
      <c r="AF29" s="804">
        <v>800</v>
      </c>
      <c r="AG29" s="805"/>
      <c r="AH29" s="805"/>
      <c r="AI29" s="805"/>
      <c r="AJ29" s="806"/>
      <c r="AK29" s="729">
        <v>8853</v>
      </c>
      <c r="AL29" s="848"/>
      <c r="AM29" s="848"/>
      <c r="AN29" s="848"/>
      <c r="AO29" s="848"/>
      <c r="AP29" s="848" t="s">
        <v>582</v>
      </c>
      <c r="AQ29" s="848"/>
      <c r="AR29" s="848"/>
      <c r="AS29" s="848"/>
      <c r="AT29" s="848"/>
      <c r="AU29" s="848" t="s">
        <v>582</v>
      </c>
      <c r="AV29" s="848"/>
      <c r="AW29" s="848"/>
      <c r="AX29" s="848"/>
      <c r="AY29" s="848"/>
      <c r="AZ29" s="849" t="s">
        <v>582</v>
      </c>
      <c r="BA29" s="849"/>
      <c r="BB29" s="849"/>
      <c r="BC29" s="849"/>
      <c r="BD29" s="849"/>
      <c r="BE29" s="850"/>
      <c r="BF29" s="850"/>
      <c r="BG29" s="850"/>
      <c r="BH29" s="850"/>
      <c r="BI29" s="851"/>
      <c r="BJ29" s="232"/>
      <c r="BK29" s="232"/>
      <c r="BL29" s="232"/>
      <c r="BM29" s="232"/>
      <c r="BN29" s="232"/>
      <c r="BO29" s="241"/>
      <c r="BP29" s="241"/>
      <c r="BQ29" s="238">
        <v>23</v>
      </c>
      <c r="BR29" s="239"/>
      <c r="BS29" s="791"/>
      <c r="BT29" s="792"/>
      <c r="BU29" s="792"/>
      <c r="BV29" s="792"/>
      <c r="BW29" s="792"/>
      <c r="BX29" s="792"/>
      <c r="BY29" s="792"/>
      <c r="BZ29" s="792"/>
      <c r="CA29" s="792"/>
      <c r="CB29" s="792"/>
      <c r="CC29" s="792"/>
      <c r="CD29" s="792"/>
      <c r="CE29" s="792"/>
      <c r="CF29" s="792"/>
      <c r="CG29" s="793"/>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1"/>
      <c r="DW29" s="792"/>
      <c r="DX29" s="792"/>
      <c r="DY29" s="792"/>
      <c r="DZ29" s="797"/>
      <c r="EA29" s="230"/>
    </row>
    <row r="30" spans="1:131" ht="26.25" customHeight="1">
      <c r="A30" s="242">
        <v>3</v>
      </c>
      <c r="B30" s="798" t="s">
        <v>411</v>
      </c>
      <c r="C30" s="799"/>
      <c r="D30" s="799"/>
      <c r="E30" s="799"/>
      <c r="F30" s="799"/>
      <c r="G30" s="799"/>
      <c r="H30" s="799"/>
      <c r="I30" s="799"/>
      <c r="J30" s="799"/>
      <c r="K30" s="799"/>
      <c r="L30" s="799"/>
      <c r="M30" s="799"/>
      <c r="N30" s="799"/>
      <c r="O30" s="799"/>
      <c r="P30" s="800"/>
      <c r="Q30" s="801">
        <v>72760</v>
      </c>
      <c r="R30" s="802"/>
      <c r="S30" s="802"/>
      <c r="T30" s="802"/>
      <c r="U30" s="802"/>
      <c r="V30" s="802">
        <v>69258</v>
      </c>
      <c r="W30" s="802"/>
      <c r="X30" s="802"/>
      <c r="Y30" s="802"/>
      <c r="Z30" s="802"/>
      <c r="AA30" s="802">
        <v>3502</v>
      </c>
      <c r="AB30" s="802"/>
      <c r="AC30" s="802"/>
      <c r="AD30" s="802"/>
      <c r="AE30" s="803"/>
      <c r="AF30" s="804">
        <v>3502</v>
      </c>
      <c r="AG30" s="805"/>
      <c r="AH30" s="805"/>
      <c r="AI30" s="805"/>
      <c r="AJ30" s="806"/>
      <c r="AK30" s="729">
        <v>11790</v>
      </c>
      <c r="AL30" s="848"/>
      <c r="AM30" s="848"/>
      <c r="AN30" s="848"/>
      <c r="AO30" s="848"/>
      <c r="AP30" s="848" t="s">
        <v>582</v>
      </c>
      <c r="AQ30" s="848"/>
      <c r="AR30" s="848"/>
      <c r="AS30" s="848"/>
      <c r="AT30" s="848"/>
      <c r="AU30" s="848" t="s">
        <v>582</v>
      </c>
      <c r="AV30" s="848"/>
      <c r="AW30" s="848"/>
      <c r="AX30" s="848"/>
      <c r="AY30" s="848"/>
      <c r="AZ30" s="849" t="s">
        <v>582</v>
      </c>
      <c r="BA30" s="849"/>
      <c r="BB30" s="849"/>
      <c r="BC30" s="849"/>
      <c r="BD30" s="849"/>
      <c r="BE30" s="850"/>
      <c r="BF30" s="850"/>
      <c r="BG30" s="850"/>
      <c r="BH30" s="850"/>
      <c r="BI30" s="851"/>
      <c r="BJ30" s="232"/>
      <c r="BK30" s="232"/>
      <c r="BL30" s="232"/>
      <c r="BM30" s="232"/>
      <c r="BN30" s="232"/>
      <c r="BO30" s="241"/>
      <c r="BP30" s="241"/>
      <c r="BQ30" s="238">
        <v>24</v>
      </c>
      <c r="BR30" s="239"/>
      <c r="BS30" s="791"/>
      <c r="BT30" s="792"/>
      <c r="BU30" s="792"/>
      <c r="BV30" s="792"/>
      <c r="BW30" s="792"/>
      <c r="BX30" s="792"/>
      <c r="BY30" s="792"/>
      <c r="BZ30" s="792"/>
      <c r="CA30" s="792"/>
      <c r="CB30" s="792"/>
      <c r="CC30" s="792"/>
      <c r="CD30" s="792"/>
      <c r="CE30" s="792"/>
      <c r="CF30" s="792"/>
      <c r="CG30" s="793"/>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1"/>
      <c r="DW30" s="792"/>
      <c r="DX30" s="792"/>
      <c r="DY30" s="792"/>
      <c r="DZ30" s="797"/>
      <c r="EA30" s="230"/>
    </row>
    <row r="31" spans="1:131" ht="26.25" customHeight="1">
      <c r="A31" s="242">
        <v>4</v>
      </c>
      <c r="B31" s="798"/>
      <c r="C31" s="799"/>
      <c r="D31" s="799"/>
      <c r="E31" s="799"/>
      <c r="F31" s="799"/>
      <c r="G31" s="799"/>
      <c r="H31" s="799"/>
      <c r="I31" s="799"/>
      <c r="J31" s="799"/>
      <c r="K31" s="799"/>
      <c r="L31" s="799"/>
      <c r="M31" s="799"/>
      <c r="N31" s="799"/>
      <c r="O31" s="799"/>
      <c r="P31" s="800"/>
      <c r="Q31" s="801"/>
      <c r="R31" s="802"/>
      <c r="S31" s="802"/>
      <c r="T31" s="802"/>
      <c r="U31" s="802"/>
      <c r="V31" s="802"/>
      <c r="W31" s="802"/>
      <c r="X31" s="802"/>
      <c r="Y31" s="802"/>
      <c r="Z31" s="802"/>
      <c r="AA31" s="802"/>
      <c r="AB31" s="802"/>
      <c r="AC31" s="802"/>
      <c r="AD31" s="802"/>
      <c r="AE31" s="803"/>
      <c r="AF31" s="804"/>
      <c r="AG31" s="805"/>
      <c r="AH31" s="805"/>
      <c r="AI31" s="805"/>
      <c r="AJ31" s="806"/>
      <c r="AK31" s="729"/>
      <c r="AL31" s="848"/>
      <c r="AM31" s="848"/>
      <c r="AN31" s="848"/>
      <c r="AO31" s="848"/>
      <c r="AP31" s="848"/>
      <c r="AQ31" s="848"/>
      <c r="AR31" s="848"/>
      <c r="AS31" s="848"/>
      <c r="AT31" s="848"/>
      <c r="AU31" s="848"/>
      <c r="AV31" s="848"/>
      <c r="AW31" s="848"/>
      <c r="AX31" s="848"/>
      <c r="AY31" s="848"/>
      <c r="AZ31" s="849"/>
      <c r="BA31" s="849"/>
      <c r="BB31" s="849"/>
      <c r="BC31" s="849"/>
      <c r="BD31" s="849"/>
      <c r="BE31" s="850"/>
      <c r="BF31" s="850"/>
      <c r="BG31" s="850"/>
      <c r="BH31" s="850"/>
      <c r="BI31" s="851"/>
      <c r="BJ31" s="232"/>
      <c r="BK31" s="232"/>
      <c r="BL31" s="232"/>
      <c r="BM31" s="232"/>
      <c r="BN31" s="232"/>
      <c r="BO31" s="241"/>
      <c r="BP31" s="241"/>
      <c r="BQ31" s="238">
        <v>25</v>
      </c>
      <c r="BR31" s="239"/>
      <c r="BS31" s="791"/>
      <c r="BT31" s="792"/>
      <c r="BU31" s="792"/>
      <c r="BV31" s="792"/>
      <c r="BW31" s="792"/>
      <c r="BX31" s="792"/>
      <c r="BY31" s="792"/>
      <c r="BZ31" s="792"/>
      <c r="CA31" s="792"/>
      <c r="CB31" s="792"/>
      <c r="CC31" s="792"/>
      <c r="CD31" s="792"/>
      <c r="CE31" s="792"/>
      <c r="CF31" s="792"/>
      <c r="CG31" s="793"/>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1"/>
      <c r="DW31" s="792"/>
      <c r="DX31" s="792"/>
      <c r="DY31" s="792"/>
      <c r="DZ31" s="797"/>
      <c r="EA31" s="230"/>
    </row>
    <row r="32" spans="1:131" ht="26.25" customHeight="1">
      <c r="A32" s="242">
        <v>5</v>
      </c>
      <c r="B32" s="798"/>
      <c r="C32" s="799"/>
      <c r="D32" s="799"/>
      <c r="E32" s="799"/>
      <c r="F32" s="799"/>
      <c r="G32" s="799"/>
      <c r="H32" s="799"/>
      <c r="I32" s="799"/>
      <c r="J32" s="799"/>
      <c r="K32" s="799"/>
      <c r="L32" s="799"/>
      <c r="M32" s="799"/>
      <c r="N32" s="799"/>
      <c r="O32" s="799"/>
      <c r="P32" s="800"/>
      <c r="Q32" s="801"/>
      <c r="R32" s="802"/>
      <c r="S32" s="802"/>
      <c r="T32" s="802"/>
      <c r="U32" s="802"/>
      <c r="V32" s="802"/>
      <c r="W32" s="802"/>
      <c r="X32" s="802"/>
      <c r="Y32" s="802"/>
      <c r="Z32" s="802"/>
      <c r="AA32" s="802"/>
      <c r="AB32" s="802"/>
      <c r="AC32" s="802"/>
      <c r="AD32" s="802"/>
      <c r="AE32" s="803"/>
      <c r="AF32" s="804"/>
      <c r="AG32" s="805"/>
      <c r="AH32" s="805"/>
      <c r="AI32" s="805"/>
      <c r="AJ32" s="806"/>
      <c r="AK32" s="729"/>
      <c r="AL32" s="848"/>
      <c r="AM32" s="848"/>
      <c r="AN32" s="848"/>
      <c r="AO32" s="848"/>
      <c r="AP32" s="848"/>
      <c r="AQ32" s="848"/>
      <c r="AR32" s="848"/>
      <c r="AS32" s="848"/>
      <c r="AT32" s="848"/>
      <c r="AU32" s="848"/>
      <c r="AV32" s="848"/>
      <c r="AW32" s="848"/>
      <c r="AX32" s="848"/>
      <c r="AY32" s="848"/>
      <c r="AZ32" s="849"/>
      <c r="BA32" s="849"/>
      <c r="BB32" s="849"/>
      <c r="BC32" s="849"/>
      <c r="BD32" s="849"/>
      <c r="BE32" s="850"/>
      <c r="BF32" s="850"/>
      <c r="BG32" s="850"/>
      <c r="BH32" s="850"/>
      <c r="BI32" s="851"/>
      <c r="BJ32" s="232"/>
      <c r="BK32" s="232"/>
      <c r="BL32" s="232"/>
      <c r="BM32" s="232"/>
      <c r="BN32" s="232"/>
      <c r="BO32" s="241"/>
      <c r="BP32" s="241"/>
      <c r="BQ32" s="238">
        <v>26</v>
      </c>
      <c r="BR32" s="239"/>
      <c r="BS32" s="791"/>
      <c r="BT32" s="792"/>
      <c r="BU32" s="792"/>
      <c r="BV32" s="792"/>
      <c r="BW32" s="792"/>
      <c r="BX32" s="792"/>
      <c r="BY32" s="792"/>
      <c r="BZ32" s="792"/>
      <c r="CA32" s="792"/>
      <c r="CB32" s="792"/>
      <c r="CC32" s="792"/>
      <c r="CD32" s="792"/>
      <c r="CE32" s="792"/>
      <c r="CF32" s="792"/>
      <c r="CG32" s="793"/>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1"/>
      <c r="DW32" s="792"/>
      <c r="DX32" s="792"/>
      <c r="DY32" s="792"/>
      <c r="DZ32" s="797"/>
      <c r="EA32" s="230"/>
    </row>
    <row r="33" spans="1:131" ht="26.25" customHeight="1">
      <c r="A33" s="242">
        <v>6</v>
      </c>
      <c r="B33" s="798"/>
      <c r="C33" s="799"/>
      <c r="D33" s="799"/>
      <c r="E33" s="799"/>
      <c r="F33" s="799"/>
      <c r="G33" s="799"/>
      <c r="H33" s="799"/>
      <c r="I33" s="799"/>
      <c r="J33" s="799"/>
      <c r="K33" s="799"/>
      <c r="L33" s="799"/>
      <c r="M33" s="799"/>
      <c r="N33" s="799"/>
      <c r="O33" s="799"/>
      <c r="P33" s="800"/>
      <c r="Q33" s="801"/>
      <c r="R33" s="802"/>
      <c r="S33" s="802"/>
      <c r="T33" s="802"/>
      <c r="U33" s="802"/>
      <c r="V33" s="802"/>
      <c r="W33" s="802"/>
      <c r="X33" s="802"/>
      <c r="Y33" s="802"/>
      <c r="Z33" s="802"/>
      <c r="AA33" s="802"/>
      <c r="AB33" s="802"/>
      <c r="AC33" s="802"/>
      <c r="AD33" s="802"/>
      <c r="AE33" s="803"/>
      <c r="AF33" s="804"/>
      <c r="AG33" s="805"/>
      <c r="AH33" s="805"/>
      <c r="AI33" s="805"/>
      <c r="AJ33" s="806"/>
      <c r="AK33" s="729"/>
      <c r="AL33" s="848"/>
      <c r="AM33" s="848"/>
      <c r="AN33" s="848"/>
      <c r="AO33" s="848"/>
      <c r="AP33" s="848"/>
      <c r="AQ33" s="848"/>
      <c r="AR33" s="848"/>
      <c r="AS33" s="848"/>
      <c r="AT33" s="848"/>
      <c r="AU33" s="848"/>
      <c r="AV33" s="848"/>
      <c r="AW33" s="848"/>
      <c r="AX33" s="848"/>
      <c r="AY33" s="848"/>
      <c r="AZ33" s="849"/>
      <c r="BA33" s="849"/>
      <c r="BB33" s="849"/>
      <c r="BC33" s="849"/>
      <c r="BD33" s="849"/>
      <c r="BE33" s="850"/>
      <c r="BF33" s="850"/>
      <c r="BG33" s="850"/>
      <c r="BH33" s="850"/>
      <c r="BI33" s="851"/>
      <c r="BJ33" s="232"/>
      <c r="BK33" s="232"/>
      <c r="BL33" s="232"/>
      <c r="BM33" s="232"/>
      <c r="BN33" s="232"/>
      <c r="BO33" s="241"/>
      <c r="BP33" s="241"/>
      <c r="BQ33" s="238">
        <v>27</v>
      </c>
      <c r="BR33" s="239"/>
      <c r="BS33" s="791"/>
      <c r="BT33" s="792"/>
      <c r="BU33" s="792"/>
      <c r="BV33" s="792"/>
      <c r="BW33" s="792"/>
      <c r="BX33" s="792"/>
      <c r="BY33" s="792"/>
      <c r="BZ33" s="792"/>
      <c r="CA33" s="792"/>
      <c r="CB33" s="792"/>
      <c r="CC33" s="792"/>
      <c r="CD33" s="792"/>
      <c r="CE33" s="792"/>
      <c r="CF33" s="792"/>
      <c r="CG33" s="793"/>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1"/>
      <c r="DW33" s="792"/>
      <c r="DX33" s="792"/>
      <c r="DY33" s="792"/>
      <c r="DZ33" s="797"/>
      <c r="EA33" s="230"/>
    </row>
    <row r="34" spans="1:131" ht="26.25" customHeight="1">
      <c r="A34" s="242">
        <v>7</v>
      </c>
      <c r="B34" s="798"/>
      <c r="C34" s="799"/>
      <c r="D34" s="799"/>
      <c r="E34" s="799"/>
      <c r="F34" s="799"/>
      <c r="G34" s="799"/>
      <c r="H34" s="799"/>
      <c r="I34" s="799"/>
      <c r="J34" s="799"/>
      <c r="K34" s="799"/>
      <c r="L34" s="799"/>
      <c r="M34" s="799"/>
      <c r="N34" s="799"/>
      <c r="O34" s="799"/>
      <c r="P34" s="800"/>
      <c r="Q34" s="801"/>
      <c r="R34" s="802"/>
      <c r="S34" s="802"/>
      <c r="T34" s="802"/>
      <c r="U34" s="802"/>
      <c r="V34" s="802"/>
      <c r="W34" s="802"/>
      <c r="X34" s="802"/>
      <c r="Y34" s="802"/>
      <c r="Z34" s="802"/>
      <c r="AA34" s="802"/>
      <c r="AB34" s="802"/>
      <c r="AC34" s="802"/>
      <c r="AD34" s="802"/>
      <c r="AE34" s="803"/>
      <c r="AF34" s="804"/>
      <c r="AG34" s="805"/>
      <c r="AH34" s="805"/>
      <c r="AI34" s="805"/>
      <c r="AJ34" s="806"/>
      <c r="AK34" s="729"/>
      <c r="AL34" s="848"/>
      <c r="AM34" s="848"/>
      <c r="AN34" s="848"/>
      <c r="AO34" s="848"/>
      <c r="AP34" s="848"/>
      <c r="AQ34" s="848"/>
      <c r="AR34" s="848"/>
      <c r="AS34" s="848"/>
      <c r="AT34" s="848"/>
      <c r="AU34" s="848"/>
      <c r="AV34" s="848"/>
      <c r="AW34" s="848"/>
      <c r="AX34" s="848"/>
      <c r="AY34" s="848"/>
      <c r="AZ34" s="849"/>
      <c r="BA34" s="849"/>
      <c r="BB34" s="849"/>
      <c r="BC34" s="849"/>
      <c r="BD34" s="849"/>
      <c r="BE34" s="850"/>
      <c r="BF34" s="850"/>
      <c r="BG34" s="850"/>
      <c r="BH34" s="850"/>
      <c r="BI34" s="851"/>
      <c r="BJ34" s="232"/>
      <c r="BK34" s="232"/>
      <c r="BL34" s="232"/>
      <c r="BM34" s="232"/>
      <c r="BN34" s="232"/>
      <c r="BO34" s="241"/>
      <c r="BP34" s="241"/>
      <c r="BQ34" s="238">
        <v>28</v>
      </c>
      <c r="BR34" s="239"/>
      <c r="BS34" s="791"/>
      <c r="BT34" s="792"/>
      <c r="BU34" s="792"/>
      <c r="BV34" s="792"/>
      <c r="BW34" s="792"/>
      <c r="BX34" s="792"/>
      <c r="BY34" s="792"/>
      <c r="BZ34" s="792"/>
      <c r="CA34" s="792"/>
      <c r="CB34" s="792"/>
      <c r="CC34" s="792"/>
      <c r="CD34" s="792"/>
      <c r="CE34" s="792"/>
      <c r="CF34" s="792"/>
      <c r="CG34" s="793"/>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1"/>
      <c r="DW34" s="792"/>
      <c r="DX34" s="792"/>
      <c r="DY34" s="792"/>
      <c r="DZ34" s="797"/>
      <c r="EA34" s="230"/>
    </row>
    <row r="35" spans="1:131" ht="26.25" customHeight="1">
      <c r="A35" s="242">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729"/>
      <c r="AL35" s="848"/>
      <c r="AM35" s="848"/>
      <c r="AN35" s="848"/>
      <c r="AO35" s="848"/>
      <c r="AP35" s="848"/>
      <c r="AQ35" s="848"/>
      <c r="AR35" s="848"/>
      <c r="AS35" s="848"/>
      <c r="AT35" s="848"/>
      <c r="AU35" s="848"/>
      <c r="AV35" s="848"/>
      <c r="AW35" s="848"/>
      <c r="AX35" s="848"/>
      <c r="AY35" s="848"/>
      <c r="AZ35" s="849"/>
      <c r="BA35" s="849"/>
      <c r="BB35" s="849"/>
      <c r="BC35" s="849"/>
      <c r="BD35" s="849"/>
      <c r="BE35" s="850"/>
      <c r="BF35" s="850"/>
      <c r="BG35" s="850"/>
      <c r="BH35" s="850"/>
      <c r="BI35" s="851"/>
      <c r="BJ35" s="232"/>
      <c r="BK35" s="232"/>
      <c r="BL35" s="232"/>
      <c r="BM35" s="232"/>
      <c r="BN35" s="232"/>
      <c r="BO35" s="241"/>
      <c r="BP35" s="241"/>
      <c r="BQ35" s="238">
        <v>29</v>
      </c>
      <c r="BR35" s="239"/>
      <c r="BS35" s="791"/>
      <c r="BT35" s="792"/>
      <c r="BU35" s="792"/>
      <c r="BV35" s="792"/>
      <c r="BW35" s="792"/>
      <c r="BX35" s="792"/>
      <c r="BY35" s="792"/>
      <c r="BZ35" s="792"/>
      <c r="CA35" s="792"/>
      <c r="CB35" s="792"/>
      <c r="CC35" s="792"/>
      <c r="CD35" s="792"/>
      <c r="CE35" s="792"/>
      <c r="CF35" s="792"/>
      <c r="CG35" s="793"/>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1"/>
      <c r="DW35" s="792"/>
      <c r="DX35" s="792"/>
      <c r="DY35" s="792"/>
      <c r="DZ35" s="797"/>
      <c r="EA35" s="230"/>
    </row>
    <row r="36" spans="1:131" ht="26.25" customHeight="1">
      <c r="A36" s="242">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729"/>
      <c r="AL36" s="848"/>
      <c r="AM36" s="848"/>
      <c r="AN36" s="848"/>
      <c r="AO36" s="848"/>
      <c r="AP36" s="848"/>
      <c r="AQ36" s="848"/>
      <c r="AR36" s="848"/>
      <c r="AS36" s="848"/>
      <c r="AT36" s="848"/>
      <c r="AU36" s="848"/>
      <c r="AV36" s="848"/>
      <c r="AW36" s="848"/>
      <c r="AX36" s="848"/>
      <c r="AY36" s="848"/>
      <c r="AZ36" s="849"/>
      <c r="BA36" s="849"/>
      <c r="BB36" s="849"/>
      <c r="BC36" s="849"/>
      <c r="BD36" s="849"/>
      <c r="BE36" s="850"/>
      <c r="BF36" s="850"/>
      <c r="BG36" s="850"/>
      <c r="BH36" s="850"/>
      <c r="BI36" s="851"/>
      <c r="BJ36" s="232"/>
      <c r="BK36" s="232"/>
      <c r="BL36" s="232"/>
      <c r="BM36" s="232"/>
      <c r="BN36" s="232"/>
      <c r="BO36" s="241"/>
      <c r="BP36" s="241"/>
      <c r="BQ36" s="238">
        <v>30</v>
      </c>
      <c r="BR36" s="239"/>
      <c r="BS36" s="791"/>
      <c r="BT36" s="792"/>
      <c r="BU36" s="792"/>
      <c r="BV36" s="792"/>
      <c r="BW36" s="792"/>
      <c r="BX36" s="792"/>
      <c r="BY36" s="792"/>
      <c r="BZ36" s="792"/>
      <c r="CA36" s="792"/>
      <c r="CB36" s="792"/>
      <c r="CC36" s="792"/>
      <c r="CD36" s="792"/>
      <c r="CE36" s="792"/>
      <c r="CF36" s="792"/>
      <c r="CG36" s="793"/>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1"/>
      <c r="DW36" s="792"/>
      <c r="DX36" s="792"/>
      <c r="DY36" s="792"/>
      <c r="DZ36" s="797"/>
      <c r="EA36" s="230"/>
    </row>
    <row r="37" spans="1:131" ht="26.25" customHeight="1">
      <c r="A37" s="242">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729"/>
      <c r="AL37" s="848"/>
      <c r="AM37" s="848"/>
      <c r="AN37" s="848"/>
      <c r="AO37" s="848"/>
      <c r="AP37" s="848"/>
      <c r="AQ37" s="848"/>
      <c r="AR37" s="848"/>
      <c r="AS37" s="848"/>
      <c r="AT37" s="848"/>
      <c r="AU37" s="848"/>
      <c r="AV37" s="848"/>
      <c r="AW37" s="848"/>
      <c r="AX37" s="848"/>
      <c r="AY37" s="848"/>
      <c r="AZ37" s="849"/>
      <c r="BA37" s="849"/>
      <c r="BB37" s="849"/>
      <c r="BC37" s="849"/>
      <c r="BD37" s="849"/>
      <c r="BE37" s="850"/>
      <c r="BF37" s="850"/>
      <c r="BG37" s="850"/>
      <c r="BH37" s="850"/>
      <c r="BI37" s="851"/>
      <c r="BJ37" s="232"/>
      <c r="BK37" s="232"/>
      <c r="BL37" s="232"/>
      <c r="BM37" s="232"/>
      <c r="BN37" s="232"/>
      <c r="BO37" s="241"/>
      <c r="BP37" s="241"/>
      <c r="BQ37" s="238">
        <v>31</v>
      </c>
      <c r="BR37" s="239"/>
      <c r="BS37" s="791"/>
      <c r="BT37" s="792"/>
      <c r="BU37" s="792"/>
      <c r="BV37" s="792"/>
      <c r="BW37" s="792"/>
      <c r="BX37" s="792"/>
      <c r="BY37" s="792"/>
      <c r="BZ37" s="792"/>
      <c r="CA37" s="792"/>
      <c r="CB37" s="792"/>
      <c r="CC37" s="792"/>
      <c r="CD37" s="792"/>
      <c r="CE37" s="792"/>
      <c r="CF37" s="792"/>
      <c r="CG37" s="793"/>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1"/>
      <c r="DW37" s="792"/>
      <c r="DX37" s="792"/>
      <c r="DY37" s="792"/>
      <c r="DZ37" s="797"/>
      <c r="EA37" s="230"/>
    </row>
    <row r="38" spans="1:131" ht="26.25" customHeight="1">
      <c r="A38" s="242">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729"/>
      <c r="AL38" s="848"/>
      <c r="AM38" s="848"/>
      <c r="AN38" s="848"/>
      <c r="AO38" s="848"/>
      <c r="AP38" s="848"/>
      <c r="AQ38" s="848"/>
      <c r="AR38" s="848"/>
      <c r="AS38" s="848"/>
      <c r="AT38" s="848"/>
      <c r="AU38" s="848"/>
      <c r="AV38" s="848"/>
      <c r="AW38" s="848"/>
      <c r="AX38" s="848"/>
      <c r="AY38" s="848"/>
      <c r="AZ38" s="849"/>
      <c r="BA38" s="849"/>
      <c r="BB38" s="849"/>
      <c r="BC38" s="849"/>
      <c r="BD38" s="849"/>
      <c r="BE38" s="850"/>
      <c r="BF38" s="850"/>
      <c r="BG38" s="850"/>
      <c r="BH38" s="850"/>
      <c r="BI38" s="851"/>
      <c r="BJ38" s="232"/>
      <c r="BK38" s="232"/>
      <c r="BL38" s="232"/>
      <c r="BM38" s="232"/>
      <c r="BN38" s="232"/>
      <c r="BO38" s="241"/>
      <c r="BP38" s="241"/>
      <c r="BQ38" s="238">
        <v>32</v>
      </c>
      <c r="BR38" s="239"/>
      <c r="BS38" s="791"/>
      <c r="BT38" s="792"/>
      <c r="BU38" s="792"/>
      <c r="BV38" s="792"/>
      <c r="BW38" s="792"/>
      <c r="BX38" s="792"/>
      <c r="BY38" s="792"/>
      <c r="BZ38" s="792"/>
      <c r="CA38" s="792"/>
      <c r="CB38" s="792"/>
      <c r="CC38" s="792"/>
      <c r="CD38" s="792"/>
      <c r="CE38" s="792"/>
      <c r="CF38" s="792"/>
      <c r="CG38" s="793"/>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1"/>
      <c r="DW38" s="792"/>
      <c r="DX38" s="792"/>
      <c r="DY38" s="792"/>
      <c r="DZ38" s="797"/>
      <c r="EA38" s="230"/>
    </row>
    <row r="39" spans="1:131" ht="26.25" customHeight="1">
      <c r="A39" s="242">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729"/>
      <c r="AL39" s="848"/>
      <c r="AM39" s="848"/>
      <c r="AN39" s="848"/>
      <c r="AO39" s="848"/>
      <c r="AP39" s="848"/>
      <c r="AQ39" s="848"/>
      <c r="AR39" s="848"/>
      <c r="AS39" s="848"/>
      <c r="AT39" s="848"/>
      <c r="AU39" s="848"/>
      <c r="AV39" s="848"/>
      <c r="AW39" s="848"/>
      <c r="AX39" s="848"/>
      <c r="AY39" s="848"/>
      <c r="AZ39" s="849"/>
      <c r="BA39" s="849"/>
      <c r="BB39" s="849"/>
      <c r="BC39" s="849"/>
      <c r="BD39" s="849"/>
      <c r="BE39" s="850"/>
      <c r="BF39" s="850"/>
      <c r="BG39" s="850"/>
      <c r="BH39" s="850"/>
      <c r="BI39" s="851"/>
      <c r="BJ39" s="232"/>
      <c r="BK39" s="232"/>
      <c r="BL39" s="232"/>
      <c r="BM39" s="232"/>
      <c r="BN39" s="232"/>
      <c r="BO39" s="241"/>
      <c r="BP39" s="241"/>
      <c r="BQ39" s="238">
        <v>33</v>
      </c>
      <c r="BR39" s="239"/>
      <c r="BS39" s="791"/>
      <c r="BT39" s="792"/>
      <c r="BU39" s="792"/>
      <c r="BV39" s="792"/>
      <c r="BW39" s="792"/>
      <c r="BX39" s="792"/>
      <c r="BY39" s="792"/>
      <c r="BZ39" s="792"/>
      <c r="CA39" s="792"/>
      <c r="CB39" s="792"/>
      <c r="CC39" s="792"/>
      <c r="CD39" s="792"/>
      <c r="CE39" s="792"/>
      <c r="CF39" s="792"/>
      <c r="CG39" s="793"/>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1"/>
      <c r="DW39" s="792"/>
      <c r="DX39" s="792"/>
      <c r="DY39" s="792"/>
      <c r="DZ39" s="797"/>
      <c r="EA39" s="230"/>
    </row>
    <row r="40" spans="1:131" ht="26.25" customHeight="1">
      <c r="A40" s="238">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729"/>
      <c r="AL40" s="848"/>
      <c r="AM40" s="848"/>
      <c r="AN40" s="848"/>
      <c r="AO40" s="848"/>
      <c r="AP40" s="848"/>
      <c r="AQ40" s="848"/>
      <c r="AR40" s="848"/>
      <c r="AS40" s="848"/>
      <c r="AT40" s="848"/>
      <c r="AU40" s="848"/>
      <c r="AV40" s="848"/>
      <c r="AW40" s="848"/>
      <c r="AX40" s="848"/>
      <c r="AY40" s="848"/>
      <c r="AZ40" s="849"/>
      <c r="BA40" s="849"/>
      <c r="BB40" s="849"/>
      <c r="BC40" s="849"/>
      <c r="BD40" s="849"/>
      <c r="BE40" s="850"/>
      <c r="BF40" s="850"/>
      <c r="BG40" s="850"/>
      <c r="BH40" s="850"/>
      <c r="BI40" s="851"/>
      <c r="BJ40" s="232"/>
      <c r="BK40" s="232"/>
      <c r="BL40" s="232"/>
      <c r="BM40" s="232"/>
      <c r="BN40" s="232"/>
      <c r="BO40" s="241"/>
      <c r="BP40" s="241"/>
      <c r="BQ40" s="238">
        <v>34</v>
      </c>
      <c r="BR40" s="239"/>
      <c r="BS40" s="791"/>
      <c r="BT40" s="792"/>
      <c r="BU40" s="792"/>
      <c r="BV40" s="792"/>
      <c r="BW40" s="792"/>
      <c r="BX40" s="792"/>
      <c r="BY40" s="792"/>
      <c r="BZ40" s="792"/>
      <c r="CA40" s="792"/>
      <c r="CB40" s="792"/>
      <c r="CC40" s="792"/>
      <c r="CD40" s="792"/>
      <c r="CE40" s="792"/>
      <c r="CF40" s="792"/>
      <c r="CG40" s="793"/>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1"/>
      <c r="DW40" s="792"/>
      <c r="DX40" s="792"/>
      <c r="DY40" s="792"/>
      <c r="DZ40" s="797"/>
      <c r="EA40" s="230"/>
    </row>
    <row r="41" spans="1:131" ht="26.25" customHeight="1">
      <c r="A41" s="238">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729"/>
      <c r="AL41" s="848"/>
      <c r="AM41" s="848"/>
      <c r="AN41" s="848"/>
      <c r="AO41" s="848"/>
      <c r="AP41" s="848"/>
      <c r="AQ41" s="848"/>
      <c r="AR41" s="848"/>
      <c r="AS41" s="848"/>
      <c r="AT41" s="848"/>
      <c r="AU41" s="848"/>
      <c r="AV41" s="848"/>
      <c r="AW41" s="848"/>
      <c r="AX41" s="848"/>
      <c r="AY41" s="848"/>
      <c r="AZ41" s="849"/>
      <c r="BA41" s="849"/>
      <c r="BB41" s="849"/>
      <c r="BC41" s="849"/>
      <c r="BD41" s="849"/>
      <c r="BE41" s="850"/>
      <c r="BF41" s="850"/>
      <c r="BG41" s="850"/>
      <c r="BH41" s="850"/>
      <c r="BI41" s="851"/>
      <c r="BJ41" s="232"/>
      <c r="BK41" s="232"/>
      <c r="BL41" s="232"/>
      <c r="BM41" s="232"/>
      <c r="BN41" s="232"/>
      <c r="BO41" s="241"/>
      <c r="BP41" s="241"/>
      <c r="BQ41" s="238">
        <v>35</v>
      </c>
      <c r="BR41" s="239"/>
      <c r="BS41" s="791"/>
      <c r="BT41" s="792"/>
      <c r="BU41" s="792"/>
      <c r="BV41" s="792"/>
      <c r="BW41" s="792"/>
      <c r="BX41" s="792"/>
      <c r="BY41" s="792"/>
      <c r="BZ41" s="792"/>
      <c r="CA41" s="792"/>
      <c r="CB41" s="792"/>
      <c r="CC41" s="792"/>
      <c r="CD41" s="792"/>
      <c r="CE41" s="792"/>
      <c r="CF41" s="792"/>
      <c r="CG41" s="793"/>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1"/>
      <c r="DW41" s="792"/>
      <c r="DX41" s="792"/>
      <c r="DY41" s="792"/>
      <c r="DZ41" s="797"/>
      <c r="EA41" s="230"/>
    </row>
    <row r="42" spans="1:131" ht="26.25" customHeight="1">
      <c r="A42" s="238">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729"/>
      <c r="AL42" s="848"/>
      <c r="AM42" s="848"/>
      <c r="AN42" s="848"/>
      <c r="AO42" s="848"/>
      <c r="AP42" s="848"/>
      <c r="AQ42" s="848"/>
      <c r="AR42" s="848"/>
      <c r="AS42" s="848"/>
      <c r="AT42" s="848"/>
      <c r="AU42" s="848"/>
      <c r="AV42" s="848"/>
      <c r="AW42" s="848"/>
      <c r="AX42" s="848"/>
      <c r="AY42" s="848"/>
      <c r="AZ42" s="849"/>
      <c r="BA42" s="849"/>
      <c r="BB42" s="849"/>
      <c r="BC42" s="849"/>
      <c r="BD42" s="849"/>
      <c r="BE42" s="850"/>
      <c r="BF42" s="850"/>
      <c r="BG42" s="850"/>
      <c r="BH42" s="850"/>
      <c r="BI42" s="851"/>
      <c r="BJ42" s="232"/>
      <c r="BK42" s="232"/>
      <c r="BL42" s="232"/>
      <c r="BM42" s="232"/>
      <c r="BN42" s="232"/>
      <c r="BO42" s="241"/>
      <c r="BP42" s="241"/>
      <c r="BQ42" s="238">
        <v>36</v>
      </c>
      <c r="BR42" s="239"/>
      <c r="BS42" s="791"/>
      <c r="BT42" s="792"/>
      <c r="BU42" s="792"/>
      <c r="BV42" s="792"/>
      <c r="BW42" s="792"/>
      <c r="BX42" s="792"/>
      <c r="BY42" s="792"/>
      <c r="BZ42" s="792"/>
      <c r="CA42" s="792"/>
      <c r="CB42" s="792"/>
      <c r="CC42" s="792"/>
      <c r="CD42" s="792"/>
      <c r="CE42" s="792"/>
      <c r="CF42" s="792"/>
      <c r="CG42" s="793"/>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1"/>
      <c r="DW42" s="792"/>
      <c r="DX42" s="792"/>
      <c r="DY42" s="792"/>
      <c r="DZ42" s="797"/>
      <c r="EA42" s="230"/>
    </row>
    <row r="43" spans="1:131" ht="26.25" customHeight="1">
      <c r="A43" s="238">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729"/>
      <c r="AL43" s="848"/>
      <c r="AM43" s="848"/>
      <c r="AN43" s="848"/>
      <c r="AO43" s="848"/>
      <c r="AP43" s="848"/>
      <c r="AQ43" s="848"/>
      <c r="AR43" s="848"/>
      <c r="AS43" s="848"/>
      <c r="AT43" s="848"/>
      <c r="AU43" s="848"/>
      <c r="AV43" s="848"/>
      <c r="AW43" s="848"/>
      <c r="AX43" s="848"/>
      <c r="AY43" s="848"/>
      <c r="AZ43" s="849"/>
      <c r="BA43" s="849"/>
      <c r="BB43" s="849"/>
      <c r="BC43" s="849"/>
      <c r="BD43" s="849"/>
      <c r="BE43" s="850"/>
      <c r="BF43" s="850"/>
      <c r="BG43" s="850"/>
      <c r="BH43" s="850"/>
      <c r="BI43" s="851"/>
      <c r="BJ43" s="232"/>
      <c r="BK43" s="232"/>
      <c r="BL43" s="232"/>
      <c r="BM43" s="232"/>
      <c r="BN43" s="232"/>
      <c r="BO43" s="241"/>
      <c r="BP43" s="241"/>
      <c r="BQ43" s="238">
        <v>37</v>
      </c>
      <c r="BR43" s="239"/>
      <c r="BS43" s="791"/>
      <c r="BT43" s="792"/>
      <c r="BU43" s="792"/>
      <c r="BV43" s="792"/>
      <c r="BW43" s="792"/>
      <c r="BX43" s="792"/>
      <c r="BY43" s="792"/>
      <c r="BZ43" s="792"/>
      <c r="CA43" s="792"/>
      <c r="CB43" s="792"/>
      <c r="CC43" s="792"/>
      <c r="CD43" s="792"/>
      <c r="CE43" s="792"/>
      <c r="CF43" s="792"/>
      <c r="CG43" s="793"/>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1"/>
      <c r="DW43" s="792"/>
      <c r="DX43" s="792"/>
      <c r="DY43" s="792"/>
      <c r="DZ43" s="797"/>
      <c r="EA43" s="230"/>
    </row>
    <row r="44" spans="1:131" ht="26.25" customHeight="1">
      <c r="A44" s="238">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729"/>
      <c r="AL44" s="848"/>
      <c r="AM44" s="848"/>
      <c r="AN44" s="848"/>
      <c r="AO44" s="848"/>
      <c r="AP44" s="848"/>
      <c r="AQ44" s="848"/>
      <c r="AR44" s="848"/>
      <c r="AS44" s="848"/>
      <c r="AT44" s="848"/>
      <c r="AU44" s="848"/>
      <c r="AV44" s="848"/>
      <c r="AW44" s="848"/>
      <c r="AX44" s="848"/>
      <c r="AY44" s="848"/>
      <c r="AZ44" s="849"/>
      <c r="BA44" s="849"/>
      <c r="BB44" s="849"/>
      <c r="BC44" s="849"/>
      <c r="BD44" s="849"/>
      <c r="BE44" s="850"/>
      <c r="BF44" s="850"/>
      <c r="BG44" s="850"/>
      <c r="BH44" s="850"/>
      <c r="BI44" s="851"/>
      <c r="BJ44" s="232"/>
      <c r="BK44" s="232"/>
      <c r="BL44" s="232"/>
      <c r="BM44" s="232"/>
      <c r="BN44" s="232"/>
      <c r="BO44" s="241"/>
      <c r="BP44" s="241"/>
      <c r="BQ44" s="238">
        <v>38</v>
      </c>
      <c r="BR44" s="239"/>
      <c r="BS44" s="791"/>
      <c r="BT44" s="792"/>
      <c r="BU44" s="792"/>
      <c r="BV44" s="792"/>
      <c r="BW44" s="792"/>
      <c r="BX44" s="792"/>
      <c r="BY44" s="792"/>
      <c r="BZ44" s="792"/>
      <c r="CA44" s="792"/>
      <c r="CB44" s="792"/>
      <c r="CC44" s="792"/>
      <c r="CD44" s="792"/>
      <c r="CE44" s="792"/>
      <c r="CF44" s="792"/>
      <c r="CG44" s="793"/>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1"/>
      <c r="DW44" s="792"/>
      <c r="DX44" s="792"/>
      <c r="DY44" s="792"/>
      <c r="DZ44" s="797"/>
      <c r="EA44" s="230"/>
    </row>
    <row r="45" spans="1:131" ht="26.25" customHeight="1">
      <c r="A45" s="238">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729"/>
      <c r="AL45" s="848"/>
      <c r="AM45" s="848"/>
      <c r="AN45" s="848"/>
      <c r="AO45" s="848"/>
      <c r="AP45" s="848"/>
      <c r="AQ45" s="848"/>
      <c r="AR45" s="848"/>
      <c r="AS45" s="848"/>
      <c r="AT45" s="848"/>
      <c r="AU45" s="848"/>
      <c r="AV45" s="848"/>
      <c r="AW45" s="848"/>
      <c r="AX45" s="848"/>
      <c r="AY45" s="848"/>
      <c r="AZ45" s="849"/>
      <c r="BA45" s="849"/>
      <c r="BB45" s="849"/>
      <c r="BC45" s="849"/>
      <c r="BD45" s="849"/>
      <c r="BE45" s="850"/>
      <c r="BF45" s="850"/>
      <c r="BG45" s="850"/>
      <c r="BH45" s="850"/>
      <c r="BI45" s="851"/>
      <c r="BJ45" s="232"/>
      <c r="BK45" s="232"/>
      <c r="BL45" s="232"/>
      <c r="BM45" s="232"/>
      <c r="BN45" s="232"/>
      <c r="BO45" s="241"/>
      <c r="BP45" s="241"/>
      <c r="BQ45" s="238">
        <v>39</v>
      </c>
      <c r="BR45" s="239"/>
      <c r="BS45" s="791"/>
      <c r="BT45" s="792"/>
      <c r="BU45" s="792"/>
      <c r="BV45" s="792"/>
      <c r="BW45" s="792"/>
      <c r="BX45" s="792"/>
      <c r="BY45" s="792"/>
      <c r="BZ45" s="792"/>
      <c r="CA45" s="792"/>
      <c r="CB45" s="792"/>
      <c r="CC45" s="792"/>
      <c r="CD45" s="792"/>
      <c r="CE45" s="792"/>
      <c r="CF45" s="792"/>
      <c r="CG45" s="793"/>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1"/>
      <c r="DW45" s="792"/>
      <c r="DX45" s="792"/>
      <c r="DY45" s="792"/>
      <c r="DZ45" s="797"/>
      <c r="EA45" s="230"/>
    </row>
    <row r="46" spans="1:131" ht="26.25" customHeight="1">
      <c r="A46" s="238">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729"/>
      <c r="AL46" s="848"/>
      <c r="AM46" s="848"/>
      <c r="AN46" s="848"/>
      <c r="AO46" s="848"/>
      <c r="AP46" s="848"/>
      <c r="AQ46" s="848"/>
      <c r="AR46" s="848"/>
      <c r="AS46" s="848"/>
      <c r="AT46" s="848"/>
      <c r="AU46" s="848"/>
      <c r="AV46" s="848"/>
      <c r="AW46" s="848"/>
      <c r="AX46" s="848"/>
      <c r="AY46" s="848"/>
      <c r="AZ46" s="849"/>
      <c r="BA46" s="849"/>
      <c r="BB46" s="849"/>
      <c r="BC46" s="849"/>
      <c r="BD46" s="849"/>
      <c r="BE46" s="850"/>
      <c r="BF46" s="850"/>
      <c r="BG46" s="850"/>
      <c r="BH46" s="850"/>
      <c r="BI46" s="851"/>
      <c r="BJ46" s="232"/>
      <c r="BK46" s="232"/>
      <c r="BL46" s="232"/>
      <c r="BM46" s="232"/>
      <c r="BN46" s="232"/>
      <c r="BO46" s="241"/>
      <c r="BP46" s="241"/>
      <c r="BQ46" s="238">
        <v>40</v>
      </c>
      <c r="BR46" s="239"/>
      <c r="BS46" s="791"/>
      <c r="BT46" s="792"/>
      <c r="BU46" s="792"/>
      <c r="BV46" s="792"/>
      <c r="BW46" s="792"/>
      <c r="BX46" s="792"/>
      <c r="BY46" s="792"/>
      <c r="BZ46" s="792"/>
      <c r="CA46" s="792"/>
      <c r="CB46" s="792"/>
      <c r="CC46" s="792"/>
      <c r="CD46" s="792"/>
      <c r="CE46" s="792"/>
      <c r="CF46" s="792"/>
      <c r="CG46" s="793"/>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1"/>
      <c r="DW46" s="792"/>
      <c r="DX46" s="792"/>
      <c r="DY46" s="792"/>
      <c r="DZ46" s="797"/>
      <c r="EA46" s="230"/>
    </row>
    <row r="47" spans="1:131" ht="26.25" customHeight="1">
      <c r="A47" s="238">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729"/>
      <c r="AL47" s="848"/>
      <c r="AM47" s="848"/>
      <c r="AN47" s="848"/>
      <c r="AO47" s="848"/>
      <c r="AP47" s="848"/>
      <c r="AQ47" s="848"/>
      <c r="AR47" s="848"/>
      <c r="AS47" s="848"/>
      <c r="AT47" s="848"/>
      <c r="AU47" s="848"/>
      <c r="AV47" s="848"/>
      <c r="AW47" s="848"/>
      <c r="AX47" s="848"/>
      <c r="AY47" s="848"/>
      <c r="AZ47" s="849"/>
      <c r="BA47" s="849"/>
      <c r="BB47" s="849"/>
      <c r="BC47" s="849"/>
      <c r="BD47" s="849"/>
      <c r="BE47" s="850"/>
      <c r="BF47" s="850"/>
      <c r="BG47" s="850"/>
      <c r="BH47" s="850"/>
      <c r="BI47" s="851"/>
      <c r="BJ47" s="232"/>
      <c r="BK47" s="232"/>
      <c r="BL47" s="232"/>
      <c r="BM47" s="232"/>
      <c r="BN47" s="232"/>
      <c r="BO47" s="241"/>
      <c r="BP47" s="241"/>
      <c r="BQ47" s="238">
        <v>41</v>
      </c>
      <c r="BR47" s="239"/>
      <c r="BS47" s="791"/>
      <c r="BT47" s="792"/>
      <c r="BU47" s="792"/>
      <c r="BV47" s="792"/>
      <c r="BW47" s="792"/>
      <c r="BX47" s="792"/>
      <c r="BY47" s="792"/>
      <c r="BZ47" s="792"/>
      <c r="CA47" s="792"/>
      <c r="CB47" s="792"/>
      <c r="CC47" s="792"/>
      <c r="CD47" s="792"/>
      <c r="CE47" s="792"/>
      <c r="CF47" s="792"/>
      <c r="CG47" s="793"/>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1"/>
      <c r="DW47" s="792"/>
      <c r="DX47" s="792"/>
      <c r="DY47" s="792"/>
      <c r="DZ47" s="797"/>
      <c r="EA47" s="230"/>
    </row>
    <row r="48" spans="1:131" ht="26.25" customHeight="1">
      <c r="A48" s="238">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729"/>
      <c r="AL48" s="848"/>
      <c r="AM48" s="848"/>
      <c r="AN48" s="848"/>
      <c r="AO48" s="848"/>
      <c r="AP48" s="848"/>
      <c r="AQ48" s="848"/>
      <c r="AR48" s="848"/>
      <c r="AS48" s="848"/>
      <c r="AT48" s="848"/>
      <c r="AU48" s="848"/>
      <c r="AV48" s="848"/>
      <c r="AW48" s="848"/>
      <c r="AX48" s="848"/>
      <c r="AY48" s="848"/>
      <c r="AZ48" s="849"/>
      <c r="BA48" s="849"/>
      <c r="BB48" s="849"/>
      <c r="BC48" s="849"/>
      <c r="BD48" s="849"/>
      <c r="BE48" s="850"/>
      <c r="BF48" s="850"/>
      <c r="BG48" s="850"/>
      <c r="BH48" s="850"/>
      <c r="BI48" s="851"/>
      <c r="BJ48" s="232"/>
      <c r="BK48" s="232"/>
      <c r="BL48" s="232"/>
      <c r="BM48" s="232"/>
      <c r="BN48" s="232"/>
      <c r="BO48" s="241"/>
      <c r="BP48" s="241"/>
      <c r="BQ48" s="238">
        <v>42</v>
      </c>
      <c r="BR48" s="239"/>
      <c r="BS48" s="791"/>
      <c r="BT48" s="792"/>
      <c r="BU48" s="792"/>
      <c r="BV48" s="792"/>
      <c r="BW48" s="792"/>
      <c r="BX48" s="792"/>
      <c r="BY48" s="792"/>
      <c r="BZ48" s="792"/>
      <c r="CA48" s="792"/>
      <c r="CB48" s="792"/>
      <c r="CC48" s="792"/>
      <c r="CD48" s="792"/>
      <c r="CE48" s="792"/>
      <c r="CF48" s="792"/>
      <c r="CG48" s="793"/>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1"/>
      <c r="DW48" s="792"/>
      <c r="DX48" s="792"/>
      <c r="DY48" s="792"/>
      <c r="DZ48" s="797"/>
      <c r="EA48" s="230"/>
    </row>
    <row r="49" spans="1:131" ht="26.25" customHeight="1">
      <c r="A49" s="238">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729"/>
      <c r="AL49" s="848"/>
      <c r="AM49" s="848"/>
      <c r="AN49" s="848"/>
      <c r="AO49" s="848"/>
      <c r="AP49" s="848"/>
      <c r="AQ49" s="848"/>
      <c r="AR49" s="848"/>
      <c r="AS49" s="848"/>
      <c r="AT49" s="848"/>
      <c r="AU49" s="848"/>
      <c r="AV49" s="848"/>
      <c r="AW49" s="848"/>
      <c r="AX49" s="848"/>
      <c r="AY49" s="848"/>
      <c r="AZ49" s="849"/>
      <c r="BA49" s="849"/>
      <c r="BB49" s="849"/>
      <c r="BC49" s="849"/>
      <c r="BD49" s="849"/>
      <c r="BE49" s="850"/>
      <c r="BF49" s="850"/>
      <c r="BG49" s="850"/>
      <c r="BH49" s="850"/>
      <c r="BI49" s="851"/>
      <c r="BJ49" s="232"/>
      <c r="BK49" s="232"/>
      <c r="BL49" s="232"/>
      <c r="BM49" s="232"/>
      <c r="BN49" s="232"/>
      <c r="BO49" s="241"/>
      <c r="BP49" s="241"/>
      <c r="BQ49" s="238">
        <v>43</v>
      </c>
      <c r="BR49" s="239"/>
      <c r="BS49" s="791"/>
      <c r="BT49" s="792"/>
      <c r="BU49" s="792"/>
      <c r="BV49" s="792"/>
      <c r="BW49" s="792"/>
      <c r="BX49" s="792"/>
      <c r="BY49" s="792"/>
      <c r="BZ49" s="792"/>
      <c r="CA49" s="792"/>
      <c r="CB49" s="792"/>
      <c r="CC49" s="792"/>
      <c r="CD49" s="792"/>
      <c r="CE49" s="792"/>
      <c r="CF49" s="792"/>
      <c r="CG49" s="793"/>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1"/>
      <c r="DW49" s="792"/>
      <c r="DX49" s="792"/>
      <c r="DY49" s="792"/>
      <c r="DZ49" s="797"/>
      <c r="EA49" s="230"/>
    </row>
    <row r="50" spans="1:131" ht="26.25" customHeight="1">
      <c r="A50" s="238">
        <v>23</v>
      </c>
      <c r="B50" s="798"/>
      <c r="C50" s="799"/>
      <c r="D50" s="799"/>
      <c r="E50" s="799"/>
      <c r="F50" s="799"/>
      <c r="G50" s="799"/>
      <c r="H50" s="799"/>
      <c r="I50" s="799"/>
      <c r="J50" s="799"/>
      <c r="K50" s="799"/>
      <c r="L50" s="799"/>
      <c r="M50" s="799"/>
      <c r="N50" s="799"/>
      <c r="O50" s="799"/>
      <c r="P50" s="800"/>
      <c r="Q50" s="852"/>
      <c r="R50" s="853"/>
      <c r="S50" s="853"/>
      <c r="T50" s="853"/>
      <c r="U50" s="853"/>
      <c r="V50" s="853"/>
      <c r="W50" s="853"/>
      <c r="X50" s="853"/>
      <c r="Y50" s="853"/>
      <c r="Z50" s="853"/>
      <c r="AA50" s="853"/>
      <c r="AB50" s="853"/>
      <c r="AC50" s="853"/>
      <c r="AD50" s="853"/>
      <c r="AE50" s="854"/>
      <c r="AF50" s="804"/>
      <c r="AG50" s="805"/>
      <c r="AH50" s="805"/>
      <c r="AI50" s="805"/>
      <c r="AJ50" s="806"/>
      <c r="AK50" s="856"/>
      <c r="AL50" s="853"/>
      <c r="AM50" s="853"/>
      <c r="AN50" s="853"/>
      <c r="AO50" s="853"/>
      <c r="AP50" s="853"/>
      <c r="AQ50" s="853"/>
      <c r="AR50" s="853"/>
      <c r="AS50" s="853"/>
      <c r="AT50" s="853"/>
      <c r="AU50" s="853"/>
      <c r="AV50" s="853"/>
      <c r="AW50" s="853"/>
      <c r="AX50" s="853"/>
      <c r="AY50" s="853"/>
      <c r="AZ50" s="855"/>
      <c r="BA50" s="855"/>
      <c r="BB50" s="855"/>
      <c r="BC50" s="855"/>
      <c r="BD50" s="855"/>
      <c r="BE50" s="850"/>
      <c r="BF50" s="850"/>
      <c r="BG50" s="850"/>
      <c r="BH50" s="850"/>
      <c r="BI50" s="851"/>
      <c r="BJ50" s="232"/>
      <c r="BK50" s="232"/>
      <c r="BL50" s="232"/>
      <c r="BM50" s="232"/>
      <c r="BN50" s="232"/>
      <c r="BO50" s="241"/>
      <c r="BP50" s="241"/>
      <c r="BQ50" s="238">
        <v>44</v>
      </c>
      <c r="BR50" s="239"/>
      <c r="BS50" s="791"/>
      <c r="BT50" s="792"/>
      <c r="BU50" s="792"/>
      <c r="BV50" s="792"/>
      <c r="BW50" s="792"/>
      <c r="BX50" s="792"/>
      <c r="BY50" s="792"/>
      <c r="BZ50" s="792"/>
      <c r="CA50" s="792"/>
      <c r="CB50" s="792"/>
      <c r="CC50" s="792"/>
      <c r="CD50" s="792"/>
      <c r="CE50" s="792"/>
      <c r="CF50" s="792"/>
      <c r="CG50" s="793"/>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1"/>
      <c r="DW50" s="792"/>
      <c r="DX50" s="792"/>
      <c r="DY50" s="792"/>
      <c r="DZ50" s="797"/>
      <c r="EA50" s="230"/>
    </row>
    <row r="51" spans="1:131" ht="26.25" customHeight="1">
      <c r="A51" s="238">
        <v>24</v>
      </c>
      <c r="B51" s="798"/>
      <c r="C51" s="799"/>
      <c r="D51" s="799"/>
      <c r="E51" s="799"/>
      <c r="F51" s="799"/>
      <c r="G51" s="799"/>
      <c r="H51" s="799"/>
      <c r="I51" s="799"/>
      <c r="J51" s="799"/>
      <c r="K51" s="799"/>
      <c r="L51" s="799"/>
      <c r="M51" s="799"/>
      <c r="N51" s="799"/>
      <c r="O51" s="799"/>
      <c r="P51" s="800"/>
      <c r="Q51" s="852"/>
      <c r="R51" s="853"/>
      <c r="S51" s="853"/>
      <c r="T51" s="853"/>
      <c r="U51" s="853"/>
      <c r="V51" s="853"/>
      <c r="W51" s="853"/>
      <c r="X51" s="853"/>
      <c r="Y51" s="853"/>
      <c r="Z51" s="853"/>
      <c r="AA51" s="853"/>
      <c r="AB51" s="853"/>
      <c r="AC51" s="853"/>
      <c r="AD51" s="853"/>
      <c r="AE51" s="854"/>
      <c r="AF51" s="804"/>
      <c r="AG51" s="805"/>
      <c r="AH51" s="805"/>
      <c r="AI51" s="805"/>
      <c r="AJ51" s="806"/>
      <c r="AK51" s="856"/>
      <c r="AL51" s="853"/>
      <c r="AM51" s="853"/>
      <c r="AN51" s="853"/>
      <c r="AO51" s="853"/>
      <c r="AP51" s="853"/>
      <c r="AQ51" s="853"/>
      <c r="AR51" s="853"/>
      <c r="AS51" s="853"/>
      <c r="AT51" s="853"/>
      <c r="AU51" s="853"/>
      <c r="AV51" s="853"/>
      <c r="AW51" s="853"/>
      <c r="AX51" s="853"/>
      <c r="AY51" s="853"/>
      <c r="AZ51" s="855"/>
      <c r="BA51" s="855"/>
      <c r="BB51" s="855"/>
      <c r="BC51" s="855"/>
      <c r="BD51" s="855"/>
      <c r="BE51" s="850"/>
      <c r="BF51" s="850"/>
      <c r="BG51" s="850"/>
      <c r="BH51" s="850"/>
      <c r="BI51" s="851"/>
      <c r="BJ51" s="232"/>
      <c r="BK51" s="232"/>
      <c r="BL51" s="232"/>
      <c r="BM51" s="232"/>
      <c r="BN51" s="232"/>
      <c r="BO51" s="241"/>
      <c r="BP51" s="241"/>
      <c r="BQ51" s="238">
        <v>45</v>
      </c>
      <c r="BR51" s="239"/>
      <c r="BS51" s="791"/>
      <c r="BT51" s="792"/>
      <c r="BU51" s="792"/>
      <c r="BV51" s="792"/>
      <c r="BW51" s="792"/>
      <c r="BX51" s="792"/>
      <c r="BY51" s="792"/>
      <c r="BZ51" s="792"/>
      <c r="CA51" s="792"/>
      <c r="CB51" s="792"/>
      <c r="CC51" s="792"/>
      <c r="CD51" s="792"/>
      <c r="CE51" s="792"/>
      <c r="CF51" s="792"/>
      <c r="CG51" s="793"/>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1"/>
      <c r="DW51" s="792"/>
      <c r="DX51" s="792"/>
      <c r="DY51" s="792"/>
      <c r="DZ51" s="797"/>
      <c r="EA51" s="230"/>
    </row>
    <row r="52" spans="1:131" ht="26.25" customHeight="1">
      <c r="A52" s="238">
        <v>25</v>
      </c>
      <c r="B52" s="798"/>
      <c r="C52" s="799"/>
      <c r="D52" s="799"/>
      <c r="E52" s="799"/>
      <c r="F52" s="799"/>
      <c r="G52" s="799"/>
      <c r="H52" s="799"/>
      <c r="I52" s="799"/>
      <c r="J52" s="799"/>
      <c r="K52" s="799"/>
      <c r="L52" s="799"/>
      <c r="M52" s="799"/>
      <c r="N52" s="799"/>
      <c r="O52" s="799"/>
      <c r="P52" s="800"/>
      <c r="Q52" s="852"/>
      <c r="R52" s="853"/>
      <c r="S52" s="853"/>
      <c r="T52" s="853"/>
      <c r="U52" s="853"/>
      <c r="V52" s="853"/>
      <c r="W52" s="853"/>
      <c r="X52" s="853"/>
      <c r="Y52" s="853"/>
      <c r="Z52" s="853"/>
      <c r="AA52" s="853"/>
      <c r="AB52" s="853"/>
      <c r="AC52" s="853"/>
      <c r="AD52" s="853"/>
      <c r="AE52" s="854"/>
      <c r="AF52" s="804"/>
      <c r="AG52" s="805"/>
      <c r="AH52" s="805"/>
      <c r="AI52" s="805"/>
      <c r="AJ52" s="806"/>
      <c r="AK52" s="856"/>
      <c r="AL52" s="853"/>
      <c r="AM52" s="853"/>
      <c r="AN52" s="853"/>
      <c r="AO52" s="853"/>
      <c r="AP52" s="853"/>
      <c r="AQ52" s="853"/>
      <c r="AR52" s="853"/>
      <c r="AS52" s="853"/>
      <c r="AT52" s="853"/>
      <c r="AU52" s="853"/>
      <c r="AV52" s="853"/>
      <c r="AW52" s="853"/>
      <c r="AX52" s="853"/>
      <c r="AY52" s="853"/>
      <c r="AZ52" s="855"/>
      <c r="BA52" s="855"/>
      <c r="BB52" s="855"/>
      <c r="BC52" s="855"/>
      <c r="BD52" s="855"/>
      <c r="BE52" s="850"/>
      <c r="BF52" s="850"/>
      <c r="BG52" s="850"/>
      <c r="BH52" s="850"/>
      <c r="BI52" s="851"/>
      <c r="BJ52" s="232"/>
      <c r="BK52" s="232"/>
      <c r="BL52" s="232"/>
      <c r="BM52" s="232"/>
      <c r="BN52" s="232"/>
      <c r="BO52" s="241"/>
      <c r="BP52" s="241"/>
      <c r="BQ52" s="238">
        <v>46</v>
      </c>
      <c r="BR52" s="239"/>
      <c r="BS52" s="791"/>
      <c r="BT52" s="792"/>
      <c r="BU52" s="792"/>
      <c r="BV52" s="792"/>
      <c r="BW52" s="792"/>
      <c r="BX52" s="792"/>
      <c r="BY52" s="792"/>
      <c r="BZ52" s="792"/>
      <c r="CA52" s="792"/>
      <c r="CB52" s="792"/>
      <c r="CC52" s="792"/>
      <c r="CD52" s="792"/>
      <c r="CE52" s="792"/>
      <c r="CF52" s="792"/>
      <c r="CG52" s="793"/>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1"/>
      <c r="DW52" s="792"/>
      <c r="DX52" s="792"/>
      <c r="DY52" s="792"/>
      <c r="DZ52" s="797"/>
      <c r="EA52" s="230"/>
    </row>
    <row r="53" spans="1:131" ht="26.25" customHeight="1">
      <c r="A53" s="238">
        <v>26</v>
      </c>
      <c r="B53" s="798"/>
      <c r="C53" s="799"/>
      <c r="D53" s="799"/>
      <c r="E53" s="799"/>
      <c r="F53" s="799"/>
      <c r="G53" s="799"/>
      <c r="H53" s="799"/>
      <c r="I53" s="799"/>
      <c r="J53" s="799"/>
      <c r="K53" s="799"/>
      <c r="L53" s="799"/>
      <c r="M53" s="799"/>
      <c r="N53" s="799"/>
      <c r="O53" s="799"/>
      <c r="P53" s="800"/>
      <c r="Q53" s="852"/>
      <c r="R53" s="853"/>
      <c r="S53" s="853"/>
      <c r="T53" s="853"/>
      <c r="U53" s="853"/>
      <c r="V53" s="853"/>
      <c r="W53" s="853"/>
      <c r="X53" s="853"/>
      <c r="Y53" s="853"/>
      <c r="Z53" s="853"/>
      <c r="AA53" s="853"/>
      <c r="AB53" s="853"/>
      <c r="AC53" s="853"/>
      <c r="AD53" s="853"/>
      <c r="AE53" s="854"/>
      <c r="AF53" s="804"/>
      <c r="AG53" s="805"/>
      <c r="AH53" s="805"/>
      <c r="AI53" s="805"/>
      <c r="AJ53" s="806"/>
      <c r="AK53" s="856"/>
      <c r="AL53" s="853"/>
      <c r="AM53" s="853"/>
      <c r="AN53" s="853"/>
      <c r="AO53" s="853"/>
      <c r="AP53" s="853"/>
      <c r="AQ53" s="853"/>
      <c r="AR53" s="853"/>
      <c r="AS53" s="853"/>
      <c r="AT53" s="853"/>
      <c r="AU53" s="853"/>
      <c r="AV53" s="853"/>
      <c r="AW53" s="853"/>
      <c r="AX53" s="853"/>
      <c r="AY53" s="853"/>
      <c r="AZ53" s="855"/>
      <c r="BA53" s="855"/>
      <c r="BB53" s="855"/>
      <c r="BC53" s="855"/>
      <c r="BD53" s="855"/>
      <c r="BE53" s="850"/>
      <c r="BF53" s="850"/>
      <c r="BG53" s="850"/>
      <c r="BH53" s="850"/>
      <c r="BI53" s="851"/>
      <c r="BJ53" s="232"/>
      <c r="BK53" s="232"/>
      <c r="BL53" s="232"/>
      <c r="BM53" s="232"/>
      <c r="BN53" s="232"/>
      <c r="BO53" s="241"/>
      <c r="BP53" s="241"/>
      <c r="BQ53" s="238">
        <v>47</v>
      </c>
      <c r="BR53" s="239"/>
      <c r="BS53" s="791"/>
      <c r="BT53" s="792"/>
      <c r="BU53" s="792"/>
      <c r="BV53" s="792"/>
      <c r="BW53" s="792"/>
      <c r="BX53" s="792"/>
      <c r="BY53" s="792"/>
      <c r="BZ53" s="792"/>
      <c r="CA53" s="792"/>
      <c r="CB53" s="792"/>
      <c r="CC53" s="792"/>
      <c r="CD53" s="792"/>
      <c r="CE53" s="792"/>
      <c r="CF53" s="792"/>
      <c r="CG53" s="793"/>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1"/>
      <c r="DW53" s="792"/>
      <c r="DX53" s="792"/>
      <c r="DY53" s="792"/>
      <c r="DZ53" s="797"/>
      <c r="EA53" s="230"/>
    </row>
    <row r="54" spans="1:131" ht="26.25" customHeight="1">
      <c r="A54" s="238">
        <v>27</v>
      </c>
      <c r="B54" s="798"/>
      <c r="C54" s="799"/>
      <c r="D54" s="799"/>
      <c r="E54" s="799"/>
      <c r="F54" s="799"/>
      <c r="G54" s="799"/>
      <c r="H54" s="799"/>
      <c r="I54" s="799"/>
      <c r="J54" s="799"/>
      <c r="K54" s="799"/>
      <c r="L54" s="799"/>
      <c r="M54" s="799"/>
      <c r="N54" s="799"/>
      <c r="O54" s="799"/>
      <c r="P54" s="800"/>
      <c r="Q54" s="852"/>
      <c r="R54" s="853"/>
      <c r="S54" s="853"/>
      <c r="T54" s="853"/>
      <c r="U54" s="853"/>
      <c r="V54" s="853"/>
      <c r="W54" s="853"/>
      <c r="X54" s="853"/>
      <c r="Y54" s="853"/>
      <c r="Z54" s="853"/>
      <c r="AA54" s="853"/>
      <c r="AB54" s="853"/>
      <c r="AC54" s="853"/>
      <c r="AD54" s="853"/>
      <c r="AE54" s="854"/>
      <c r="AF54" s="804"/>
      <c r="AG54" s="805"/>
      <c r="AH54" s="805"/>
      <c r="AI54" s="805"/>
      <c r="AJ54" s="806"/>
      <c r="AK54" s="856"/>
      <c r="AL54" s="853"/>
      <c r="AM54" s="853"/>
      <c r="AN54" s="853"/>
      <c r="AO54" s="853"/>
      <c r="AP54" s="853"/>
      <c r="AQ54" s="853"/>
      <c r="AR54" s="853"/>
      <c r="AS54" s="853"/>
      <c r="AT54" s="853"/>
      <c r="AU54" s="853"/>
      <c r="AV54" s="853"/>
      <c r="AW54" s="853"/>
      <c r="AX54" s="853"/>
      <c r="AY54" s="853"/>
      <c r="AZ54" s="855"/>
      <c r="BA54" s="855"/>
      <c r="BB54" s="855"/>
      <c r="BC54" s="855"/>
      <c r="BD54" s="855"/>
      <c r="BE54" s="850"/>
      <c r="BF54" s="850"/>
      <c r="BG54" s="850"/>
      <c r="BH54" s="850"/>
      <c r="BI54" s="851"/>
      <c r="BJ54" s="232"/>
      <c r="BK54" s="232"/>
      <c r="BL54" s="232"/>
      <c r="BM54" s="232"/>
      <c r="BN54" s="232"/>
      <c r="BO54" s="241"/>
      <c r="BP54" s="241"/>
      <c r="BQ54" s="238">
        <v>48</v>
      </c>
      <c r="BR54" s="239"/>
      <c r="BS54" s="791"/>
      <c r="BT54" s="792"/>
      <c r="BU54" s="792"/>
      <c r="BV54" s="792"/>
      <c r="BW54" s="792"/>
      <c r="BX54" s="792"/>
      <c r="BY54" s="792"/>
      <c r="BZ54" s="792"/>
      <c r="CA54" s="792"/>
      <c r="CB54" s="792"/>
      <c r="CC54" s="792"/>
      <c r="CD54" s="792"/>
      <c r="CE54" s="792"/>
      <c r="CF54" s="792"/>
      <c r="CG54" s="793"/>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1"/>
      <c r="DW54" s="792"/>
      <c r="DX54" s="792"/>
      <c r="DY54" s="792"/>
      <c r="DZ54" s="797"/>
      <c r="EA54" s="230"/>
    </row>
    <row r="55" spans="1:131" ht="26.25" customHeight="1">
      <c r="A55" s="238">
        <v>28</v>
      </c>
      <c r="B55" s="798"/>
      <c r="C55" s="799"/>
      <c r="D55" s="799"/>
      <c r="E55" s="799"/>
      <c r="F55" s="799"/>
      <c r="G55" s="799"/>
      <c r="H55" s="799"/>
      <c r="I55" s="799"/>
      <c r="J55" s="799"/>
      <c r="K55" s="799"/>
      <c r="L55" s="799"/>
      <c r="M55" s="799"/>
      <c r="N55" s="799"/>
      <c r="O55" s="799"/>
      <c r="P55" s="800"/>
      <c r="Q55" s="852"/>
      <c r="R55" s="853"/>
      <c r="S55" s="853"/>
      <c r="T55" s="853"/>
      <c r="U55" s="853"/>
      <c r="V55" s="853"/>
      <c r="W55" s="853"/>
      <c r="X55" s="853"/>
      <c r="Y55" s="853"/>
      <c r="Z55" s="853"/>
      <c r="AA55" s="853"/>
      <c r="AB55" s="853"/>
      <c r="AC55" s="853"/>
      <c r="AD55" s="853"/>
      <c r="AE55" s="854"/>
      <c r="AF55" s="804"/>
      <c r="AG55" s="805"/>
      <c r="AH55" s="805"/>
      <c r="AI55" s="805"/>
      <c r="AJ55" s="806"/>
      <c r="AK55" s="856"/>
      <c r="AL55" s="853"/>
      <c r="AM55" s="853"/>
      <c r="AN55" s="853"/>
      <c r="AO55" s="853"/>
      <c r="AP55" s="853"/>
      <c r="AQ55" s="853"/>
      <c r="AR55" s="853"/>
      <c r="AS55" s="853"/>
      <c r="AT55" s="853"/>
      <c r="AU55" s="853"/>
      <c r="AV55" s="853"/>
      <c r="AW55" s="853"/>
      <c r="AX55" s="853"/>
      <c r="AY55" s="853"/>
      <c r="AZ55" s="855"/>
      <c r="BA55" s="855"/>
      <c r="BB55" s="855"/>
      <c r="BC55" s="855"/>
      <c r="BD55" s="855"/>
      <c r="BE55" s="850"/>
      <c r="BF55" s="850"/>
      <c r="BG55" s="850"/>
      <c r="BH55" s="850"/>
      <c r="BI55" s="851"/>
      <c r="BJ55" s="232"/>
      <c r="BK55" s="232"/>
      <c r="BL55" s="232"/>
      <c r="BM55" s="232"/>
      <c r="BN55" s="232"/>
      <c r="BO55" s="241"/>
      <c r="BP55" s="241"/>
      <c r="BQ55" s="238">
        <v>49</v>
      </c>
      <c r="BR55" s="239"/>
      <c r="BS55" s="791"/>
      <c r="BT55" s="792"/>
      <c r="BU55" s="792"/>
      <c r="BV55" s="792"/>
      <c r="BW55" s="792"/>
      <c r="BX55" s="792"/>
      <c r="BY55" s="792"/>
      <c r="BZ55" s="792"/>
      <c r="CA55" s="792"/>
      <c r="CB55" s="792"/>
      <c r="CC55" s="792"/>
      <c r="CD55" s="792"/>
      <c r="CE55" s="792"/>
      <c r="CF55" s="792"/>
      <c r="CG55" s="793"/>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1"/>
      <c r="DW55" s="792"/>
      <c r="DX55" s="792"/>
      <c r="DY55" s="792"/>
      <c r="DZ55" s="797"/>
      <c r="EA55" s="230"/>
    </row>
    <row r="56" spans="1:131" ht="26.25" customHeight="1">
      <c r="A56" s="238">
        <v>29</v>
      </c>
      <c r="B56" s="798"/>
      <c r="C56" s="799"/>
      <c r="D56" s="799"/>
      <c r="E56" s="799"/>
      <c r="F56" s="799"/>
      <c r="G56" s="799"/>
      <c r="H56" s="799"/>
      <c r="I56" s="799"/>
      <c r="J56" s="799"/>
      <c r="K56" s="799"/>
      <c r="L56" s="799"/>
      <c r="M56" s="799"/>
      <c r="N56" s="799"/>
      <c r="O56" s="799"/>
      <c r="P56" s="800"/>
      <c r="Q56" s="852"/>
      <c r="R56" s="853"/>
      <c r="S56" s="853"/>
      <c r="T56" s="853"/>
      <c r="U56" s="853"/>
      <c r="V56" s="853"/>
      <c r="W56" s="853"/>
      <c r="X56" s="853"/>
      <c r="Y56" s="853"/>
      <c r="Z56" s="853"/>
      <c r="AA56" s="853"/>
      <c r="AB56" s="853"/>
      <c r="AC56" s="853"/>
      <c r="AD56" s="853"/>
      <c r="AE56" s="854"/>
      <c r="AF56" s="804"/>
      <c r="AG56" s="805"/>
      <c r="AH56" s="805"/>
      <c r="AI56" s="805"/>
      <c r="AJ56" s="806"/>
      <c r="AK56" s="856"/>
      <c r="AL56" s="853"/>
      <c r="AM56" s="853"/>
      <c r="AN56" s="853"/>
      <c r="AO56" s="853"/>
      <c r="AP56" s="853"/>
      <c r="AQ56" s="853"/>
      <c r="AR56" s="853"/>
      <c r="AS56" s="853"/>
      <c r="AT56" s="853"/>
      <c r="AU56" s="853"/>
      <c r="AV56" s="853"/>
      <c r="AW56" s="853"/>
      <c r="AX56" s="853"/>
      <c r="AY56" s="853"/>
      <c r="AZ56" s="855"/>
      <c r="BA56" s="855"/>
      <c r="BB56" s="855"/>
      <c r="BC56" s="855"/>
      <c r="BD56" s="855"/>
      <c r="BE56" s="850"/>
      <c r="BF56" s="850"/>
      <c r="BG56" s="850"/>
      <c r="BH56" s="850"/>
      <c r="BI56" s="851"/>
      <c r="BJ56" s="232"/>
      <c r="BK56" s="232"/>
      <c r="BL56" s="232"/>
      <c r="BM56" s="232"/>
      <c r="BN56" s="232"/>
      <c r="BO56" s="241"/>
      <c r="BP56" s="241"/>
      <c r="BQ56" s="238">
        <v>50</v>
      </c>
      <c r="BR56" s="239"/>
      <c r="BS56" s="791"/>
      <c r="BT56" s="792"/>
      <c r="BU56" s="792"/>
      <c r="BV56" s="792"/>
      <c r="BW56" s="792"/>
      <c r="BX56" s="792"/>
      <c r="BY56" s="792"/>
      <c r="BZ56" s="792"/>
      <c r="CA56" s="792"/>
      <c r="CB56" s="792"/>
      <c r="CC56" s="792"/>
      <c r="CD56" s="792"/>
      <c r="CE56" s="792"/>
      <c r="CF56" s="792"/>
      <c r="CG56" s="793"/>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1"/>
      <c r="DW56" s="792"/>
      <c r="DX56" s="792"/>
      <c r="DY56" s="792"/>
      <c r="DZ56" s="797"/>
      <c r="EA56" s="230"/>
    </row>
    <row r="57" spans="1:131" ht="26.25" customHeight="1">
      <c r="A57" s="238">
        <v>30</v>
      </c>
      <c r="B57" s="798"/>
      <c r="C57" s="799"/>
      <c r="D57" s="799"/>
      <c r="E57" s="799"/>
      <c r="F57" s="799"/>
      <c r="G57" s="799"/>
      <c r="H57" s="799"/>
      <c r="I57" s="799"/>
      <c r="J57" s="799"/>
      <c r="K57" s="799"/>
      <c r="L57" s="799"/>
      <c r="M57" s="799"/>
      <c r="N57" s="799"/>
      <c r="O57" s="799"/>
      <c r="P57" s="800"/>
      <c r="Q57" s="852"/>
      <c r="R57" s="853"/>
      <c r="S57" s="853"/>
      <c r="T57" s="853"/>
      <c r="U57" s="853"/>
      <c r="V57" s="853"/>
      <c r="W57" s="853"/>
      <c r="X57" s="853"/>
      <c r="Y57" s="853"/>
      <c r="Z57" s="853"/>
      <c r="AA57" s="853"/>
      <c r="AB57" s="853"/>
      <c r="AC57" s="853"/>
      <c r="AD57" s="853"/>
      <c r="AE57" s="854"/>
      <c r="AF57" s="804"/>
      <c r="AG57" s="805"/>
      <c r="AH57" s="805"/>
      <c r="AI57" s="805"/>
      <c r="AJ57" s="806"/>
      <c r="AK57" s="856"/>
      <c r="AL57" s="853"/>
      <c r="AM57" s="853"/>
      <c r="AN57" s="853"/>
      <c r="AO57" s="853"/>
      <c r="AP57" s="853"/>
      <c r="AQ57" s="853"/>
      <c r="AR57" s="853"/>
      <c r="AS57" s="853"/>
      <c r="AT57" s="853"/>
      <c r="AU57" s="853"/>
      <c r="AV57" s="853"/>
      <c r="AW57" s="853"/>
      <c r="AX57" s="853"/>
      <c r="AY57" s="853"/>
      <c r="AZ57" s="855"/>
      <c r="BA57" s="855"/>
      <c r="BB57" s="855"/>
      <c r="BC57" s="855"/>
      <c r="BD57" s="855"/>
      <c r="BE57" s="850"/>
      <c r="BF57" s="850"/>
      <c r="BG57" s="850"/>
      <c r="BH57" s="850"/>
      <c r="BI57" s="851"/>
      <c r="BJ57" s="232"/>
      <c r="BK57" s="232"/>
      <c r="BL57" s="232"/>
      <c r="BM57" s="232"/>
      <c r="BN57" s="232"/>
      <c r="BO57" s="241"/>
      <c r="BP57" s="241"/>
      <c r="BQ57" s="238">
        <v>51</v>
      </c>
      <c r="BR57" s="239"/>
      <c r="BS57" s="791"/>
      <c r="BT57" s="792"/>
      <c r="BU57" s="792"/>
      <c r="BV57" s="792"/>
      <c r="BW57" s="792"/>
      <c r="BX57" s="792"/>
      <c r="BY57" s="792"/>
      <c r="BZ57" s="792"/>
      <c r="CA57" s="792"/>
      <c r="CB57" s="792"/>
      <c r="CC57" s="792"/>
      <c r="CD57" s="792"/>
      <c r="CE57" s="792"/>
      <c r="CF57" s="792"/>
      <c r="CG57" s="793"/>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1"/>
      <c r="DW57" s="792"/>
      <c r="DX57" s="792"/>
      <c r="DY57" s="792"/>
      <c r="DZ57" s="797"/>
      <c r="EA57" s="230"/>
    </row>
    <row r="58" spans="1:131" ht="26.25" customHeight="1">
      <c r="A58" s="238">
        <v>31</v>
      </c>
      <c r="B58" s="798"/>
      <c r="C58" s="799"/>
      <c r="D58" s="799"/>
      <c r="E58" s="799"/>
      <c r="F58" s="799"/>
      <c r="G58" s="799"/>
      <c r="H58" s="799"/>
      <c r="I58" s="799"/>
      <c r="J58" s="799"/>
      <c r="K58" s="799"/>
      <c r="L58" s="799"/>
      <c r="M58" s="799"/>
      <c r="N58" s="799"/>
      <c r="O58" s="799"/>
      <c r="P58" s="800"/>
      <c r="Q58" s="852"/>
      <c r="R58" s="853"/>
      <c r="S58" s="853"/>
      <c r="T58" s="853"/>
      <c r="U58" s="853"/>
      <c r="V58" s="853"/>
      <c r="W58" s="853"/>
      <c r="X58" s="853"/>
      <c r="Y58" s="853"/>
      <c r="Z58" s="853"/>
      <c r="AA58" s="853"/>
      <c r="AB58" s="853"/>
      <c r="AC58" s="853"/>
      <c r="AD58" s="853"/>
      <c r="AE58" s="854"/>
      <c r="AF58" s="804"/>
      <c r="AG58" s="805"/>
      <c r="AH58" s="805"/>
      <c r="AI58" s="805"/>
      <c r="AJ58" s="806"/>
      <c r="AK58" s="856"/>
      <c r="AL58" s="853"/>
      <c r="AM58" s="853"/>
      <c r="AN58" s="853"/>
      <c r="AO58" s="853"/>
      <c r="AP58" s="853"/>
      <c r="AQ58" s="853"/>
      <c r="AR58" s="853"/>
      <c r="AS58" s="853"/>
      <c r="AT58" s="853"/>
      <c r="AU58" s="853"/>
      <c r="AV58" s="853"/>
      <c r="AW58" s="853"/>
      <c r="AX58" s="853"/>
      <c r="AY58" s="853"/>
      <c r="AZ58" s="855"/>
      <c r="BA58" s="855"/>
      <c r="BB58" s="855"/>
      <c r="BC58" s="855"/>
      <c r="BD58" s="855"/>
      <c r="BE58" s="850"/>
      <c r="BF58" s="850"/>
      <c r="BG58" s="850"/>
      <c r="BH58" s="850"/>
      <c r="BI58" s="851"/>
      <c r="BJ58" s="232"/>
      <c r="BK58" s="232"/>
      <c r="BL58" s="232"/>
      <c r="BM58" s="232"/>
      <c r="BN58" s="232"/>
      <c r="BO58" s="241"/>
      <c r="BP58" s="241"/>
      <c r="BQ58" s="238">
        <v>52</v>
      </c>
      <c r="BR58" s="239"/>
      <c r="BS58" s="791"/>
      <c r="BT58" s="792"/>
      <c r="BU58" s="792"/>
      <c r="BV58" s="792"/>
      <c r="BW58" s="792"/>
      <c r="BX58" s="792"/>
      <c r="BY58" s="792"/>
      <c r="BZ58" s="792"/>
      <c r="CA58" s="792"/>
      <c r="CB58" s="792"/>
      <c r="CC58" s="792"/>
      <c r="CD58" s="792"/>
      <c r="CE58" s="792"/>
      <c r="CF58" s="792"/>
      <c r="CG58" s="793"/>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1"/>
      <c r="DW58" s="792"/>
      <c r="DX58" s="792"/>
      <c r="DY58" s="792"/>
      <c r="DZ58" s="797"/>
      <c r="EA58" s="230"/>
    </row>
    <row r="59" spans="1:131" ht="26.25" customHeight="1">
      <c r="A59" s="238">
        <v>32</v>
      </c>
      <c r="B59" s="798"/>
      <c r="C59" s="799"/>
      <c r="D59" s="799"/>
      <c r="E59" s="799"/>
      <c r="F59" s="799"/>
      <c r="G59" s="799"/>
      <c r="H59" s="799"/>
      <c r="I59" s="799"/>
      <c r="J59" s="799"/>
      <c r="K59" s="799"/>
      <c r="L59" s="799"/>
      <c r="M59" s="799"/>
      <c r="N59" s="799"/>
      <c r="O59" s="799"/>
      <c r="P59" s="800"/>
      <c r="Q59" s="852"/>
      <c r="R59" s="853"/>
      <c r="S59" s="853"/>
      <c r="T59" s="853"/>
      <c r="U59" s="853"/>
      <c r="V59" s="853"/>
      <c r="W59" s="853"/>
      <c r="X59" s="853"/>
      <c r="Y59" s="853"/>
      <c r="Z59" s="853"/>
      <c r="AA59" s="853"/>
      <c r="AB59" s="853"/>
      <c r="AC59" s="853"/>
      <c r="AD59" s="853"/>
      <c r="AE59" s="854"/>
      <c r="AF59" s="804"/>
      <c r="AG59" s="805"/>
      <c r="AH59" s="805"/>
      <c r="AI59" s="805"/>
      <c r="AJ59" s="806"/>
      <c r="AK59" s="856"/>
      <c r="AL59" s="853"/>
      <c r="AM59" s="853"/>
      <c r="AN59" s="853"/>
      <c r="AO59" s="853"/>
      <c r="AP59" s="853"/>
      <c r="AQ59" s="853"/>
      <c r="AR59" s="853"/>
      <c r="AS59" s="853"/>
      <c r="AT59" s="853"/>
      <c r="AU59" s="853"/>
      <c r="AV59" s="853"/>
      <c r="AW59" s="853"/>
      <c r="AX59" s="853"/>
      <c r="AY59" s="853"/>
      <c r="AZ59" s="855"/>
      <c r="BA59" s="855"/>
      <c r="BB59" s="855"/>
      <c r="BC59" s="855"/>
      <c r="BD59" s="855"/>
      <c r="BE59" s="850"/>
      <c r="BF59" s="850"/>
      <c r="BG59" s="850"/>
      <c r="BH59" s="850"/>
      <c r="BI59" s="851"/>
      <c r="BJ59" s="232"/>
      <c r="BK59" s="232"/>
      <c r="BL59" s="232"/>
      <c r="BM59" s="232"/>
      <c r="BN59" s="232"/>
      <c r="BO59" s="241"/>
      <c r="BP59" s="241"/>
      <c r="BQ59" s="238">
        <v>53</v>
      </c>
      <c r="BR59" s="239"/>
      <c r="BS59" s="791"/>
      <c r="BT59" s="792"/>
      <c r="BU59" s="792"/>
      <c r="BV59" s="792"/>
      <c r="BW59" s="792"/>
      <c r="BX59" s="792"/>
      <c r="BY59" s="792"/>
      <c r="BZ59" s="792"/>
      <c r="CA59" s="792"/>
      <c r="CB59" s="792"/>
      <c r="CC59" s="792"/>
      <c r="CD59" s="792"/>
      <c r="CE59" s="792"/>
      <c r="CF59" s="792"/>
      <c r="CG59" s="793"/>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1"/>
      <c r="DW59" s="792"/>
      <c r="DX59" s="792"/>
      <c r="DY59" s="792"/>
      <c r="DZ59" s="797"/>
      <c r="EA59" s="230"/>
    </row>
    <row r="60" spans="1:131" ht="26.25" customHeight="1">
      <c r="A60" s="238">
        <v>33</v>
      </c>
      <c r="B60" s="798"/>
      <c r="C60" s="799"/>
      <c r="D60" s="799"/>
      <c r="E60" s="799"/>
      <c r="F60" s="799"/>
      <c r="G60" s="799"/>
      <c r="H60" s="799"/>
      <c r="I60" s="799"/>
      <c r="J60" s="799"/>
      <c r="K60" s="799"/>
      <c r="L60" s="799"/>
      <c r="M60" s="799"/>
      <c r="N60" s="799"/>
      <c r="O60" s="799"/>
      <c r="P60" s="800"/>
      <c r="Q60" s="852"/>
      <c r="R60" s="853"/>
      <c r="S60" s="853"/>
      <c r="T60" s="853"/>
      <c r="U60" s="853"/>
      <c r="V60" s="853"/>
      <c r="W60" s="853"/>
      <c r="X60" s="853"/>
      <c r="Y60" s="853"/>
      <c r="Z60" s="853"/>
      <c r="AA60" s="853"/>
      <c r="AB60" s="853"/>
      <c r="AC60" s="853"/>
      <c r="AD60" s="853"/>
      <c r="AE60" s="854"/>
      <c r="AF60" s="804"/>
      <c r="AG60" s="805"/>
      <c r="AH60" s="805"/>
      <c r="AI60" s="805"/>
      <c r="AJ60" s="806"/>
      <c r="AK60" s="856"/>
      <c r="AL60" s="853"/>
      <c r="AM60" s="853"/>
      <c r="AN60" s="853"/>
      <c r="AO60" s="853"/>
      <c r="AP60" s="853"/>
      <c r="AQ60" s="853"/>
      <c r="AR60" s="853"/>
      <c r="AS60" s="853"/>
      <c r="AT60" s="853"/>
      <c r="AU60" s="853"/>
      <c r="AV60" s="853"/>
      <c r="AW60" s="853"/>
      <c r="AX60" s="853"/>
      <c r="AY60" s="853"/>
      <c r="AZ60" s="855"/>
      <c r="BA60" s="855"/>
      <c r="BB60" s="855"/>
      <c r="BC60" s="855"/>
      <c r="BD60" s="855"/>
      <c r="BE60" s="850"/>
      <c r="BF60" s="850"/>
      <c r="BG60" s="850"/>
      <c r="BH60" s="850"/>
      <c r="BI60" s="851"/>
      <c r="BJ60" s="232"/>
      <c r="BK60" s="232"/>
      <c r="BL60" s="232"/>
      <c r="BM60" s="232"/>
      <c r="BN60" s="232"/>
      <c r="BO60" s="241"/>
      <c r="BP60" s="241"/>
      <c r="BQ60" s="238">
        <v>54</v>
      </c>
      <c r="BR60" s="239"/>
      <c r="BS60" s="791"/>
      <c r="BT60" s="792"/>
      <c r="BU60" s="792"/>
      <c r="BV60" s="792"/>
      <c r="BW60" s="792"/>
      <c r="BX60" s="792"/>
      <c r="BY60" s="792"/>
      <c r="BZ60" s="792"/>
      <c r="CA60" s="792"/>
      <c r="CB60" s="792"/>
      <c r="CC60" s="792"/>
      <c r="CD60" s="792"/>
      <c r="CE60" s="792"/>
      <c r="CF60" s="792"/>
      <c r="CG60" s="793"/>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1"/>
      <c r="DW60" s="792"/>
      <c r="DX60" s="792"/>
      <c r="DY60" s="792"/>
      <c r="DZ60" s="797"/>
      <c r="EA60" s="230"/>
    </row>
    <row r="61" spans="1:131" ht="26.25" customHeight="1" thickBot="1">
      <c r="A61" s="238">
        <v>34</v>
      </c>
      <c r="B61" s="798"/>
      <c r="C61" s="799"/>
      <c r="D61" s="799"/>
      <c r="E61" s="799"/>
      <c r="F61" s="799"/>
      <c r="G61" s="799"/>
      <c r="H61" s="799"/>
      <c r="I61" s="799"/>
      <c r="J61" s="799"/>
      <c r="K61" s="799"/>
      <c r="L61" s="799"/>
      <c r="M61" s="799"/>
      <c r="N61" s="799"/>
      <c r="O61" s="799"/>
      <c r="P61" s="800"/>
      <c r="Q61" s="852"/>
      <c r="R61" s="853"/>
      <c r="S61" s="853"/>
      <c r="T61" s="853"/>
      <c r="U61" s="853"/>
      <c r="V61" s="853"/>
      <c r="W61" s="853"/>
      <c r="X61" s="853"/>
      <c r="Y61" s="853"/>
      <c r="Z61" s="853"/>
      <c r="AA61" s="853"/>
      <c r="AB61" s="853"/>
      <c r="AC61" s="853"/>
      <c r="AD61" s="853"/>
      <c r="AE61" s="854"/>
      <c r="AF61" s="804"/>
      <c r="AG61" s="805"/>
      <c r="AH61" s="805"/>
      <c r="AI61" s="805"/>
      <c r="AJ61" s="806"/>
      <c r="AK61" s="856"/>
      <c r="AL61" s="853"/>
      <c r="AM61" s="853"/>
      <c r="AN61" s="853"/>
      <c r="AO61" s="853"/>
      <c r="AP61" s="853"/>
      <c r="AQ61" s="853"/>
      <c r="AR61" s="853"/>
      <c r="AS61" s="853"/>
      <c r="AT61" s="853"/>
      <c r="AU61" s="853"/>
      <c r="AV61" s="853"/>
      <c r="AW61" s="853"/>
      <c r="AX61" s="853"/>
      <c r="AY61" s="853"/>
      <c r="AZ61" s="855"/>
      <c r="BA61" s="855"/>
      <c r="BB61" s="855"/>
      <c r="BC61" s="855"/>
      <c r="BD61" s="855"/>
      <c r="BE61" s="850"/>
      <c r="BF61" s="850"/>
      <c r="BG61" s="850"/>
      <c r="BH61" s="850"/>
      <c r="BI61" s="851"/>
      <c r="BJ61" s="232"/>
      <c r="BK61" s="232"/>
      <c r="BL61" s="232"/>
      <c r="BM61" s="232"/>
      <c r="BN61" s="232"/>
      <c r="BO61" s="241"/>
      <c r="BP61" s="241"/>
      <c r="BQ61" s="238">
        <v>55</v>
      </c>
      <c r="BR61" s="239"/>
      <c r="BS61" s="791"/>
      <c r="BT61" s="792"/>
      <c r="BU61" s="792"/>
      <c r="BV61" s="792"/>
      <c r="BW61" s="792"/>
      <c r="BX61" s="792"/>
      <c r="BY61" s="792"/>
      <c r="BZ61" s="792"/>
      <c r="CA61" s="792"/>
      <c r="CB61" s="792"/>
      <c r="CC61" s="792"/>
      <c r="CD61" s="792"/>
      <c r="CE61" s="792"/>
      <c r="CF61" s="792"/>
      <c r="CG61" s="793"/>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1"/>
      <c r="DW61" s="792"/>
      <c r="DX61" s="792"/>
      <c r="DY61" s="792"/>
      <c r="DZ61" s="797"/>
      <c r="EA61" s="230"/>
    </row>
    <row r="62" spans="1:131" ht="26.25" customHeight="1">
      <c r="A62" s="238">
        <v>35</v>
      </c>
      <c r="B62" s="798"/>
      <c r="C62" s="799"/>
      <c r="D62" s="799"/>
      <c r="E62" s="799"/>
      <c r="F62" s="799"/>
      <c r="G62" s="799"/>
      <c r="H62" s="799"/>
      <c r="I62" s="799"/>
      <c r="J62" s="799"/>
      <c r="K62" s="799"/>
      <c r="L62" s="799"/>
      <c r="M62" s="799"/>
      <c r="N62" s="799"/>
      <c r="O62" s="799"/>
      <c r="P62" s="800"/>
      <c r="Q62" s="852"/>
      <c r="R62" s="853"/>
      <c r="S62" s="853"/>
      <c r="T62" s="853"/>
      <c r="U62" s="853"/>
      <c r="V62" s="853"/>
      <c r="W62" s="853"/>
      <c r="X62" s="853"/>
      <c r="Y62" s="853"/>
      <c r="Z62" s="853"/>
      <c r="AA62" s="853"/>
      <c r="AB62" s="853"/>
      <c r="AC62" s="853"/>
      <c r="AD62" s="853"/>
      <c r="AE62" s="854"/>
      <c r="AF62" s="804"/>
      <c r="AG62" s="805"/>
      <c r="AH62" s="805"/>
      <c r="AI62" s="805"/>
      <c r="AJ62" s="806"/>
      <c r="AK62" s="856"/>
      <c r="AL62" s="853"/>
      <c r="AM62" s="853"/>
      <c r="AN62" s="853"/>
      <c r="AO62" s="853"/>
      <c r="AP62" s="853"/>
      <c r="AQ62" s="853"/>
      <c r="AR62" s="853"/>
      <c r="AS62" s="853"/>
      <c r="AT62" s="853"/>
      <c r="AU62" s="853"/>
      <c r="AV62" s="853"/>
      <c r="AW62" s="853"/>
      <c r="AX62" s="853"/>
      <c r="AY62" s="853"/>
      <c r="AZ62" s="855"/>
      <c r="BA62" s="855"/>
      <c r="BB62" s="855"/>
      <c r="BC62" s="855"/>
      <c r="BD62" s="855"/>
      <c r="BE62" s="850"/>
      <c r="BF62" s="850"/>
      <c r="BG62" s="850"/>
      <c r="BH62" s="850"/>
      <c r="BI62" s="851"/>
      <c r="BJ62" s="864" t="s">
        <v>412</v>
      </c>
      <c r="BK62" s="824"/>
      <c r="BL62" s="824"/>
      <c r="BM62" s="824"/>
      <c r="BN62" s="825"/>
      <c r="BO62" s="241"/>
      <c r="BP62" s="241"/>
      <c r="BQ62" s="238">
        <v>56</v>
      </c>
      <c r="BR62" s="239"/>
      <c r="BS62" s="791"/>
      <c r="BT62" s="792"/>
      <c r="BU62" s="792"/>
      <c r="BV62" s="792"/>
      <c r="BW62" s="792"/>
      <c r="BX62" s="792"/>
      <c r="BY62" s="792"/>
      <c r="BZ62" s="792"/>
      <c r="CA62" s="792"/>
      <c r="CB62" s="792"/>
      <c r="CC62" s="792"/>
      <c r="CD62" s="792"/>
      <c r="CE62" s="792"/>
      <c r="CF62" s="792"/>
      <c r="CG62" s="793"/>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1"/>
      <c r="DW62" s="792"/>
      <c r="DX62" s="792"/>
      <c r="DY62" s="792"/>
      <c r="DZ62" s="797"/>
      <c r="EA62" s="230"/>
    </row>
    <row r="63" spans="1:131" ht="26.25" customHeight="1" thickBot="1">
      <c r="A63" s="240" t="s">
        <v>396</v>
      </c>
      <c r="B63" s="807" t="s">
        <v>413</v>
      </c>
      <c r="C63" s="808"/>
      <c r="D63" s="808"/>
      <c r="E63" s="808"/>
      <c r="F63" s="808"/>
      <c r="G63" s="808"/>
      <c r="H63" s="808"/>
      <c r="I63" s="808"/>
      <c r="J63" s="808"/>
      <c r="K63" s="808"/>
      <c r="L63" s="808"/>
      <c r="M63" s="808"/>
      <c r="N63" s="808"/>
      <c r="O63" s="808"/>
      <c r="P63" s="809"/>
      <c r="Q63" s="857"/>
      <c r="R63" s="858"/>
      <c r="S63" s="858"/>
      <c r="T63" s="858"/>
      <c r="U63" s="858"/>
      <c r="V63" s="858"/>
      <c r="W63" s="858"/>
      <c r="X63" s="858"/>
      <c r="Y63" s="858"/>
      <c r="Z63" s="858"/>
      <c r="AA63" s="858"/>
      <c r="AB63" s="858"/>
      <c r="AC63" s="858"/>
      <c r="AD63" s="858"/>
      <c r="AE63" s="859"/>
      <c r="AF63" s="860">
        <v>4946</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414</v>
      </c>
      <c r="BK63" s="869"/>
      <c r="BL63" s="869"/>
      <c r="BM63" s="869"/>
      <c r="BN63" s="870"/>
      <c r="BO63" s="241"/>
      <c r="BP63" s="241"/>
      <c r="BQ63" s="238">
        <v>57</v>
      </c>
      <c r="BR63" s="239"/>
      <c r="BS63" s="791"/>
      <c r="BT63" s="792"/>
      <c r="BU63" s="792"/>
      <c r="BV63" s="792"/>
      <c r="BW63" s="792"/>
      <c r="BX63" s="792"/>
      <c r="BY63" s="792"/>
      <c r="BZ63" s="792"/>
      <c r="CA63" s="792"/>
      <c r="CB63" s="792"/>
      <c r="CC63" s="792"/>
      <c r="CD63" s="792"/>
      <c r="CE63" s="792"/>
      <c r="CF63" s="792"/>
      <c r="CG63" s="793"/>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1"/>
      <c r="DW63" s="792"/>
      <c r="DX63" s="792"/>
      <c r="DY63" s="792"/>
      <c r="DZ63" s="797"/>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91"/>
      <c r="BT64" s="792"/>
      <c r="BU64" s="792"/>
      <c r="BV64" s="792"/>
      <c r="BW64" s="792"/>
      <c r="BX64" s="792"/>
      <c r="BY64" s="792"/>
      <c r="BZ64" s="792"/>
      <c r="CA64" s="792"/>
      <c r="CB64" s="792"/>
      <c r="CC64" s="792"/>
      <c r="CD64" s="792"/>
      <c r="CE64" s="792"/>
      <c r="CF64" s="792"/>
      <c r="CG64" s="793"/>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1"/>
      <c r="DW64" s="792"/>
      <c r="DX64" s="792"/>
      <c r="DY64" s="792"/>
      <c r="DZ64" s="797"/>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91"/>
      <c r="BT65" s="792"/>
      <c r="BU65" s="792"/>
      <c r="BV65" s="792"/>
      <c r="BW65" s="792"/>
      <c r="BX65" s="792"/>
      <c r="BY65" s="792"/>
      <c r="BZ65" s="792"/>
      <c r="CA65" s="792"/>
      <c r="CB65" s="792"/>
      <c r="CC65" s="792"/>
      <c r="CD65" s="792"/>
      <c r="CE65" s="792"/>
      <c r="CF65" s="792"/>
      <c r="CG65" s="793"/>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1"/>
      <c r="DW65" s="792"/>
      <c r="DX65" s="792"/>
      <c r="DY65" s="792"/>
      <c r="DZ65" s="797"/>
      <c r="EA65" s="230"/>
    </row>
    <row r="66" spans="1:131" ht="26.25" customHeight="1">
      <c r="A66" s="739" t="s">
        <v>416</v>
      </c>
      <c r="B66" s="740"/>
      <c r="C66" s="740"/>
      <c r="D66" s="740"/>
      <c r="E66" s="740"/>
      <c r="F66" s="740"/>
      <c r="G66" s="740"/>
      <c r="H66" s="740"/>
      <c r="I66" s="740"/>
      <c r="J66" s="740"/>
      <c r="K66" s="740"/>
      <c r="L66" s="740"/>
      <c r="M66" s="740"/>
      <c r="N66" s="740"/>
      <c r="O66" s="740"/>
      <c r="P66" s="741"/>
      <c r="Q66" s="745" t="s">
        <v>417</v>
      </c>
      <c r="R66" s="746"/>
      <c r="S66" s="746"/>
      <c r="T66" s="746"/>
      <c r="U66" s="747"/>
      <c r="V66" s="745" t="s">
        <v>418</v>
      </c>
      <c r="W66" s="746"/>
      <c r="X66" s="746"/>
      <c r="Y66" s="746"/>
      <c r="Z66" s="747"/>
      <c r="AA66" s="745" t="s">
        <v>419</v>
      </c>
      <c r="AB66" s="746"/>
      <c r="AC66" s="746"/>
      <c r="AD66" s="746"/>
      <c r="AE66" s="747"/>
      <c r="AF66" s="871" t="s">
        <v>420</v>
      </c>
      <c r="AG66" s="833"/>
      <c r="AH66" s="833"/>
      <c r="AI66" s="833"/>
      <c r="AJ66" s="872"/>
      <c r="AK66" s="745" t="s">
        <v>421</v>
      </c>
      <c r="AL66" s="740"/>
      <c r="AM66" s="740"/>
      <c r="AN66" s="740"/>
      <c r="AO66" s="741"/>
      <c r="AP66" s="745" t="s">
        <v>422</v>
      </c>
      <c r="AQ66" s="746"/>
      <c r="AR66" s="746"/>
      <c r="AS66" s="746"/>
      <c r="AT66" s="747"/>
      <c r="AU66" s="745" t="s">
        <v>423</v>
      </c>
      <c r="AV66" s="746"/>
      <c r="AW66" s="746"/>
      <c r="AX66" s="746"/>
      <c r="AY66" s="747"/>
      <c r="AZ66" s="745" t="s">
        <v>383</v>
      </c>
      <c r="BA66" s="746"/>
      <c r="BB66" s="746"/>
      <c r="BC66" s="746"/>
      <c r="BD66" s="752"/>
      <c r="BE66" s="241"/>
      <c r="BF66" s="241"/>
      <c r="BG66" s="241"/>
      <c r="BH66" s="241"/>
      <c r="BI66" s="241"/>
      <c r="BJ66" s="241"/>
      <c r="BK66" s="241"/>
      <c r="BL66" s="241"/>
      <c r="BM66" s="241"/>
      <c r="BN66" s="241"/>
      <c r="BO66" s="241"/>
      <c r="BP66" s="241"/>
      <c r="BQ66" s="238">
        <v>60</v>
      </c>
      <c r="BR66" s="243"/>
      <c r="BS66" s="876"/>
      <c r="BT66" s="877"/>
      <c r="BU66" s="877"/>
      <c r="BV66" s="877"/>
      <c r="BW66" s="877"/>
      <c r="BX66" s="877"/>
      <c r="BY66" s="877"/>
      <c r="BZ66" s="877"/>
      <c r="CA66" s="877"/>
      <c r="CB66" s="877"/>
      <c r="CC66" s="877"/>
      <c r="CD66" s="877"/>
      <c r="CE66" s="877"/>
      <c r="CF66" s="877"/>
      <c r="CG66" s="882"/>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230"/>
    </row>
    <row r="67" spans="1:131" ht="26.25" customHeight="1" thickBot="1">
      <c r="A67" s="742"/>
      <c r="B67" s="743"/>
      <c r="C67" s="743"/>
      <c r="D67" s="743"/>
      <c r="E67" s="743"/>
      <c r="F67" s="743"/>
      <c r="G67" s="743"/>
      <c r="H67" s="743"/>
      <c r="I67" s="743"/>
      <c r="J67" s="743"/>
      <c r="K67" s="743"/>
      <c r="L67" s="743"/>
      <c r="M67" s="743"/>
      <c r="N67" s="743"/>
      <c r="O67" s="743"/>
      <c r="P67" s="744"/>
      <c r="Q67" s="748"/>
      <c r="R67" s="749"/>
      <c r="S67" s="749"/>
      <c r="T67" s="749"/>
      <c r="U67" s="750"/>
      <c r="V67" s="748"/>
      <c r="W67" s="749"/>
      <c r="X67" s="749"/>
      <c r="Y67" s="749"/>
      <c r="Z67" s="750"/>
      <c r="AA67" s="748"/>
      <c r="AB67" s="749"/>
      <c r="AC67" s="749"/>
      <c r="AD67" s="749"/>
      <c r="AE67" s="750"/>
      <c r="AF67" s="873"/>
      <c r="AG67" s="836"/>
      <c r="AH67" s="836"/>
      <c r="AI67" s="836"/>
      <c r="AJ67" s="874"/>
      <c r="AK67" s="875"/>
      <c r="AL67" s="743"/>
      <c r="AM67" s="743"/>
      <c r="AN67" s="743"/>
      <c r="AO67" s="744"/>
      <c r="AP67" s="748"/>
      <c r="AQ67" s="749"/>
      <c r="AR67" s="749"/>
      <c r="AS67" s="749"/>
      <c r="AT67" s="750"/>
      <c r="AU67" s="748"/>
      <c r="AV67" s="749"/>
      <c r="AW67" s="749"/>
      <c r="AX67" s="749"/>
      <c r="AY67" s="750"/>
      <c r="AZ67" s="748"/>
      <c r="BA67" s="749"/>
      <c r="BB67" s="749"/>
      <c r="BC67" s="749"/>
      <c r="BD67" s="754"/>
      <c r="BE67" s="241"/>
      <c r="BF67" s="241"/>
      <c r="BG67" s="241"/>
      <c r="BH67" s="241"/>
      <c r="BI67" s="241"/>
      <c r="BJ67" s="241"/>
      <c r="BK67" s="241"/>
      <c r="BL67" s="241"/>
      <c r="BM67" s="241"/>
      <c r="BN67" s="241"/>
      <c r="BO67" s="241"/>
      <c r="BP67" s="241"/>
      <c r="BQ67" s="238">
        <v>61</v>
      </c>
      <c r="BR67" s="243"/>
      <c r="BS67" s="876"/>
      <c r="BT67" s="877"/>
      <c r="BU67" s="877"/>
      <c r="BV67" s="877"/>
      <c r="BW67" s="877"/>
      <c r="BX67" s="877"/>
      <c r="BY67" s="877"/>
      <c r="BZ67" s="877"/>
      <c r="CA67" s="877"/>
      <c r="CB67" s="877"/>
      <c r="CC67" s="877"/>
      <c r="CD67" s="877"/>
      <c r="CE67" s="877"/>
      <c r="CF67" s="877"/>
      <c r="CG67" s="882"/>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230"/>
    </row>
    <row r="68" spans="1:131" ht="26.25" customHeight="1" thickTop="1">
      <c r="A68" s="236">
        <v>1</v>
      </c>
      <c r="B68" s="721" t="s">
        <v>589</v>
      </c>
      <c r="C68" s="722"/>
      <c r="D68" s="722"/>
      <c r="E68" s="722"/>
      <c r="F68" s="722"/>
      <c r="G68" s="722"/>
      <c r="H68" s="722"/>
      <c r="I68" s="722"/>
      <c r="J68" s="722"/>
      <c r="K68" s="722"/>
      <c r="L68" s="722"/>
      <c r="M68" s="722"/>
      <c r="N68" s="722"/>
      <c r="O68" s="722"/>
      <c r="P68" s="723"/>
      <c r="Q68" s="766">
        <v>7627</v>
      </c>
      <c r="R68" s="762">
        <v>7961</v>
      </c>
      <c r="S68" s="762">
        <v>7961</v>
      </c>
      <c r="T68" s="762">
        <v>7961</v>
      </c>
      <c r="U68" s="763">
        <v>7961</v>
      </c>
      <c r="V68" s="761">
        <v>7180</v>
      </c>
      <c r="W68" s="762">
        <v>7475</v>
      </c>
      <c r="X68" s="762">
        <v>7475</v>
      </c>
      <c r="Y68" s="762">
        <v>7475</v>
      </c>
      <c r="Z68" s="763">
        <v>7475</v>
      </c>
      <c r="AA68" s="761">
        <v>448</v>
      </c>
      <c r="AB68" s="762">
        <v>486</v>
      </c>
      <c r="AC68" s="762">
        <v>486</v>
      </c>
      <c r="AD68" s="762">
        <v>486</v>
      </c>
      <c r="AE68" s="763">
        <v>486</v>
      </c>
      <c r="AF68" s="761">
        <v>448</v>
      </c>
      <c r="AG68" s="762">
        <v>486</v>
      </c>
      <c r="AH68" s="762">
        <v>486</v>
      </c>
      <c r="AI68" s="762">
        <v>486</v>
      </c>
      <c r="AJ68" s="763">
        <v>486</v>
      </c>
      <c r="AK68" s="761">
        <v>150</v>
      </c>
      <c r="AL68" s="762"/>
      <c r="AM68" s="762"/>
      <c r="AN68" s="762"/>
      <c r="AO68" s="763"/>
      <c r="AP68" s="761">
        <v>3385</v>
      </c>
      <c r="AQ68" s="762">
        <v>4476</v>
      </c>
      <c r="AR68" s="762">
        <v>4476</v>
      </c>
      <c r="AS68" s="762">
        <v>4476</v>
      </c>
      <c r="AT68" s="763">
        <v>4476</v>
      </c>
      <c r="AU68" s="761">
        <v>146</v>
      </c>
      <c r="AV68" s="762">
        <v>192</v>
      </c>
      <c r="AW68" s="762">
        <v>192</v>
      </c>
      <c r="AX68" s="762">
        <v>192</v>
      </c>
      <c r="AY68" s="763">
        <v>192</v>
      </c>
      <c r="AZ68" s="764"/>
      <c r="BA68" s="722"/>
      <c r="BB68" s="722"/>
      <c r="BC68" s="722"/>
      <c r="BD68" s="765"/>
      <c r="BE68" s="241"/>
      <c r="BF68" s="241"/>
      <c r="BG68" s="241"/>
      <c r="BH68" s="241"/>
      <c r="BI68" s="241"/>
      <c r="BJ68" s="241"/>
      <c r="BK68" s="241"/>
      <c r="BL68" s="241"/>
      <c r="BM68" s="241"/>
      <c r="BN68" s="241"/>
      <c r="BO68" s="241"/>
      <c r="BP68" s="241"/>
      <c r="BQ68" s="238">
        <v>62</v>
      </c>
      <c r="BR68" s="243"/>
      <c r="BS68" s="876"/>
      <c r="BT68" s="877"/>
      <c r="BU68" s="877"/>
      <c r="BV68" s="877"/>
      <c r="BW68" s="877"/>
      <c r="BX68" s="877"/>
      <c r="BY68" s="877"/>
      <c r="BZ68" s="877"/>
      <c r="CA68" s="877"/>
      <c r="CB68" s="877"/>
      <c r="CC68" s="877"/>
      <c r="CD68" s="877"/>
      <c r="CE68" s="877"/>
      <c r="CF68" s="877"/>
      <c r="CG68" s="882"/>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230"/>
    </row>
    <row r="69" spans="1:131" ht="26.25" customHeight="1">
      <c r="A69" s="238">
        <v>2</v>
      </c>
      <c r="B69" s="724" t="s">
        <v>583</v>
      </c>
      <c r="C69" s="725"/>
      <c r="D69" s="725"/>
      <c r="E69" s="725"/>
      <c r="F69" s="725"/>
      <c r="G69" s="725"/>
      <c r="H69" s="725"/>
      <c r="I69" s="725"/>
      <c r="J69" s="725"/>
      <c r="K69" s="725"/>
      <c r="L69" s="725"/>
      <c r="M69" s="725"/>
      <c r="N69" s="725"/>
      <c r="O69" s="725"/>
      <c r="P69" s="726"/>
      <c r="Q69" s="730">
        <v>209690</v>
      </c>
      <c r="R69" s="728">
        <v>144168</v>
      </c>
      <c r="S69" s="728">
        <v>144168</v>
      </c>
      <c r="T69" s="728">
        <v>144168</v>
      </c>
      <c r="U69" s="729">
        <v>144168</v>
      </c>
      <c r="V69" s="727">
        <v>191668</v>
      </c>
      <c r="W69" s="728">
        <v>138019</v>
      </c>
      <c r="X69" s="728">
        <v>138019</v>
      </c>
      <c r="Y69" s="728">
        <v>138019</v>
      </c>
      <c r="Z69" s="729">
        <v>138019</v>
      </c>
      <c r="AA69" s="727">
        <v>18022</v>
      </c>
      <c r="AB69" s="728">
        <v>6149</v>
      </c>
      <c r="AC69" s="728">
        <v>6149</v>
      </c>
      <c r="AD69" s="728">
        <v>6149</v>
      </c>
      <c r="AE69" s="729">
        <v>6149</v>
      </c>
      <c r="AF69" s="727">
        <v>39212</v>
      </c>
      <c r="AG69" s="728">
        <v>32354</v>
      </c>
      <c r="AH69" s="728">
        <v>32354</v>
      </c>
      <c r="AI69" s="728">
        <v>32354</v>
      </c>
      <c r="AJ69" s="729">
        <v>32354</v>
      </c>
      <c r="AK69" s="727" t="s">
        <v>590</v>
      </c>
      <c r="AL69" s="728"/>
      <c r="AM69" s="728"/>
      <c r="AN69" s="728"/>
      <c r="AO69" s="729"/>
      <c r="AP69" s="727" t="s">
        <v>590</v>
      </c>
      <c r="AQ69" s="728"/>
      <c r="AR69" s="728"/>
      <c r="AS69" s="728"/>
      <c r="AT69" s="729"/>
      <c r="AU69" s="727" t="s">
        <v>590</v>
      </c>
      <c r="AV69" s="728"/>
      <c r="AW69" s="728"/>
      <c r="AX69" s="728"/>
      <c r="AY69" s="729"/>
      <c r="AZ69" s="731" t="s">
        <v>584</v>
      </c>
      <c r="BA69" s="725"/>
      <c r="BB69" s="725"/>
      <c r="BC69" s="725"/>
      <c r="BD69" s="732"/>
      <c r="BE69" s="241"/>
      <c r="BF69" s="241"/>
      <c r="BG69" s="241"/>
      <c r="BH69" s="241"/>
      <c r="BI69" s="241"/>
      <c r="BJ69" s="241"/>
      <c r="BK69" s="241"/>
      <c r="BL69" s="241"/>
      <c r="BM69" s="241"/>
      <c r="BN69" s="241"/>
      <c r="BO69" s="241"/>
      <c r="BP69" s="241"/>
      <c r="BQ69" s="238">
        <v>63</v>
      </c>
      <c r="BR69" s="243"/>
      <c r="BS69" s="876"/>
      <c r="BT69" s="877"/>
      <c r="BU69" s="877"/>
      <c r="BV69" s="877"/>
      <c r="BW69" s="877"/>
      <c r="BX69" s="877"/>
      <c r="BY69" s="877"/>
      <c r="BZ69" s="877"/>
      <c r="CA69" s="877"/>
      <c r="CB69" s="877"/>
      <c r="CC69" s="877"/>
      <c r="CD69" s="877"/>
      <c r="CE69" s="877"/>
      <c r="CF69" s="877"/>
      <c r="CG69" s="882"/>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230"/>
    </row>
    <row r="70" spans="1:131" ht="26.25" customHeight="1">
      <c r="A70" s="238">
        <v>3</v>
      </c>
      <c r="B70" s="724" t="s">
        <v>585</v>
      </c>
      <c r="C70" s="725"/>
      <c r="D70" s="725"/>
      <c r="E70" s="725"/>
      <c r="F70" s="725"/>
      <c r="G70" s="725"/>
      <c r="H70" s="725"/>
      <c r="I70" s="725"/>
      <c r="J70" s="725"/>
      <c r="K70" s="725"/>
      <c r="L70" s="725"/>
      <c r="M70" s="725"/>
      <c r="N70" s="725"/>
      <c r="O70" s="725"/>
      <c r="P70" s="726"/>
      <c r="Q70" s="730">
        <v>776</v>
      </c>
      <c r="R70" s="728">
        <v>893</v>
      </c>
      <c r="S70" s="728">
        <v>893</v>
      </c>
      <c r="T70" s="728">
        <v>893</v>
      </c>
      <c r="U70" s="729">
        <v>893</v>
      </c>
      <c r="V70" s="727">
        <v>664</v>
      </c>
      <c r="W70" s="728">
        <v>820</v>
      </c>
      <c r="X70" s="728">
        <v>820</v>
      </c>
      <c r="Y70" s="728">
        <v>820</v>
      </c>
      <c r="Z70" s="729">
        <v>820</v>
      </c>
      <c r="AA70" s="727">
        <v>112</v>
      </c>
      <c r="AB70" s="728">
        <v>73</v>
      </c>
      <c r="AC70" s="728">
        <v>73</v>
      </c>
      <c r="AD70" s="728">
        <v>73</v>
      </c>
      <c r="AE70" s="729">
        <v>73</v>
      </c>
      <c r="AF70" s="727">
        <v>112</v>
      </c>
      <c r="AG70" s="728">
        <v>73</v>
      </c>
      <c r="AH70" s="728">
        <v>73</v>
      </c>
      <c r="AI70" s="728">
        <v>73</v>
      </c>
      <c r="AJ70" s="729">
        <v>73</v>
      </c>
      <c r="AK70" s="727" t="s">
        <v>590</v>
      </c>
      <c r="AL70" s="728"/>
      <c r="AM70" s="728"/>
      <c r="AN70" s="728"/>
      <c r="AO70" s="729"/>
      <c r="AP70" s="727" t="s">
        <v>590</v>
      </c>
      <c r="AQ70" s="728"/>
      <c r="AR70" s="728"/>
      <c r="AS70" s="728"/>
      <c r="AT70" s="729"/>
      <c r="AU70" s="727" t="s">
        <v>590</v>
      </c>
      <c r="AV70" s="728"/>
      <c r="AW70" s="728"/>
      <c r="AX70" s="728"/>
      <c r="AY70" s="729"/>
      <c r="AZ70" s="731"/>
      <c r="BA70" s="725"/>
      <c r="BB70" s="725"/>
      <c r="BC70" s="725"/>
      <c r="BD70" s="732"/>
      <c r="BE70" s="241"/>
      <c r="BF70" s="241"/>
      <c r="BG70" s="241"/>
      <c r="BH70" s="241"/>
      <c r="BI70" s="241"/>
      <c r="BJ70" s="241"/>
      <c r="BK70" s="241"/>
      <c r="BL70" s="241"/>
      <c r="BM70" s="241"/>
      <c r="BN70" s="241"/>
      <c r="BO70" s="241"/>
      <c r="BP70" s="241"/>
      <c r="BQ70" s="238">
        <v>64</v>
      </c>
      <c r="BR70" s="243"/>
      <c r="BS70" s="876"/>
      <c r="BT70" s="877"/>
      <c r="BU70" s="877"/>
      <c r="BV70" s="877"/>
      <c r="BW70" s="877"/>
      <c r="BX70" s="877"/>
      <c r="BY70" s="877"/>
      <c r="BZ70" s="877"/>
      <c r="CA70" s="877"/>
      <c r="CB70" s="877"/>
      <c r="CC70" s="877"/>
      <c r="CD70" s="877"/>
      <c r="CE70" s="877"/>
      <c r="CF70" s="877"/>
      <c r="CG70" s="882"/>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230"/>
    </row>
    <row r="71" spans="1:131" ht="26.25" customHeight="1">
      <c r="A71" s="238">
        <v>4</v>
      </c>
      <c r="B71" s="724" t="s">
        <v>586</v>
      </c>
      <c r="C71" s="725"/>
      <c r="D71" s="725"/>
      <c r="E71" s="725"/>
      <c r="F71" s="725"/>
      <c r="G71" s="725"/>
      <c r="H71" s="725"/>
      <c r="I71" s="725"/>
      <c r="J71" s="725"/>
      <c r="K71" s="725"/>
      <c r="L71" s="725"/>
      <c r="M71" s="725"/>
      <c r="N71" s="725"/>
      <c r="O71" s="725"/>
      <c r="P71" s="726"/>
      <c r="Q71" s="730">
        <v>108542</v>
      </c>
      <c r="R71" s="728">
        <v>76940</v>
      </c>
      <c r="S71" s="728">
        <v>76940</v>
      </c>
      <c r="T71" s="728">
        <v>76940</v>
      </c>
      <c r="U71" s="729">
        <v>76940</v>
      </c>
      <c r="V71" s="727">
        <v>104627</v>
      </c>
      <c r="W71" s="728">
        <v>73165</v>
      </c>
      <c r="X71" s="728">
        <v>73165</v>
      </c>
      <c r="Y71" s="728">
        <v>73165</v>
      </c>
      <c r="Z71" s="729">
        <v>73165</v>
      </c>
      <c r="AA71" s="727">
        <v>3915</v>
      </c>
      <c r="AB71" s="728">
        <v>3775</v>
      </c>
      <c r="AC71" s="728">
        <v>3775</v>
      </c>
      <c r="AD71" s="728">
        <v>3775</v>
      </c>
      <c r="AE71" s="729">
        <v>3775</v>
      </c>
      <c r="AF71" s="727">
        <v>3732</v>
      </c>
      <c r="AG71" s="728">
        <v>3775</v>
      </c>
      <c r="AH71" s="728">
        <v>3775</v>
      </c>
      <c r="AI71" s="728">
        <v>3775</v>
      </c>
      <c r="AJ71" s="729">
        <v>3775</v>
      </c>
      <c r="AK71" s="727">
        <v>9372</v>
      </c>
      <c r="AL71" s="728">
        <v>7300</v>
      </c>
      <c r="AM71" s="728">
        <v>7300</v>
      </c>
      <c r="AN71" s="728">
        <v>7300</v>
      </c>
      <c r="AO71" s="729">
        <v>7300</v>
      </c>
      <c r="AP71" s="727">
        <v>77752</v>
      </c>
      <c r="AQ71" s="728">
        <v>42318</v>
      </c>
      <c r="AR71" s="728">
        <v>42318</v>
      </c>
      <c r="AS71" s="728">
        <v>42318</v>
      </c>
      <c r="AT71" s="729">
        <v>42318</v>
      </c>
      <c r="AU71" s="727">
        <v>4821</v>
      </c>
      <c r="AV71" s="728"/>
      <c r="AW71" s="728"/>
      <c r="AX71" s="728"/>
      <c r="AY71" s="729"/>
      <c r="AZ71" s="731"/>
      <c r="BA71" s="725"/>
      <c r="BB71" s="725"/>
      <c r="BC71" s="725"/>
      <c r="BD71" s="732"/>
      <c r="BE71" s="241"/>
      <c r="BF71" s="241"/>
      <c r="BG71" s="241"/>
      <c r="BH71" s="241"/>
      <c r="BI71" s="241"/>
      <c r="BJ71" s="241"/>
      <c r="BK71" s="241"/>
      <c r="BL71" s="241"/>
      <c r="BM71" s="241"/>
      <c r="BN71" s="241"/>
      <c r="BO71" s="241"/>
      <c r="BP71" s="241"/>
      <c r="BQ71" s="238">
        <v>65</v>
      </c>
      <c r="BR71" s="243"/>
      <c r="BS71" s="876"/>
      <c r="BT71" s="877"/>
      <c r="BU71" s="877"/>
      <c r="BV71" s="877"/>
      <c r="BW71" s="877"/>
      <c r="BX71" s="877"/>
      <c r="BY71" s="877"/>
      <c r="BZ71" s="877"/>
      <c r="CA71" s="877"/>
      <c r="CB71" s="877"/>
      <c r="CC71" s="877"/>
      <c r="CD71" s="877"/>
      <c r="CE71" s="877"/>
      <c r="CF71" s="877"/>
      <c r="CG71" s="882"/>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230"/>
    </row>
    <row r="72" spans="1:131" ht="26.25" customHeight="1">
      <c r="A72" s="238">
        <v>5</v>
      </c>
      <c r="B72" s="724" t="s">
        <v>587</v>
      </c>
      <c r="C72" s="725"/>
      <c r="D72" s="725"/>
      <c r="E72" s="725"/>
      <c r="F72" s="725"/>
      <c r="G72" s="725"/>
      <c r="H72" s="725"/>
      <c r="I72" s="725"/>
      <c r="J72" s="725"/>
      <c r="K72" s="725"/>
      <c r="L72" s="725"/>
      <c r="M72" s="725"/>
      <c r="N72" s="725"/>
      <c r="O72" s="725"/>
      <c r="P72" s="726"/>
      <c r="Q72" s="730">
        <v>7352</v>
      </c>
      <c r="R72" s="728">
        <v>6933</v>
      </c>
      <c r="S72" s="728">
        <v>6933</v>
      </c>
      <c r="T72" s="728">
        <v>6933</v>
      </c>
      <c r="U72" s="729">
        <v>6933</v>
      </c>
      <c r="V72" s="727">
        <v>7276</v>
      </c>
      <c r="W72" s="728">
        <v>6850</v>
      </c>
      <c r="X72" s="728">
        <v>6850</v>
      </c>
      <c r="Y72" s="728">
        <v>6850</v>
      </c>
      <c r="Z72" s="729">
        <v>6850</v>
      </c>
      <c r="AA72" s="727">
        <v>76</v>
      </c>
      <c r="AB72" s="728">
        <v>82</v>
      </c>
      <c r="AC72" s="728">
        <v>82</v>
      </c>
      <c r="AD72" s="728">
        <v>82</v>
      </c>
      <c r="AE72" s="729">
        <v>82</v>
      </c>
      <c r="AF72" s="727">
        <v>76</v>
      </c>
      <c r="AG72" s="728">
        <v>82</v>
      </c>
      <c r="AH72" s="728">
        <v>82</v>
      </c>
      <c r="AI72" s="728">
        <v>82</v>
      </c>
      <c r="AJ72" s="729">
        <v>82</v>
      </c>
      <c r="AK72" s="727">
        <v>3086</v>
      </c>
      <c r="AL72" s="728">
        <v>2485</v>
      </c>
      <c r="AM72" s="728">
        <v>2485</v>
      </c>
      <c r="AN72" s="728">
        <v>2485</v>
      </c>
      <c r="AO72" s="729">
        <v>2485</v>
      </c>
      <c r="AP72" s="727" t="s">
        <v>590</v>
      </c>
      <c r="AQ72" s="728"/>
      <c r="AR72" s="728"/>
      <c r="AS72" s="728"/>
      <c r="AT72" s="729"/>
      <c r="AU72" s="727" t="s">
        <v>590</v>
      </c>
      <c r="AV72" s="728"/>
      <c r="AW72" s="728"/>
      <c r="AX72" s="728"/>
      <c r="AY72" s="729"/>
      <c r="AZ72" s="731"/>
      <c r="BA72" s="725"/>
      <c r="BB72" s="725"/>
      <c r="BC72" s="725"/>
      <c r="BD72" s="732"/>
      <c r="BE72" s="241"/>
      <c r="BF72" s="241"/>
      <c r="BG72" s="241"/>
      <c r="BH72" s="241"/>
      <c r="BI72" s="241"/>
      <c r="BJ72" s="241"/>
      <c r="BK72" s="241"/>
      <c r="BL72" s="241"/>
      <c r="BM72" s="241"/>
      <c r="BN72" s="241"/>
      <c r="BO72" s="241"/>
      <c r="BP72" s="241"/>
      <c r="BQ72" s="238">
        <v>66</v>
      </c>
      <c r="BR72" s="243"/>
      <c r="BS72" s="876"/>
      <c r="BT72" s="877"/>
      <c r="BU72" s="877"/>
      <c r="BV72" s="877"/>
      <c r="BW72" s="877"/>
      <c r="BX72" s="877"/>
      <c r="BY72" s="877"/>
      <c r="BZ72" s="877"/>
      <c r="CA72" s="877"/>
      <c r="CB72" s="877"/>
      <c r="CC72" s="877"/>
      <c r="CD72" s="877"/>
      <c r="CE72" s="877"/>
      <c r="CF72" s="877"/>
      <c r="CG72" s="882"/>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230"/>
    </row>
    <row r="73" spans="1:131" ht="26.25" customHeight="1">
      <c r="A73" s="238">
        <v>6</v>
      </c>
      <c r="B73" s="724" t="s">
        <v>588</v>
      </c>
      <c r="C73" s="725"/>
      <c r="D73" s="725"/>
      <c r="E73" s="725"/>
      <c r="F73" s="725"/>
      <c r="G73" s="725"/>
      <c r="H73" s="725"/>
      <c r="I73" s="725"/>
      <c r="J73" s="725"/>
      <c r="K73" s="725"/>
      <c r="L73" s="725"/>
      <c r="M73" s="725"/>
      <c r="N73" s="725"/>
      <c r="O73" s="725"/>
      <c r="P73" s="726"/>
      <c r="Q73" s="730">
        <v>1524702</v>
      </c>
      <c r="R73" s="728">
        <v>1385861</v>
      </c>
      <c r="S73" s="728">
        <v>1385861</v>
      </c>
      <c r="T73" s="728">
        <v>1385861</v>
      </c>
      <c r="U73" s="729">
        <v>1385861</v>
      </c>
      <c r="V73" s="727">
        <v>1496148</v>
      </c>
      <c r="W73" s="728">
        <v>1346246</v>
      </c>
      <c r="X73" s="728">
        <v>1346246</v>
      </c>
      <c r="Y73" s="728">
        <v>1346246</v>
      </c>
      <c r="Z73" s="729">
        <v>1346246</v>
      </c>
      <c r="AA73" s="727">
        <v>28554</v>
      </c>
      <c r="AB73" s="728">
        <v>39615</v>
      </c>
      <c r="AC73" s="728">
        <v>39615</v>
      </c>
      <c r="AD73" s="728">
        <v>39615</v>
      </c>
      <c r="AE73" s="729">
        <v>39615</v>
      </c>
      <c r="AF73" s="727">
        <v>28554</v>
      </c>
      <c r="AG73" s="728">
        <v>39615</v>
      </c>
      <c r="AH73" s="728">
        <v>39615</v>
      </c>
      <c r="AI73" s="728">
        <v>39615</v>
      </c>
      <c r="AJ73" s="729">
        <v>39615</v>
      </c>
      <c r="AK73" s="727">
        <v>15234</v>
      </c>
      <c r="AL73" s="728">
        <v>13582</v>
      </c>
      <c r="AM73" s="728">
        <v>13582</v>
      </c>
      <c r="AN73" s="728">
        <v>13582</v>
      </c>
      <c r="AO73" s="729">
        <v>13582</v>
      </c>
      <c r="AP73" s="727" t="s">
        <v>590</v>
      </c>
      <c r="AQ73" s="728"/>
      <c r="AR73" s="728"/>
      <c r="AS73" s="728"/>
      <c r="AT73" s="729"/>
      <c r="AU73" s="727" t="s">
        <v>590</v>
      </c>
      <c r="AV73" s="728"/>
      <c r="AW73" s="728"/>
      <c r="AX73" s="728"/>
      <c r="AY73" s="729"/>
      <c r="AZ73" s="731"/>
      <c r="BA73" s="725"/>
      <c r="BB73" s="725"/>
      <c r="BC73" s="725"/>
      <c r="BD73" s="732"/>
      <c r="BE73" s="241"/>
      <c r="BF73" s="241"/>
      <c r="BG73" s="241"/>
      <c r="BH73" s="241"/>
      <c r="BI73" s="241"/>
      <c r="BJ73" s="241"/>
      <c r="BK73" s="241"/>
      <c r="BL73" s="241"/>
      <c r="BM73" s="241"/>
      <c r="BN73" s="241"/>
      <c r="BO73" s="241"/>
      <c r="BP73" s="241"/>
      <c r="BQ73" s="238">
        <v>67</v>
      </c>
      <c r="BR73" s="243"/>
      <c r="BS73" s="876"/>
      <c r="BT73" s="877"/>
      <c r="BU73" s="877"/>
      <c r="BV73" s="877"/>
      <c r="BW73" s="877"/>
      <c r="BX73" s="877"/>
      <c r="BY73" s="877"/>
      <c r="BZ73" s="877"/>
      <c r="CA73" s="877"/>
      <c r="CB73" s="877"/>
      <c r="CC73" s="877"/>
      <c r="CD73" s="877"/>
      <c r="CE73" s="877"/>
      <c r="CF73" s="877"/>
      <c r="CG73" s="882"/>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230"/>
    </row>
    <row r="74" spans="1:131" ht="26.25" customHeight="1">
      <c r="A74" s="238">
        <v>7</v>
      </c>
      <c r="B74" s="724"/>
      <c r="C74" s="725"/>
      <c r="D74" s="725"/>
      <c r="E74" s="725"/>
      <c r="F74" s="725"/>
      <c r="G74" s="725"/>
      <c r="H74" s="725"/>
      <c r="I74" s="725"/>
      <c r="J74" s="725"/>
      <c r="K74" s="725"/>
      <c r="L74" s="725"/>
      <c r="M74" s="725"/>
      <c r="N74" s="725"/>
      <c r="O74" s="725"/>
      <c r="P74" s="726"/>
      <c r="Q74" s="883"/>
      <c r="R74" s="848"/>
      <c r="S74" s="848"/>
      <c r="T74" s="848"/>
      <c r="U74" s="848"/>
      <c r="V74" s="848"/>
      <c r="W74" s="848"/>
      <c r="X74" s="848"/>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50"/>
      <c r="BA74" s="850"/>
      <c r="BB74" s="850"/>
      <c r="BC74" s="850"/>
      <c r="BD74" s="851"/>
      <c r="BE74" s="241"/>
      <c r="BF74" s="241"/>
      <c r="BG74" s="241"/>
      <c r="BH74" s="241"/>
      <c r="BI74" s="241"/>
      <c r="BJ74" s="241"/>
      <c r="BK74" s="241"/>
      <c r="BL74" s="241"/>
      <c r="BM74" s="241"/>
      <c r="BN74" s="241"/>
      <c r="BO74" s="241"/>
      <c r="BP74" s="241"/>
      <c r="BQ74" s="238">
        <v>68</v>
      </c>
      <c r="BR74" s="243"/>
      <c r="BS74" s="876"/>
      <c r="BT74" s="877"/>
      <c r="BU74" s="877"/>
      <c r="BV74" s="877"/>
      <c r="BW74" s="877"/>
      <c r="BX74" s="877"/>
      <c r="BY74" s="877"/>
      <c r="BZ74" s="877"/>
      <c r="CA74" s="877"/>
      <c r="CB74" s="877"/>
      <c r="CC74" s="877"/>
      <c r="CD74" s="877"/>
      <c r="CE74" s="877"/>
      <c r="CF74" s="877"/>
      <c r="CG74" s="882"/>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230"/>
    </row>
    <row r="75" spans="1:131" ht="26.25" customHeight="1">
      <c r="A75" s="238">
        <v>8</v>
      </c>
      <c r="B75" s="724"/>
      <c r="C75" s="725"/>
      <c r="D75" s="725"/>
      <c r="E75" s="725"/>
      <c r="F75" s="725"/>
      <c r="G75" s="725"/>
      <c r="H75" s="725"/>
      <c r="I75" s="725"/>
      <c r="J75" s="725"/>
      <c r="K75" s="725"/>
      <c r="L75" s="725"/>
      <c r="M75" s="725"/>
      <c r="N75" s="725"/>
      <c r="O75" s="725"/>
      <c r="P75" s="726"/>
      <c r="Q75" s="730"/>
      <c r="R75" s="728"/>
      <c r="S75" s="728"/>
      <c r="T75" s="728"/>
      <c r="U75" s="729"/>
      <c r="V75" s="727"/>
      <c r="W75" s="728"/>
      <c r="X75" s="728"/>
      <c r="Y75" s="728"/>
      <c r="Z75" s="729"/>
      <c r="AA75" s="727"/>
      <c r="AB75" s="728"/>
      <c r="AC75" s="728"/>
      <c r="AD75" s="728"/>
      <c r="AE75" s="729"/>
      <c r="AF75" s="727"/>
      <c r="AG75" s="728"/>
      <c r="AH75" s="728"/>
      <c r="AI75" s="728"/>
      <c r="AJ75" s="729"/>
      <c r="AK75" s="727"/>
      <c r="AL75" s="728"/>
      <c r="AM75" s="728"/>
      <c r="AN75" s="728"/>
      <c r="AO75" s="729"/>
      <c r="AP75" s="727"/>
      <c r="AQ75" s="728"/>
      <c r="AR75" s="728"/>
      <c r="AS75" s="728"/>
      <c r="AT75" s="729"/>
      <c r="AU75" s="727"/>
      <c r="AV75" s="728"/>
      <c r="AW75" s="728"/>
      <c r="AX75" s="728"/>
      <c r="AY75" s="729"/>
      <c r="AZ75" s="850"/>
      <c r="BA75" s="850"/>
      <c r="BB75" s="850"/>
      <c r="BC75" s="850"/>
      <c r="BD75" s="851"/>
      <c r="BE75" s="241"/>
      <c r="BF75" s="241"/>
      <c r="BG75" s="241"/>
      <c r="BH75" s="241"/>
      <c r="BI75" s="241"/>
      <c r="BJ75" s="241"/>
      <c r="BK75" s="241"/>
      <c r="BL75" s="241"/>
      <c r="BM75" s="241"/>
      <c r="BN75" s="241"/>
      <c r="BO75" s="241"/>
      <c r="BP75" s="241"/>
      <c r="BQ75" s="238">
        <v>69</v>
      </c>
      <c r="BR75" s="243"/>
      <c r="BS75" s="876"/>
      <c r="BT75" s="877"/>
      <c r="BU75" s="877"/>
      <c r="BV75" s="877"/>
      <c r="BW75" s="877"/>
      <c r="BX75" s="877"/>
      <c r="BY75" s="877"/>
      <c r="BZ75" s="877"/>
      <c r="CA75" s="877"/>
      <c r="CB75" s="877"/>
      <c r="CC75" s="877"/>
      <c r="CD75" s="877"/>
      <c r="CE75" s="877"/>
      <c r="CF75" s="877"/>
      <c r="CG75" s="882"/>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230"/>
    </row>
    <row r="76" spans="1:131" ht="26.25" customHeight="1">
      <c r="A76" s="238">
        <v>9</v>
      </c>
      <c r="B76" s="724"/>
      <c r="C76" s="725"/>
      <c r="D76" s="725"/>
      <c r="E76" s="725"/>
      <c r="F76" s="725"/>
      <c r="G76" s="725"/>
      <c r="H76" s="725"/>
      <c r="I76" s="725"/>
      <c r="J76" s="725"/>
      <c r="K76" s="725"/>
      <c r="L76" s="725"/>
      <c r="M76" s="725"/>
      <c r="N76" s="725"/>
      <c r="O76" s="725"/>
      <c r="P76" s="726"/>
      <c r="Q76" s="730"/>
      <c r="R76" s="728"/>
      <c r="S76" s="728"/>
      <c r="T76" s="728"/>
      <c r="U76" s="729"/>
      <c r="V76" s="727"/>
      <c r="W76" s="728"/>
      <c r="X76" s="728"/>
      <c r="Y76" s="728"/>
      <c r="Z76" s="729"/>
      <c r="AA76" s="727"/>
      <c r="AB76" s="728"/>
      <c r="AC76" s="728"/>
      <c r="AD76" s="728"/>
      <c r="AE76" s="729"/>
      <c r="AF76" s="727"/>
      <c r="AG76" s="728"/>
      <c r="AH76" s="728"/>
      <c r="AI76" s="728"/>
      <c r="AJ76" s="729"/>
      <c r="AK76" s="727"/>
      <c r="AL76" s="728"/>
      <c r="AM76" s="728"/>
      <c r="AN76" s="728"/>
      <c r="AO76" s="729"/>
      <c r="AP76" s="727"/>
      <c r="AQ76" s="728"/>
      <c r="AR76" s="728"/>
      <c r="AS76" s="728"/>
      <c r="AT76" s="729"/>
      <c r="AU76" s="727"/>
      <c r="AV76" s="728"/>
      <c r="AW76" s="728"/>
      <c r="AX76" s="728"/>
      <c r="AY76" s="729"/>
      <c r="AZ76" s="850"/>
      <c r="BA76" s="850"/>
      <c r="BB76" s="850"/>
      <c r="BC76" s="850"/>
      <c r="BD76" s="851"/>
      <c r="BE76" s="241"/>
      <c r="BF76" s="241"/>
      <c r="BG76" s="241"/>
      <c r="BH76" s="241"/>
      <c r="BI76" s="241"/>
      <c r="BJ76" s="241"/>
      <c r="BK76" s="241"/>
      <c r="BL76" s="241"/>
      <c r="BM76" s="241"/>
      <c r="BN76" s="241"/>
      <c r="BO76" s="241"/>
      <c r="BP76" s="241"/>
      <c r="BQ76" s="238">
        <v>70</v>
      </c>
      <c r="BR76" s="243"/>
      <c r="BS76" s="876"/>
      <c r="BT76" s="877"/>
      <c r="BU76" s="877"/>
      <c r="BV76" s="877"/>
      <c r="BW76" s="877"/>
      <c r="BX76" s="877"/>
      <c r="BY76" s="877"/>
      <c r="BZ76" s="877"/>
      <c r="CA76" s="877"/>
      <c r="CB76" s="877"/>
      <c r="CC76" s="877"/>
      <c r="CD76" s="877"/>
      <c r="CE76" s="877"/>
      <c r="CF76" s="877"/>
      <c r="CG76" s="882"/>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230"/>
    </row>
    <row r="77" spans="1:131" ht="26.25" customHeight="1">
      <c r="A77" s="238">
        <v>10</v>
      </c>
      <c r="B77" s="724"/>
      <c r="C77" s="725"/>
      <c r="D77" s="725"/>
      <c r="E77" s="725"/>
      <c r="F77" s="725"/>
      <c r="G77" s="725"/>
      <c r="H77" s="725"/>
      <c r="I77" s="725"/>
      <c r="J77" s="725"/>
      <c r="K77" s="725"/>
      <c r="L77" s="725"/>
      <c r="M77" s="725"/>
      <c r="N77" s="725"/>
      <c r="O77" s="725"/>
      <c r="P77" s="726"/>
      <c r="Q77" s="730"/>
      <c r="R77" s="728"/>
      <c r="S77" s="728"/>
      <c r="T77" s="728"/>
      <c r="U77" s="729"/>
      <c r="V77" s="727"/>
      <c r="W77" s="728"/>
      <c r="X77" s="728"/>
      <c r="Y77" s="728"/>
      <c r="Z77" s="729"/>
      <c r="AA77" s="727"/>
      <c r="AB77" s="728"/>
      <c r="AC77" s="728"/>
      <c r="AD77" s="728"/>
      <c r="AE77" s="729"/>
      <c r="AF77" s="727"/>
      <c r="AG77" s="728"/>
      <c r="AH77" s="728"/>
      <c r="AI77" s="728"/>
      <c r="AJ77" s="729"/>
      <c r="AK77" s="727"/>
      <c r="AL77" s="728"/>
      <c r="AM77" s="728"/>
      <c r="AN77" s="728"/>
      <c r="AO77" s="729"/>
      <c r="AP77" s="727"/>
      <c r="AQ77" s="728"/>
      <c r="AR77" s="728"/>
      <c r="AS77" s="728"/>
      <c r="AT77" s="729"/>
      <c r="AU77" s="727"/>
      <c r="AV77" s="728"/>
      <c r="AW77" s="728"/>
      <c r="AX77" s="728"/>
      <c r="AY77" s="729"/>
      <c r="AZ77" s="850"/>
      <c r="BA77" s="850"/>
      <c r="BB77" s="850"/>
      <c r="BC77" s="850"/>
      <c r="BD77" s="851"/>
      <c r="BE77" s="241"/>
      <c r="BF77" s="241"/>
      <c r="BG77" s="241"/>
      <c r="BH77" s="241"/>
      <c r="BI77" s="241"/>
      <c r="BJ77" s="241"/>
      <c r="BK77" s="241"/>
      <c r="BL77" s="241"/>
      <c r="BM77" s="241"/>
      <c r="BN77" s="241"/>
      <c r="BO77" s="241"/>
      <c r="BP77" s="241"/>
      <c r="BQ77" s="238">
        <v>71</v>
      </c>
      <c r="BR77" s="243"/>
      <c r="BS77" s="876"/>
      <c r="BT77" s="877"/>
      <c r="BU77" s="877"/>
      <c r="BV77" s="877"/>
      <c r="BW77" s="877"/>
      <c r="BX77" s="877"/>
      <c r="BY77" s="877"/>
      <c r="BZ77" s="877"/>
      <c r="CA77" s="877"/>
      <c r="CB77" s="877"/>
      <c r="CC77" s="877"/>
      <c r="CD77" s="877"/>
      <c r="CE77" s="877"/>
      <c r="CF77" s="877"/>
      <c r="CG77" s="882"/>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230"/>
    </row>
    <row r="78" spans="1:131" ht="26.25" customHeight="1">
      <c r="A78" s="238">
        <v>11</v>
      </c>
      <c r="B78" s="724"/>
      <c r="C78" s="725"/>
      <c r="D78" s="725"/>
      <c r="E78" s="725"/>
      <c r="F78" s="725"/>
      <c r="G78" s="725"/>
      <c r="H78" s="725"/>
      <c r="I78" s="725"/>
      <c r="J78" s="725"/>
      <c r="K78" s="725"/>
      <c r="L78" s="725"/>
      <c r="M78" s="725"/>
      <c r="N78" s="725"/>
      <c r="O78" s="725"/>
      <c r="P78" s="726"/>
      <c r="Q78" s="88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50"/>
      <c r="BA78" s="850"/>
      <c r="BB78" s="850"/>
      <c r="BC78" s="850"/>
      <c r="BD78" s="851"/>
      <c r="BE78" s="241"/>
      <c r="BF78" s="241"/>
      <c r="BG78" s="241"/>
      <c r="BH78" s="241"/>
      <c r="BI78" s="241"/>
      <c r="BJ78" s="230"/>
      <c r="BK78" s="230"/>
      <c r="BL78" s="230"/>
      <c r="BM78" s="230"/>
      <c r="BN78" s="230"/>
      <c r="BO78" s="241"/>
      <c r="BP78" s="241"/>
      <c r="BQ78" s="238">
        <v>72</v>
      </c>
      <c r="BR78" s="243"/>
      <c r="BS78" s="876"/>
      <c r="BT78" s="877"/>
      <c r="BU78" s="877"/>
      <c r="BV78" s="877"/>
      <c r="BW78" s="877"/>
      <c r="BX78" s="877"/>
      <c r="BY78" s="877"/>
      <c r="BZ78" s="877"/>
      <c r="CA78" s="877"/>
      <c r="CB78" s="877"/>
      <c r="CC78" s="877"/>
      <c r="CD78" s="877"/>
      <c r="CE78" s="877"/>
      <c r="CF78" s="877"/>
      <c r="CG78" s="882"/>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230"/>
    </row>
    <row r="79" spans="1:131" ht="26.25" customHeight="1">
      <c r="A79" s="238">
        <v>12</v>
      </c>
      <c r="B79" s="724"/>
      <c r="C79" s="725"/>
      <c r="D79" s="725"/>
      <c r="E79" s="725"/>
      <c r="F79" s="725"/>
      <c r="G79" s="725"/>
      <c r="H79" s="725"/>
      <c r="I79" s="725"/>
      <c r="J79" s="725"/>
      <c r="K79" s="725"/>
      <c r="L79" s="725"/>
      <c r="M79" s="725"/>
      <c r="N79" s="725"/>
      <c r="O79" s="725"/>
      <c r="P79" s="726"/>
      <c r="Q79" s="88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50"/>
      <c r="BA79" s="850"/>
      <c r="BB79" s="850"/>
      <c r="BC79" s="850"/>
      <c r="BD79" s="851"/>
      <c r="BE79" s="241"/>
      <c r="BF79" s="241"/>
      <c r="BG79" s="241"/>
      <c r="BH79" s="241"/>
      <c r="BI79" s="241"/>
      <c r="BJ79" s="230"/>
      <c r="BK79" s="230"/>
      <c r="BL79" s="230"/>
      <c r="BM79" s="230"/>
      <c r="BN79" s="230"/>
      <c r="BO79" s="241"/>
      <c r="BP79" s="241"/>
      <c r="BQ79" s="238">
        <v>73</v>
      </c>
      <c r="BR79" s="243"/>
      <c r="BS79" s="876"/>
      <c r="BT79" s="877"/>
      <c r="BU79" s="877"/>
      <c r="BV79" s="877"/>
      <c r="BW79" s="877"/>
      <c r="BX79" s="877"/>
      <c r="BY79" s="877"/>
      <c r="BZ79" s="877"/>
      <c r="CA79" s="877"/>
      <c r="CB79" s="877"/>
      <c r="CC79" s="877"/>
      <c r="CD79" s="877"/>
      <c r="CE79" s="877"/>
      <c r="CF79" s="877"/>
      <c r="CG79" s="882"/>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230"/>
    </row>
    <row r="80" spans="1:131" ht="26.25" customHeight="1">
      <c r="A80" s="238">
        <v>13</v>
      </c>
      <c r="B80" s="724"/>
      <c r="C80" s="725"/>
      <c r="D80" s="725"/>
      <c r="E80" s="725"/>
      <c r="F80" s="725"/>
      <c r="G80" s="725"/>
      <c r="H80" s="725"/>
      <c r="I80" s="725"/>
      <c r="J80" s="725"/>
      <c r="K80" s="725"/>
      <c r="L80" s="725"/>
      <c r="M80" s="725"/>
      <c r="N80" s="725"/>
      <c r="O80" s="725"/>
      <c r="P80" s="726"/>
      <c r="Q80" s="88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50"/>
      <c r="BA80" s="850"/>
      <c r="BB80" s="850"/>
      <c r="BC80" s="850"/>
      <c r="BD80" s="851"/>
      <c r="BE80" s="241"/>
      <c r="BF80" s="241"/>
      <c r="BG80" s="241"/>
      <c r="BH80" s="241"/>
      <c r="BI80" s="241"/>
      <c r="BJ80" s="241"/>
      <c r="BK80" s="241"/>
      <c r="BL80" s="241"/>
      <c r="BM80" s="241"/>
      <c r="BN80" s="241"/>
      <c r="BO80" s="241"/>
      <c r="BP80" s="241"/>
      <c r="BQ80" s="238">
        <v>74</v>
      </c>
      <c r="BR80" s="243"/>
      <c r="BS80" s="876"/>
      <c r="BT80" s="877"/>
      <c r="BU80" s="877"/>
      <c r="BV80" s="877"/>
      <c r="BW80" s="877"/>
      <c r="BX80" s="877"/>
      <c r="BY80" s="877"/>
      <c r="BZ80" s="877"/>
      <c r="CA80" s="877"/>
      <c r="CB80" s="877"/>
      <c r="CC80" s="877"/>
      <c r="CD80" s="877"/>
      <c r="CE80" s="877"/>
      <c r="CF80" s="877"/>
      <c r="CG80" s="882"/>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230"/>
    </row>
    <row r="81" spans="1:131" ht="26.25" customHeight="1">
      <c r="A81" s="238">
        <v>14</v>
      </c>
      <c r="B81" s="724"/>
      <c r="C81" s="725"/>
      <c r="D81" s="725"/>
      <c r="E81" s="725"/>
      <c r="F81" s="725"/>
      <c r="G81" s="725"/>
      <c r="H81" s="725"/>
      <c r="I81" s="725"/>
      <c r="J81" s="725"/>
      <c r="K81" s="725"/>
      <c r="L81" s="725"/>
      <c r="M81" s="725"/>
      <c r="N81" s="725"/>
      <c r="O81" s="725"/>
      <c r="P81" s="726"/>
      <c r="Q81" s="88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50"/>
      <c r="BA81" s="850"/>
      <c r="BB81" s="850"/>
      <c r="BC81" s="850"/>
      <c r="BD81" s="851"/>
      <c r="BE81" s="241"/>
      <c r="BF81" s="241"/>
      <c r="BG81" s="241"/>
      <c r="BH81" s="241"/>
      <c r="BI81" s="241"/>
      <c r="BJ81" s="241"/>
      <c r="BK81" s="241"/>
      <c r="BL81" s="241"/>
      <c r="BM81" s="241"/>
      <c r="BN81" s="241"/>
      <c r="BO81" s="241"/>
      <c r="BP81" s="241"/>
      <c r="BQ81" s="238">
        <v>75</v>
      </c>
      <c r="BR81" s="243"/>
      <c r="BS81" s="876"/>
      <c r="BT81" s="877"/>
      <c r="BU81" s="877"/>
      <c r="BV81" s="877"/>
      <c r="BW81" s="877"/>
      <c r="BX81" s="877"/>
      <c r="BY81" s="877"/>
      <c r="BZ81" s="877"/>
      <c r="CA81" s="877"/>
      <c r="CB81" s="877"/>
      <c r="CC81" s="877"/>
      <c r="CD81" s="877"/>
      <c r="CE81" s="877"/>
      <c r="CF81" s="877"/>
      <c r="CG81" s="882"/>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230"/>
    </row>
    <row r="82" spans="1:131" ht="26.25" customHeight="1">
      <c r="A82" s="238">
        <v>15</v>
      </c>
      <c r="B82" s="724"/>
      <c r="C82" s="725"/>
      <c r="D82" s="725"/>
      <c r="E82" s="725"/>
      <c r="F82" s="725"/>
      <c r="G82" s="725"/>
      <c r="H82" s="725"/>
      <c r="I82" s="725"/>
      <c r="J82" s="725"/>
      <c r="K82" s="725"/>
      <c r="L82" s="725"/>
      <c r="M82" s="725"/>
      <c r="N82" s="725"/>
      <c r="O82" s="725"/>
      <c r="P82" s="726"/>
      <c r="Q82" s="88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50"/>
      <c r="BA82" s="850"/>
      <c r="BB82" s="850"/>
      <c r="BC82" s="850"/>
      <c r="BD82" s="851"/>
      <c r="BE82" s="241"/>
      <c r="BF82" s="241"/>
      <c r="BG82" s="241"/>
      <c r="BH82" s="241"/>
      <c r="BI82" s="241"/>
      <c r="BJ82" s="241"/>
      <c r="BK82" s="241"/>
      <c r="BL82" s="241"/>
      <c r="BM82" s="241"/>
      <c r="BN82" s="241"/>
      <c r="BO82" s="241"/>
      <c r="BP82" s="241"/>
      <c r="BQ82" s="238">
        <v>76</v>
      </c>
      <c r="BR82" s="243"/>
      <c r="BS82" s="876"/>
      <c r="BT82" s="877"/>
      <c r="BU82" s="877"/>
      <c r="BV82" s="877"/>
      <c r="BW82" s="877"/>
      <c r="BX82" s="877"/>
      <c r="BY82" s="877"/>
      <c r="BZ82" s="877"/>
      <c r="CA82" s="877"/>
      <c r="CB82" s="877"/>
      <c r="CC82" s="877"/>
      <c r="CD82" s="877"/>
      <c r="CE82" s="877"/>
      <c r="CF82" s="877"/>
      <c r="CG82" s="882"/>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230"/>
    </row>
    <row r="83" spans="1:131" ht="26.25" customHeight="1">
      <c r="A83" s="238">
        <v>16</v>
      </c>
      <c r="B83" s="724"/>
      <c r="C83" s="725"/>
      <c r="D83" s="725"/>
      <c r="E83" s="725"/>
      <c r="F83" s="725"/>
      <c r="G83" s="725"/>
      <c r="H83" s="725"/>
      <c r="I83" s="725"/>
      <c r="J83" s="725"/>
      <c r="K83" s="725"/>
      <c r="L83" s="725"/>
      <c r="M83" s="725"/>
      <c r="N83" s="725"/>
      <c r="O83" s="725"/>
      <c r="P83" s="726"/>
      <c r="Q83" s="88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50"/>
      <c r="BA83" s="850"/>
      <c r="BB83" s="850"/>
      <c r="BC83" s="850"/>
      <c r="BD83" s="851"/>
      <c r="BE83" s="241"/>
      <c r="BF83" s="241"/>
      <c r="BG83" s="241"/>
      <c r="BH83" s="241"/>
      <c r="BI83" s="241"/>
      <c r="BJ83" s="241"/>
      <c r="BK83" s="241"/>
      <c r="BL83" s="241"/>
      <c r="BM83" s="241"/>
      <c r="BN83" s="241"/>
      <c r="BO83" s="241"/>
      <c r="BP83" s="241"/>
      <c r="BQ83" s="238">
        <v>77</v>
      </c>
      <c r="BR83" s="243"/>
      <c r="BS83" s="876"/>
      <c r="BT83" s="877"/>
      <c r="BU83" s="877"/>
      <c r="BV83" s="877"/>
      <c r="BW83" s="877"/>
      <c r="BX83" s="877"/>
      <c r="BY83" s="877"/>
      <c r="BZ83" s="877"/>
      <c r="CA83" s="877"/>
      <c r="CB83" s="877"/>
      <c r="CC83" s="877"/>
      <c r="CD83" s="877"/>
      <c r="CE83" s="877"/>
      <c r="CF83" s="877"/>
      <c r="CG83" s="882"/>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230"/>
    </row>
    <row r="84" spans="1:131" ht="26.25" customHeight="1">
      <c r="A84" s="238">
        <v>17</v>
      </c>
      <c r="B84" s="724"/>
      <c r="C84" s="725"/>
      <c r="D84" s="725"/>
      <c r="E84" s="725"/>
      <c r="F84" s="725"/>
      <c r="G84" s="725"/>
      <c r="H84" s="725"/>
      <c r="I84" s="725"/>
      <c r="J84" s="725"/>
      <c r="K84" s="725"/>
      <c r="L84" s="725"/>
      <c r="M84" s="725"/>
      <c r="N84" s="725"/>
      <c r="O84" s="725"/>
      <c r="P84" s="726"/>
      <c r="Q84" s="88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50"/>
      <c r="BA84" s="850"/>
      <c r="BB84" s="850"/>
      <c r="BC84" s="850"/>
      <c r="BD84" s="851"/>
      <c r="BE84" s="241"/>
      <c r="BF84" s="241"/>
      <c r="BG84" s="241"/>
      <c r="BH84" s="241"/>
      <c r="BI84" s="241"/>
      <c r="BJ84" s="241"/>
      <c r="BK84" s="241"/>
      <c r="BL84" s="241"/>
      <c r="BM84" s="241"/>
      <c r="BN84" s="241"/>
      <c r="BO84" s="241"/>
      <c r="BP84" s="241"/>
      <c r="BQ84" s="238">
        <v>78</v>
      </c>
      <c r="BR84" s="243"/>
      <c r="BS84" s="876"/>
      <c r="BT84" s="877"/>
      <c r="BU84" s="877"/>
      <c r="BV84" s="877"/>
      <c r="BW84" s="877"/>
      <c r="BX84" s="877"/>
      <c r="BY84" s="877"/>
      <c r="BZ84" s="877"/>
      <c r="CA84" s="877"/>
      <c r="CB84" s="877"/>
      <c r="CC84" s="877"/>
      <c r="CD84" s="877"/>
      <c r="CE84" s="877"/>
      <c r="CF84" s="877"/>
      <c r="CG84" s="882"/>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230"/>
    </row>
    <row r="85" spans="1:131" ht="26.25" customHeight="1">
      <c r="A85" s="238">
        <v>18</v>
      </c>
      <c r="B85" s="724"/>
      <c r="C85" s="725"/>
      <c r="D85" s="725"/>
      <c r="E85" s="725"/>
      <c r="F85" s="725"/>
      <c r="G85" s="725"/>
      <c r="H85" s="725"/>
      <c r="I85" s="725"/>
      <c r="J85" s="725"/>
      <c r="K85" s="725"/>
      <c r="L85" s="725"/>
      <c r="M85" s="725"/>
      <c r="N85" s="725"/>
      <c r="O85" s="725"/>
      <c r="P85" s="726"/>
      <c r="Q85" s="88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50"/>
      <c r="BA85" s="850"/>
      <c r="BB85" s="850"/>
      <c r="BC85" s="850"/>
      <c r="BD85" s="851"/>
      <c r="BE85" s="241"/>
      <c r="BF85" s="241"/>
      <c r="BG85" s="241"/>
      <c r="BH85" s="241"/>
      <c r="BI85" s="241"/>
      <c r="BJ85" s="241"/>
      <c r="BK85" s="241"/>
      <c r="BL85" s="241"/>
      <c r="BM85" s="241"/>
      <c r="BN85" s="241"/>
      <c r="BO85" s="241"/>
      <c r="BP85" s="241"/>
      <c r="BQ85" s="238">
        <v>79</v>
      </c>
      <c r="BR85" s="243"/>
      <c r="BS85" s="876"/>
      <c r="BT85" s="877"/>
      <c r="BU85" s="877"/>
      <c r="BV85" s="877"/>
      <c r="BW85" s="877"/>
      <c r="BX85" s="877"/>
      <c r="BY85" s="877"/>
      <c r="BZ85" s="877"/>
      <c r="CA85" s="877"/>
      <c r="CB85" s="877"/>
      <c r="CC85" s="877"/>
      <c r="CD85" s="877"/>
      <c r="CE85" s="877"/>
      <c r="CF85" s="877"/>
      <c r="CG85" s="882"/>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230"/>
    </row>
    <row r="86" spans="1:131" ht="26.25" customHeight="1">
      <c r="A86" s="238">
        <v>19</v>
      </c>
      <c r="B86" s="724"/>
      <c r="C86" s="725"/>
      <c r="D86" s="725"/>
      <c r="E86" s="725"/>
      <c r="F86" s="725"/>
      <c r="G86" s="725"/>
      <c r="H86" s="725"/>
      <c r="I86" s="725"/>
      <c r="J86" s="725"/>
      <c r="K86" s="725"/>
      <c r="L86" s="725"/>
      <c r="M86" s="725"/>
      <c r="N86" s="725"/>
      <c r="O86" s="725"/>
      <c r="P86" s="726"/>
      <c r="Q86" s="88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50"/>
      <c r="BA86" s="850"/>
      <c r="BB86" s="850"/>
      <c r="BC86" s="850"/>
      <c r="BD86" s="851"/>
      <c r="BE86" s="241"/>
      <c r="BF86" s="241"/>
      <c r="BG86" s="241"/>
      <c r="BH86" s="241"/>
      <c r="BI86" s="241"/>
      <c r="BJ86" s="241"/>
      <c r="BK86" s="241"/>
      <c r="BL86" s="241"/>
      <c r="BM86" s="241"/>
      <c r="BN86" s="241"/>
      <c r="BO86" s="241"/>
      <c r="BP86" s="241"/>
      <c r="BQ86" s="238">
        <v>80</v>
      </c>
      <c r="BR86" s="243"/>
      <c r="BS86" s="876"/>
      <c r="BT86" s="877"/>
      <c r="BU86" s="877"/>
      <c r="BV86" s="877"/>
      <c r="BW86" s="877"/>
      <c r="BX86" s="877"/>
      <c r="BY86" s="877"/>
      <c r="BZ86" s="877"/>
      <c r="CA86" s="877"/>
      <c r="CB86" s="877"/>
      <c r="CC86" s="877"/>
      <c r="CD86" s="877"/>
      <c r="CE86" s="877"/>
      <c r="CF86" s="877"/>
      <c r="CG86" s="882"/>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230"/>
    </row>
    <row r="87" spans="1:131" ht="26.25" customHeight="1">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76"/>
      <c r="BT87" s="877"/>
      <c r="BU87" s="877"/>
      <c r="BV87" s="877"/>
      <c r="BW87" s="877"/>
      <c r="BX87" s="877"/>
      <c r="BY87" s="877"/>
      <c r="BZ87" s="877"/>
      <c r="CA87" s="877"/>
      <c r="CB87" s="877"/>
      <c r="CC87" s="877"/>
      <c r="CD87" s="877"/>
      <c r="CE87" s="877"/>
      <c r="CF87" s="877"/>
      <c r="CG87" s="882"/>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230"/>
    </row>
    <row r="88" spans="1:131" ht="26.25" customHeight="1" thickBot="1">
      <c r="A88" s="240" t="s">
        <v>396</v>
      </c>
      <c r="B88" s="807" t="s">
        <v>424</v>
      </c>
      <c r="C88" s="808"/>
      <c r="D88" s="808"/>
      <c r="E88" s="808"/>
      <c r="F88" s="808"/>
      <c r="G88" s="808"/>
      <c r="H88" s="808"/>
      <c r="I88" s="808"/>
      <c r="J88" s="808"/>
      <c r="K88" s="808"/>
      <c r="L88" s="808"/>
      <c r="M88" s="808"/>
      <c r="N88" s="808"/>
      <c r="O88" s="808"/>
      <c r="P88" s="809"/>
      <c r="Q88" s="857"/>
      <c r="R88" s="858"/>
      <c r="S88" s="858"/>
      <c r="T88" s="858"/>
      <c r="U88" s="858"/>
      <c r="V88" s="858"/>
      <c r="W88" s="858"/>
      <c r="X88" s="858"/>
      <c r="Y88" s="858"/>
      <c r="Z88" s="858"/>
      <c r="AA88" s="858"/>
      <c r="AB88" s="858"/>
      <c r="AC88" s="858"/>
      <c r="AD88" s="858"/>
      <c r="AE88" s="858"/>
      <c r="AF88" s="891">
        <v>72134</v>
      </c>
      <c r="AG88" s="869"/>
      <c r="AH88" s="869"/>
      <c r="AI88" s="869"/>
      <c r="AJ88" s="892"/>
      <c r="AK88" s="859"/>
      <c r="AL88" s="893"/>
      <c r="AM88" s="893"/>
      <c r="AN88" s="893"/>
      <c r="AO88" s="863"/>
      <c r="AP88" s="891">
        <v>81137</v>
      </c>
      <c r="AQ88" s="869"/>
      <c r="AR88" s="869"/>
      <c r="AS88" s="869"/>
      <c r="AT88" s="892"/>
      <c r="AU88" s="891">
        <v>4966</v>
      </c>
      <c r="AV88" s="869"/>
      <c r="AW88" s="869"/>
      <c r="AX88" s="869"/>
      <c r="AY88" s="892"/>
      <c r="AZ88" s="866"/>
      <c r="BA88" s="866"/>
      <c r="BB88" s="866"/>
      <c r="BC88" s="866"/>
      <c r="BD88" s="867"/>
      <c r="BE88" s="241"/>
      <c r="BF88" s="241"/>
      <c r="BG88" s="241"/>
      <c r="BH88" s="241"/>
      <c r="BI88" s="241"/>
      <c r="BJ88" s="241"/>
      <c r="BK88" s="241"/>
      <c r="BL88" s="241"/>
      <c r="BM88" s="241"/>
      <c r="BN88" s="241"/>
      <c r="BO88" s="241"/>
      <c r="BP88" s="241"/>
      <c r="BQ88" s="238">
        <v>82</v>
      </c>
      <c r="BR88" s="243"/>
      <c r="BS88" s="876"/>
      <c r="BT88" s="877"/>
      <c r="BU88" s="877"/>
      <c r="BV88" s="877"/>
      <c r="BW88" s="877"/>
      <c r="BX88" s="877"/>
      <c r="BY88" s="877"/>
      <c r="BZ88" s="877"/>
      <c r="CA88" s="877"/>
      <c r="CB88" s="877"/>
      <c r="CC88" s="877"/>
      <c r="CD88" s="877"/>
      <c r="CE88" s="877"/>
      <c r="CF88" s="877"/>
      <c r="CG88" s="882"/>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6"/>
      <c r="BT89" s="877"/>
      <c r="BU89" s="877"/>
      <c r="BV89" s="877"/>
      <c r="BW89" s="877"/>
      <c r="BX89" s="877"/>
      <c r="BY89" s="877"/>
      <c r="BZ89" s="877"/>
      <c r="CA89" s="877"/>
      <c r="CB89" s="877"/>
      <c r="CC89" s="877"/>
      <c r="CD89" s="877"/>
      <c r="CE89" s="877"/>
      <c r="CF89" s="877"/>
      <c r="CG89" s="882"/>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6"/>
      <c r="BT90" s="877"/>
      <c r="BU90" s="877"/>
      <c r="BV90" s="877"/>
      <c r="BW90" s="877"/>
      <c r="BX90" s="877"/>
      <c r="BY90" s="877"/>
      <c r="BZ90" s="877"/>
      <c r="CA90" s="877"/>
      <c r="CB90" s="877"/>
      <c r="CC90" s="877"/>
      <c r="CD90" s="877"/>
      <c r="CE90" s="877"/>
      <c r="CF90" s="877"/>
      <c r="CG90" s="882"/>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6"/>
      <c r="BT91" s="877"/>
      <c r="BU91" s="877"/>
      <c r="BV91" s="877"/>
      <c r="BW91" s="877"/>
      <c r="BX91" s="877"/>
      <c r="BY91" s="877"/>
      <c r="BZ91" s="877"/>
      <c r="CA91" s="877"/>
      <c r="CB91" s="877"/>
      <c r="CC91" s="877"/>
      <c r="CD91" s="877"/>
      <c r="CE91" s="877"/>
      <c r="CF91" s="877"/>
      <c r="CG91" s="882"/>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6"/>
      <c r="BT92" s="877"/>
      <c r="BU92" s="877"/>
      <c r="BV92" s="877"/>
      <c r="BW92" s="877"/>
      <c r="BX92" s="877"/>
      <c r="BY92" s="877"/>
      <c r="BZ92" s="877"/>
      <c r="CA92" s="877"/>
      <c r="CB92" s="877"/>
      <c r="CC92" s="877"/>
      <c r="CD92" s="877"/>
      <c r="CE92" s="877"/>
      <c r="CF92" s="877"/>
      <c r="CG92" s="882"/>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6"/>
      <c r="BT93" s="877"/>
      <c r="BU93" s="877"/>
      <c r="BV93" s="877"/>
      <c r="BW93" s="877"/>
      <c r="BX93" s="877"/>
      <c r="BY93" s="877"/>
      <c r="BZ93" s="877"/>
      <c r="CA93" s="877"/>
      <c r="CB93" s="877"/>
      <c r="CC93" s="877"/>
      <c r="CD93" s="877"/>
      <c r="CE93" s="877"/>
      <c r="CF93" s="877"/>
      <c r="CG93" s="882"/>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6"/>
      <c r="BT94" s="877"/>
      <c r="BU94" s="877"/>
      <c r="BV94" s="877"/>
      <c r="BW94" s="877"/>
      <c r="BX94" s="877"/>
      <c r="BY94" s="877"/>
      <c r="BZ94" s="877"/>
      <c r="CA94" s="877"/>
      <c r="CB94" s="877"/>
      <c r="CC94" s="877"/>
      <c r="CD94" s="877"/>
      <c r="CE94" s="877"/>
      <c r="CF94" s="877"/>
      <c r="CG94" s="882"/>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6"/>
      <c r="BT95" s="877"/>
      <c r="BU95" s="877"/>
      <c r="BV95" s="877"/>
      <c r="BW95" s="877"/>
      <c r="BX95" s="877"/>
      <c r="BY95" s="877"/>
      <c r="BZ95" s="877"/>
      <c r="CA95" s="877"/>
      <c r="CB95" s="877"/>
      <c r="CC95" s="877"/>
      <c r="CD95" s="877"/>
      <c r="CE95" s="877"/>
      <c r="CF95" s="877"/>
      <c r="CG95" s="882"/>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6"/>
      <c r="BT96" s="877"/>
      <c r="BU96" s="877"/>
      <c r="BV96" s="877"/>
      <c r="BW96" s="877"/>
      <c r="BX96" s="877"/>
      <c r="BY96" s="877"/>
      <c r="BZ96" s="877"/>
      <c r="CA96" s="877"/>
      <c r="CB96" s="877"/>
      <c r="CC96" s="877"/>
      <c r="CD96" s="877"/>
      <c r="CE96" s="877"/>
      <c r="CF96" s="877"/>
      <c r="CG96" s="882"/>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6"/>
      <c r="BT97" s="877"/>
      <c r="BU97" s="877"/>
      <c r="BV97" s="877"/>
      <c r="BW97" s="877"/>
      <c r="BX97" s="877"/>
      <c r="BY97" s="877"/>
      <c r="BZ97" s="877"/>
      <c r="CA97" s="877"/>
      <c r="CB97" s="877"/>
      <c r="CC97" s="877"/>
      <c r="CD97" s="877"/>
      <c r="CE97" s="877"/>
      <c r="CF97" s="877"/>
      <c r="CG97" s="882"/>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6"/>
      <c r="BT98" s="877"/>
      <c r="BU98" s="877"/>
      <c r="BV98" s="877"/>
      <c r="BW98" s="877"/>
      <c r="BX98" s="877"/>
      <c r="BY98" s="877"/>
      <c r="BZ98" s="877"/>
      <c r="CA98" s="877"/>
      <c r="CB98" s="877"/>
      <c r="CC98" s="877"/>
      <c r="CD98" s="877"/>
      <c r="CE98" s="877"/>
      <c r="CF98" s="877"/>
      <c r="CG98" s="882"/>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6"/>
      <c r="BT99" s="877"/>
      <c r="BU99" s="877"/>
      <c r="BV99" s="877"/>
      <c r="BW99" s="877"/>
      <c r="BX99" s="877"/>
      <c r="BY99" s="877"/>
      <c r="BZ99" s="877"/>
      <c r="CA99" s="877"/>
      <c r="CB99" s="877"/>
      <c r="CC99" s="877"/>
      <c r="CD99" s="877"/>
      <c r="CE99" s="877"/>
      <c r="CF99" s="877"/>
      <c r="CG99" s="882"/>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6"/>
      <c r="BT100" s="877"/>
      <c r="BU100" s="877"/>
      <c r="BV100" s="877"/>
      <c r="BW100" s="877"/>
      <c r="BX100" s="877"/>
      <c r="BY100" s="877"/>
      <c r="BZ100" s="877"/>
      <c r="CA100" s="877"/>
      <c r="CB100" s="877"/>
      <c r="CC100" s="877"/>
      <c r="CD100" s="877"/>
      <c r="CE100" s="877"/>
      <c r="CF100" s="877"/>
      <c r="CG100" s="882"/>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6"/>
      <c r="BT101" s="877"/>
      <c r="BU101" s="877"/>
      <c r="BV101" s="877"/>
      <c r="BW101" s="877"/>
      <c r="BX101" s="877"/>
      <c r="BY101" s="877"/>
      <c r="BZ101" s="877"/>
      <c r="CA101" s="877"/>
      <c r="CB101" s="877"/>
      <c r="CC101" s="877"/>
      <c r="CD101" s="877"/>
      <c r="CE101" s="877"/>
      <c r="CF101" s="877"/>
      <c r="CG101" s="882"/>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807" t="s">
        <v>425</v>
      </c>
      <c r="BS102" s="808"/>
      <c r="BT102" s="808"/>
      <c r="BU102" s="808"/>
      <c r="BV102" s="808"/>
      <c r="BW102" s="808"/>
      <c r="BX102" s="808"/>
      <c r="BY102" s="808"/>
      <c r="BZ102" s="808"/>
      <c r="CA102" s="808"/>
      <c r="CB102" s="808"/>
      <c r="CC102" s="808"/>
      <c r="CD102" s="808"/>
      <c r="CE102" s="808"/>
      <c r="CF102" s="808"/>
      <c r="CG102" s="809"/>
      <c r="CH102" s="894"/>
      <c r="CI102" s="893"/>
      <c r="CJ102" s="893"/>
      <c r="CK102" s="893"/>
      <c r="CL102" s="895"/>
      <c r="CM102" s="894"/>
      <c r="CN102" s="893"/>
      <c r="CO102" s="893"/>
      <c r="CP102" s="893"/>
      <c r="CQ102" s="895"/>
      <c r="CR102" s="896">
        <v>3135</v>
      </c>
      <c r="CS102" s="869"/>
      <c r="CT102" s="869"/>
      <c r="CU102" s="869"/>
      <c r="CV102" s="897"/>
      <c r="CW102" s="896">
        <v>2235</v>
      </c>
      <c r="CX102" s="869"/>
      <c r="CY102" s="869"/>
      <c r="CZ102" s="869"/>
      <c r="DA102" s="897"/>
      <c r="DB102" s="896">
        <v>5887</v>
      </c>
      <c r="DC102" s="869"/>
      <c r="DD102" s="869"/>
      <c r="DE102" s="869"/>
      <c r="DF102" s="897"/>
      <c r="DG102" s="896">
        <v>13604</v>
      </c>
      <c r="DH102" s="869"/>
      <c r="DI102" s="869"/>
      <c r="DJ102" s="869"/>
      <c r="DK102" s="897"/>
      <c r="DL102" s="896" t="s">
        <v>600</v>
      </c>
      <c r="DM102" s="869"/>
      <c r="DN102" s="869"/>
      <c r="DO102" s="869"/>
      <c r="DP102" s="897"/>
      <c r="DQ102" s="896" t="s">
        <v>600</v>
      </c>
      <c r="DR102" s="869"/>
      <c r="DS102" s="869"/>
      <c r="DT102" s="869"/>
      <c r="DU102" s="897"/>
      <c r="DV102" s="807"/>
      <c r="DW102" s="808"/>
      <c r="DX102" s="808"/>
      <c r="DY102" s="808"/>
      <c r="DZ102" s="920"/>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426</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427</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3" t="s">
        <v>430</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431</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c r="A109" s="918" t="s">
        <v>432</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433</v>
      </c>
      <c r="AB109" s="899"/>
      <c r="AC109" s="899"/>
      <c r="AD109" s="899"/>
      <c r="AE109" s="900"/>
      <c r="AF109" s="898" t="s">
        <v>434</v>
      </c>
      <c r="AG109" s="899"/>
      <c r="AH109" s="899"/>
      <c r="AI109" s="899"/>
      <c r="AJ109" s="900"/>
      <c r="AK109" s="898" t="s">
        <v>313</v>
      </c>
      <c r="AL109" s="899"/>
      <c r="AM109" s="899"/>
      <c r="AN109" s="899"/>
      <c r="AO109" s="900"/>
      <c r="AP109" s="898" t="s">
        <v>435</v>
      </c>
      <c r="AQ109" s="899"/>
      <c r="AR109" s="899"/>
      <c r="AS109" s="899"/>
      <c r="AT109" s="901"/>
      <c r="AU109" s="918" t="s">
        <v>432</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433</v>
      </c>
      <c r="BR109" s="899"/>
      <c r="BS109" s="899"/>
      <c r="BT109" s="899"/>
      <c r="BU109" s="900"/>
      <c r="BV109" s="898" t="s">
        <v>434</v>
      </c>
      <c r="BW109" s="899"/>
      <c r="BX109" s="899"/>
      <c r="BY109" s="899"/>
      <c r="BZ109" s="900"/>
      <c r="CA109" s="898" t="s">
        <v>313</v>
      </c>
      <c r="CB109" s="899"/>
      <c r="CC109" s="899"/>
      <c r="CD109" s="899"/>
      <c r="CE109" s="900"/>
      <c r="CF109" s="919" t="s">
        <v>435</v>
      </c>
      <c r="CG109" s="919"/>
      <c r="CH109" s="919"/>
      <c r="CI109" s="919"/>
      <c r="CJ109" s="919"/>
      <c r="CK109" s="898" t="s">
        <v>436</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433</v>
      </c>
      <c r="DH109" s="899"/>
      <c r="DI109" s="899"/>
      <c r="DJ109" s="899"/>
      <c r="DK109" s="900"/>
      <c r="DL109" s="898" t="s">
        <v>434</v>
      </c>
      <c r="DM109" s="899"/>
      <c r="DN109" s="899"/>
      <c r="DO109" s="899"/>
      <c r="DP109" s="900"/>
      <c r="DQ109" s="898" t="s">
        <v>313</v>
      </c>
      <c r="DR109" s="899"/>
      <c r="DS109" s="899"/>
      <c r="DT109" s="899"/>
      <c r="DU109" s="900"/>
      <c r="DV109" s="898" t="s">
        <v>435</v>
      </c>
      <c r="DW109" s="899"/>
      <c r="DX109" s="899"/>
      <c r="DY109" s="899"/>
      <c r="DZ109" s="901"/>
    </row>
    <row r="110" spans="1:131" s="230" customFormat="1" ht="26.25" customHeight="1">
      <c r="A110" s="902" t="s">
        <v>437</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4335500</v>
      </c>
      <c r="AB110" s="906"/>
      <c r="AC110" s="906"/>
      <c r="AD110" s="906"/>
      <c r="AE110" s="907"/>
      <c r="AF110" s="908">
        <v>4107280</v>
      </c>
      <c r="AG110" s="906"/>
      <c r="AH110" s="906"/>
      <c r="AI110" s="906"/>
      <c r="AJ110" s="907"/>
      <c r="AK110" s="908">
        <v>3992509</v>
      </c>
      <c r="AL110" s="906"/>
      <c r="AM110" s="906"/>
      <c r="AN110" s="906"/>
      <c r="AO110" s="907"/>
      <c r="AP110" s="909">
        <v>2</v>
      </c>
      <c r="AQ110" s="910"/>
      <c r="AR110" s="910"/>
      <c r="AS110" s="910"/>
      <c r="AT110" s="911"/>
      <c r="AU110" s="912" t="s">
        <v>74</v>
      </c>
      <c r="AV110" s="913"/>
      <c r="AW110" s="913"/>
      <c r="AX110" s="913"/>
      <c r="AY110" s="913"/>
      <c r="AZ110" s="935" t="s">
        <v>438</v>
      </c>
      <c r="BA110" s="903"/>
      <c r="BB110" s="903"/>
      <c r="BC110" s="903"/>
      <c r="BD110" s="903"/>
      <c r="BE110" s="903"/>
      <c r="BF110" s="903"/>
      <c r="BG110" s="903"/>
      <c r="BH110" s="903"/>
      <c r="BI110" s="903"/>
      <c r="BJ110" s="903"/>
      <c r="BK110" s="903"/>
      <c r="BL110" s="903"/>
      <c r="BM110" s="903"/>
      <c r="BN110" s="903"/>
      <c r="BO110" s="903"/>
      <c r="BP110" s="904"/>
      <c r="BQ110" s="936">
        <v>73597355</v>
      </c>
      <c r="BR110" s="937"/>
      <c r="BS110" s="937"/>
      <c r="BT110" s="937"/>
      <c r="BU110" s="937"/>
      <c r="BV110" s="937">
        <v>63798809</v>
      </c>
      <c r="BW110" s="937"/>
      <c r="BX110" s="937"/>
      <c r="BY110" s="937"/>
      <c r="BZ110" s="937"/>
      <c r="CA110" s="937">
        <v>55594706</v>
      </c>
      <c r="CB110" s="937"/>
      <c r="CC110" s="937"/>
      <c r="CD110" s="937"/>
      <c r="CE110" s="937"/>
      <c r="CF110" s="950">
        <v>27.3</v>
      </c>
      <c r="CG110" s="951"/>
      <c r="CH110" s="951"/>
      <c r="CI110" s="951"/>
      <c r="CJ110" s="951"/>
      <c r="CK110" s="952" t="s">
        <v>439</v>
      </c>
      <c r="CL110" s="953"/>
      <c r="CM110" s="935" t="s">
        <v>440</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414</v>
      </c>
      <c r="DH110" s="937"/>
      <c r="DI110" s="937"/>
      <c r="DJ110" s="937"/>
      <c r="DK110" s="937"/>
      <c r="DL110" s="937" t="s">
        <v>441</v>
      </c>
      <c r="DM110" s="937"/>
      <c r="DN110" s="937"/>
      <c r="DO110" s="937"/>
      <c r="DP110" s="937"/>
      <c r="DQ110" s="937" t="s">
        <v>414</v>
      </c>
      <c r="DR110" s="937"/>
      <c r="DS110" s="937"/>
      <c r="DT110" s="937"/>
      <c r="DU110" s="937"/>
      <c r="DV110" s="938" t="s">
        <v>441</v>
      </c>
      <c r="DW110" s="938"/>
      <c r="DX110" s="938"/>
      <c r="DY110" s="938"/>
      <c r="DZ110" s="939"/>
    </row>
    <row r="111" spans="1:131" s="230" customFormat="1" ht="26.25" customHeight="1">
      <c r="A111" s="940" t="s">
        <v>442</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441</v>
      </c>
      <c r="AB111" s="944"/>
      <c r="AC111" s="944"/>
      <c r="AD111" s="944"/>
      <c r="AE111" s="945"/>
      <c r="AF111" s="946" t="s">
        <v>414</v>
      </c>
      <c r="AG111" s="944"/>
      <c r="AH111" s="944"/>
      <c r="AI111" s="944"/>
      <c r="AJ111" s="945"/>
      <c r="AK111" s="946" t="s">
        <v>414</v>
      </c>
      <c r="AL111" s="944"/>
      <c r="AM111" s="944"/>
      <c r="AN111" s="944"/>
      <c r="AO111" s="945"/>
      <c r="AP111" s="947" t="s">
        <v>443</v>
      </c>
      <c r="AQ111" s="948"/>
      <c r="AR111" s="948"/>
      <c r="AS111" s="948"/>
      <c r="AT111" s="949"/>
      <c r="AU111" s="914"/>
      <c r="AV111" s="915"/>
      <c r="AW111" s="915"/>
      <c r="AX111" s="915"/>
      <c r="AY111" s="915"/>
      <c r="AZ111" s="928" t="s">
        <v>444</v>
      </c>
      <c r="BA111" s="929"/>
      <c r="BB111" s="929"/>
      <c r="BC111" s="929"/>
      <c r="BD111" s="929"/>
      <c r="BE111" s="929"/>
      <c r="BF111" s="929"/>
      <c r="BG111" s="929"/>
      <c r="BH111" s="929"/>
      <c r="BI111" s="929"/>
      <c r="BJ111" s="929"/>
      <c r="BK111" s="929"/>
      <c r="BL111" s="929"/>
      <c r="BM111" s="929"/>
      <c r="BN111" s="929"/>
      <c r="BO111" s="929"/>
      <c r="BP111" s="930"/>
      <c r="BQ111" s="931">
        <v>19318640</v>
      </c>
      <c r="BR111" s="932"/>
      <c r="BS111" s="932"/>
      <c r="BT111" s="932"/>
      <c r="BU111" s="932"/>
      <c r="BV111" s="932">
        <v>18910238</v>
      </c>
      <c r="BW111" s="932"/>
      <c r="BX111" s="932"/>
      <c r="BY111" s="932"/>
      <c r="BZ111" s="932"/>
      <c r="CA111" s="932">
        <v>22507655</v>
      </c>
      <c r="CB111" s="932"/>
      <c r="CC111" s="932"/>
      <c r="CD111" s="932"/>
      <c r="CE111" s="932"/>
      <c r="CF111" s="926">
        <v>11</v>
      </c>
      <c r="CG111" s="927"/>
      <c r="CH111" s="927"/>
      <c r="CI111" s="927"/>
      <c r="CJ111" s="927"/>
      <c r="CK111" s="954"/>
      <c r="CL111" s="955"/>
      <c r="CM111" s="928" t="s">
        <v>445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441</v>
      </c>
      <c r="DH111" s="932"/>
      <c r="DI111" s="932"/>
      <c r="DJ111" s="932"/>
      <c r="DK111" s="932"/>
      <c r="DL111" s="932" t="s">
        <v>441</v>
      </c>
      <c r="DM111" s="932"/>
      <c r="DN111" s="932"/>
      <c r="DO111" s="932"/>
      <c r="DP111" s="932"/>
      <c r="DQ111" s="932" t="s">
        <v>441</v>
      </c>
      <c r="DR111" s="932"/>
      <c r="DS111" s="932"/>
      <c r="DT111" s="932"/>
      <c r="DU111" s="932"/>
      <c r="DV111" s="933" t="s">
        <v>441</v>
      </c>
      <c r="DW111" s="933"/>
      <c r="DX111" s="933"/>
      <c r="DY111" s="933"/>
      <c r="DZ111" s="934"/>
    </row>
    <row r="112" spans="1:131" s="230" customFormat="1" ht="26.25" customHeight="1">
      <c r="A112" s="958" t="s">
        <v>446</v>
      </c>
      <c r="B112" s="959"/>
      <c r="C112" s="929" t="s">
        <v>447</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v>998160</v>
      </c>
      <c r="AB112" s="965"/>
      <c r="AC112" s="965"/>
      <c r="AD112" s="965"/>
      <c r="AE112" s="966"/>
      <c r="AF112" s="967">
        <v>1126327</v>
      </c>
      <c r="AG112" s="965"/>
      <c r="AH112" s="965"/>
      <c r="AI112" s="965"/>
      <c r="AJ112" s="966"/>
      <c r="AK112" s="967">
        <v>863297</v>
      </c>
      <c r="AL112" s="965"/>
      <c r="AM112" s="965"/>
      <c r="AN112" s="965"/>
      <c r="AO112" s="966"/>
      <c r="AP112" s="968">
        <v>0.4</v>
      </c>
      <c r="AQ112" s="969"/>
      <c r="AR112" s="969"/>
      <c r="AS112" s="969"/>
      <c r="AT112" s="970"/>
      <c r="AU112" s="914"/>
      <c r="AV112" s="915"/>
      <c r="AW112" s="915"/>
      <c r="AX112" s="915"/>
      <c r="AY112" s="915"/>
      <c r="AZ112" s="928" t="s">
        <v>448</v>
      </c>
      <c r="BA112" s="929"/>
      <c r="BB112" s="929"/>
      <c r="BC112" s="929"/>
      <c r="BD112" s="929"/>
      <c r="BE112" s="929"/>
      <c r="BF112" s="929"/>
      <c r="BG112" s="929"/>
      <c r="BH112" s="929"/>
      <c r="BI112" s="929"/>
      <c r="BJ112" s="929"/>
      <c r="BK112" s="929"/>
      <c r="BL112" s="929"/>
      <c r="BM112" s="929"/>
      <c r="BN112" s="929"/>
      <c r="BO112" s="929"/>
      <c r="BP112" s="930"/>
      <c r="BQ112" s="931" t="s">
        <v>441</v>
      </c>
      <c r="BR112" s="932"/>
      <c r="BS112" s="932"/>
      <c r="BT112" s="932"/>
      <c r="BU112" s="932"/>
      <c r="BV112" s="932" t="s">
        <v>441</v>
      </c>
      <c r="BW112" s="932"/>
      <c r="BX112" s="932"/>
      <c r="BY112" s="932"/>
      <c r="BZ112" s="932"/>
      <c r="CA112" s="932" t="s">
        <v>441</v>
      </c>
      <c r="CB112" s="932"/>
      <c r="CC112" s="932"/>
      <c r="CD112" s="932"/>
      <c r="CE112" s="932"/>
      <c r="CF112" s="926" t="s">
        <v>441</v>
      </c>
      <c r="CG112" s="927"/>
      <c r="CH112" s="927"/>
      <c r="CI112" s="927"/>
      <c r="CJ112" s="927"/>
      <c r="CK112" s="954"/>
      <c r="CL112" s="955"/>
      <c r="CM112" s="928" t="s">
        <v>449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441</v>
      </c>
      <c r="DH112" s="932"/>
      <c r="DI112" s="932"/>
      <c r="DJ112" s="932"/>
      <c r="DK112" s="932"/>
      <c r="DL112" s="932" t="s">
        <v>443</v>
      </c>
      <c r="DM112" s="932"/>
      <c r="DN112" s="932"/>
      <c r="DO112" s="932"/>
      <c r="DP112" s="932"/>
      <c r="DQ112" s="932" t="s">
        <v>441</v>
      </c>
      <c r="DR112" s="932"/>
      <c r="DS112" s="932"/>
      <c r="DT112" s="932"/>
      <c r="DU112" s="932"/>
      <c r="DV112" s="933" t="s">
        <v>443</v>
      </c>
      <c r="DW112" s="933"/>
      <c r="DX112" s="933"/>
      <c r="DY112" s="933"/>
      <c r="DZ112" s="934"/>
    </row>
    <row r="113" spans="1:130" s="230" customFormat="1" ht="26.25" customHeight="1">
      <c r="A113" s="960"/>
      <c r="B113" s="961"/>
      <c r="C113" s="929" t="s">
        <v>450</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t="s">
        <v>441</v>
      </c>
      <c r="AB113" s="944"/>
      <c r="AC113" s="944"/>
      <c r="AD113" s="944"/>
      <c r="AE113" s="945"/>
      <c r="AF113" s="946" t="s">
        <v>443</v>
      </c>
      <c r="AG113" s="944"/>
      <c r="AH113" s="944"/>
      <c r="AI113" s="944"/>
      <c r="AJ113" s="945"/>
      <c r="AK113" s="946" t="s">
        <v>441</v>
      </c>
      <c r="AL113" s="944"/>
      <c r="AM113" s="944"/>
      <c r="AN113" s="944"/>
      <c r="AO113" s="945"/>
      <c r="AP113" s="947" t="s">
        <v>443</v>
      </c>
      <c r="AQ113" s="948"/>
      <c r="AR113" s="948"/>
      <c r="AS113" s="948"/>
      <c r="AT113" s="949"/>
      <c r="AU113" s="914"/>
      <c r="AV113" s="915"/>
      <c r="AW113" s="915"/>
      <c r="AX113" s="915"/>
      <c r="AY113" s="915"/>
      <c r="AZ113" s="928" t="s">
        <v>451</v>
      </c>
      <c r="BA113" s="929"/>
      <c r="BB113" s="929"/>
      <c r="BC113" s="929"/>
      <c r="BD113" s="929"/>
      <c r="BE113" s="929"/>
      <c r="BF113" s="929"/>
      <c r="BG113" s="929"/>
      <c r="BH113" s="929"/>
      <c r="BI113" s="929"/>
      <c r="BJ113" s="929"/>
      <c r="BK113" s="929"/>
      <c r="BL113" s="929"/>
      <c r="BM113" s="929"/>
      <c r="BN113" s="929"/>
      <c r="BO113" s="929"/>
      <c r="BP113" s="930"/>
      <c r="BQ113" s="931">
        <v>3518970</v>
      </c>
      <c r="BR113" s="932"/>
      <c r="BS113" s="932"/>
      <c r="BT113" s="932"/>
      <c r="BU113" s="932"/>
      <c r="BV113" s="932">
        <v>4002607</v>
      </c>
      <c r="BW113" s="932"/>
      <c r="BX113" s="932"/>
      <c r="BY113" s="932"/>
      <c r="BZ113" s="932"/>
      <c r="CA113" s="932">
        <v>4966166</v>
      </c>
      <c r="CB113" s="932"/>
      <c r="CC113" s="932"/>
      <c r="CD113" s="932"/>
      <c r="CE113" s="932"/>
      <c r="CF113" s="926">
        <v>2.4</v>
      </c>
      <c r="CG113" s="927"/>
      <c r="CH113" s="927"/>
      <c r="CI113" s="927"/>
      <c r="CJ113" s="927"/>
      <c r="CK113" s="954"/>
      <c r="CL113" s="955"/>
      <c r="CM113" s="928" t="s">
        <v>452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441</v>
      </c>
      <c r="DH113" s="965"/>
      <c r="DI113" s="965"/>
      <c r="DJ113" s="965"/>
      <c r="DK113" s="966"/>
      <c r="DL113" s="967" t="s">
        <v>441</v>
      </c>
      <c r="DM113" s="965"/>
      <c r="DN113" s="965"/>
      <c r="DO113" s="965"/>
      <c r="DP113" s="966"/>
      <c r="DQ113" s="967" t="s">
        <v>443</v>
      </c>
      <c r="DR113" s="965"/>
      <c r="DS113" s="965"/>
      <c r="DT113" s="965"/>
      <c r="DU113" s="966"/>
      <c r="DV113" s="968" t="s">
        <v>443</v>
      </c>
      <c r="DW113" s="969"/>
      <c r="DX113" s="969"/>
      <c r="DY113" s="969"/>
      <c r="DZ113" s="970"/>
    </row>
    <row r="114" spans="1:130" s="230" customFormat="1" ht="26.25" customHeight="1">
      <c r="A114" s="960"/>
      <c r="B114" s="961"/>
      <c r="C114" s="929" t="s">
        <v>453</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268575</v>
      </c>
      <c r="AB114" s="965"/>
      <c r="AC114" s="965"/>
      <c r="AD114" s="965"/>
      <c r="AE114" s="966"/>
      <c r="AF114" s="967">
        <v>256155</v>
      </c>
      <c r="AG114" s="965"/>
      <c r="AH114" s="965"/>
      <c r="AI114" s="965"/>
      <c r="AJ114" s="966"/>
      <c r="AK114" s="967">
        <v>266189</v>
      </c>
      <c r="AL114" s="965"/>
      <c r="AM114" s="965"/>
      <c r="AN114" s="965"/>
      <c r="AO114" s="966"/>
      <c r="AP114" s="968">
        <v>0.1</v>
      </c>
      <c r="AQ114" s="969"/>
      <c r="AR114" s="969"/>
      <c r="AS114" s="969"/>
      <c r="AT114" s="970"/>
      <c r="AU114" s="914"/>
      <c r="AV114" s="915"/>
      <c r="AW114" s="915"/>
      <c r="AX114" s="915"/>
      <c r="AY114" s="915"/>
      <c r="AZ114" s="928" t="s">
        <v>454</v>
      </c>
      <c r="BA114" s="929"/>
      <c r="BB114" s="929"/>
      <c r="BC114" s="929"/>
      <c r="BD114" s="929"/>
      <c r="BE114" s="929"/>
      <c r="BF114" s="929"/>
      <c r="BG114" s="929"/>
      <c r="BH114" s="929"/>
      <c r="BI114" s="929"/>
      <c r="BJ114" s="929"/>
      <c r="BK114" s="929"/>
      <c r="BL114" s="929"/>
      <c r="BM114" s="929"/>
      <c r="BN114" s="929"/>
      <c r="BO114" s="929"/>
      <c r="BP114" s="930"/>
      <c r="BQ114" s="931">
        <v>32712204</v>
      </c>
      <c r="BR114" s="932"/>
      <c r="BS114" s="932"/>
      <c r="BT114" s="932"/>
      <c r="BU114" s="932"/>
      <c r="BV114" s="932">
        <v>31468994</v>
      </c>
      <c r="BW114" s="932"/>
      <c r="BX114" s="932"/>
      <c r="BY114" s="932"/>
      <c r="BZ114" s="932"/>
      <c r="CA114" s="932">
        <v>31192973</v>
      </c>
      <c r="CB114" s="932"/>
      <c r="CC114" s="932"/>
      <c r="CD114" s="932"/>
      <c r="CE114" s="932"/>
      <c r="CF114" s="926">
        <v>15.3</v>
      </c>
      <c r="CG114" s="927"/>
      <c r="CH114" s="927"/>
      <c r="CI114" s="927"/>
      <c r="CJ114" s="927"/>
      <c r="CK114" s="954"/>
      <c r="CL114" s="955"/>
      <c r="CM114" s="928" t="s">
        <v>455</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441</v>
      </c>
      <c r="DH114" s="965"/>
      <c r="DI114" s="965"/>
      <c r="DJ114" s="965"/>
      <c r="DK114" s="966"/>
      <c r="DL114" s="967" t="s">
        <v>443</v>
      </c>
      <c r="DM114" s="965"/>
      <c r="DN114" s="965"/>
      <c r="DO114" s="965"/>
      <c r="DP114" s="966"/>
      <c r="DQ114" s="967" t="s">
        <v>441</v>
      </c>
      <c r="DR114" s="965"/>
      <c r="DS114" s="965"/>
      <c r="DT114" s="965"/>
      <c r="DU114" s="966"/>
      <c r="DV114" s="968" t="s">
        <v>443</v>
      </c>
      <c r="DW114" s="969"/>
      <c r="DX114" s="969"/>
      <c r="DY114" s="969"/>
      <c r="DZ114" s="970"/>
    </row>
    <row r="115" spans="1:130" s="230" customFormat="1" ht="26.25" customHeight="1">
      <c r="A115" s="960"/>
      <c r="B115" s="961"/>
      <c r="C115" s="929" t="s">
        <v>456</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3600267</v>
      </c>
      <c r="AB115" s="944"/>
      <c r="AC115" s="944"/>
      <c r="AD115" s="944"/>
      <c r="AE115" s="945"/>
      <c r="AF115" s="946">
        <v>2442851</v>
      </c>
      <c r="AG115" s="944"/>
      <c r="AH115" s="944"/>
      <c r="AI115" s="944"/>
      <c r="AJ115" s="945"/>
      <c r="AK115" s="946">
        <v>3408708</v>
      </c>
      <c r="AL115" s="944"/>
      <c r="AM115" s="944"/>
      <c r="AN115" s="944"/>
      <c r="AO115" s="945"/>
      <c r="AP115" s="947">
        <v>1.7</v>
      </c>
      <c r="AQ115" s="948"/>
      <c r="AR115" s="948"/>
      <c r="AS115" s="948"/>
      <c r="AT115" s="949"/>
      <c r="AU115" s="914"/>
      <c r="AV115" s="915"/>
      <c r="AW115" s="915"/>
      <c r="AX115" s="915"/>
      <c r="AY115" s="915"/>
      <c r="AZ115" s="928" t="s">
        <v>457</v>
      </c>
      <c r="BA115" s="929"/>
      <c r="BB115" s="929"/>
      <c r="BC115" s="929"/>
      <c r="BD115" s="929"/>
      <c r="BE115" s="929"/>
      <c r="BF115" s="929"/>
      <c r="BG115" s="929"/>
      <c r="BH115" s="929"/>
      <c r="BI115" s="929"/>
      <c r="BJ115" s="929"/>
      <c r="BK115" s="929"/>
      <c r="BL115" s="929"/>
      <c r="BM115" s="929"/>
      <c r="BN115" s="929"/>
      <c r="BO115" s="929"/>
      <c r="BP115" s="930"/>
      <c r="BQ115" s="931" t="s">
        <v>443</v>
      </c>
      <c r="BR115" s="932"/>
      <c r="BS115" s="932"/>
      <c r="BT115" s="932"/>
      <c r="BU115" s="932"/>
      <c r="BV115" s="932" t="s">
        <v>443</v>
      </c>
      <c r="BW115" s="932"/>
      <c r="BX115" s="932"/>
      <c r="BY115" s="932"/>
      <c r="BZ115" s="932"/>
      <c r="CA115" s="932" t="s">
        <v>441</v>
      </c>
      <c r="CB115" s="932"/>
      <c r="CC115" s="932"/>
      <c r="CD115" s="932"/>
      <c r="CE115" s="932"/>
      <c r="CF115" s="926" t="s">
        <v>443</v>
      </c>
      <c r="CG115" s="927"/>
      <c r="CH115" s="927"/>
      <c r="CI115" s="927"/>
      <c r="CJ115" s="927"/>
      <c r="CK115" s="954"/>
      <c r="CL115" s="955"/>
      <c r="CM115" s="928" t="s">
        <v>458</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v>17357768</v>
      </c>
      <c r="DH115" s="965"/>
      <c r="DI115" s="965"/>
      <c r="DJ115" s="965"/>
      <c r="DK115" s="966"/>
      <c r="DL115" s="967">
        <v>17022396</v>
      </c>
      <c r="DM115" s="965"/>
      <c r="DN115" s="965"/>
      <c r="DO115" s="965"/>
      <c r="DP115" s="966"/>
      <c r="DQ115" s="967">
        <v>20739372</v>
      </c>
      <c r="DR115" s="965"/>
      <c r="DS115" s="965"/>
      <c r="DT115" s="965"/>
      <c r="DU115" s="966"/>
      <c r="DV115" s="968">
        <v>10.199999999999999</v>
      </c>
      <c r="DW115" s="969"/>
      <c r="DX115" s="969"/>
      <c r="DY115" s="969"/>
      <c r="DZ115" s="970"/>
    </row>
    <row r="116" spans="1:130" s="230" customFormat="1" ht="26.25" customHeight="1">
      <c r="A116" s="962"/>
      <c r="B116" s="963"/>
      <c r="C116" s="971" t="s">
        <v>459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441</v>
      </c>
      <c r="AB116" s="965"/>
      <c r="AC116" s="965"/>
      <c r="AD116" s="965"/>
      <c r="AE116" s="966"/>
      <c r="AF116" s="967" t="s">
        <v>443</v>
      </c>
      <c r="AG116" s="965"/>
      <c r="AH116" s="965"/>
      <c r="AI116" s="965"/>
      <c r="AJ116" s="966"/>
      <c r="AK116" s="967" t="s">
        <v>443</v>
      </c>
      <c r="AL116" s="965"/>
      <c r="AM116" s="965"/>
      <c r="AN116" s="965"/>
      <c r="AO116" s="966"/>
      <c r="AP116" s="968" t="s">
        <v>443</v>
      </c>
      <c r="AQ116" s="969"/>
      <c r="AR116" s="969"/>
      <c r="AS116" s="969"/>
      <c r="AT116" s="970"/>
      <c r="AU116" s="914"/>
      <c r="AV116" s="915"/>
      <c r="AW116" s="915"/>
      <c r="AX116" s="915"/>
      <c r="AY116" s="915"/>
      <c r="AZ116" s="973" t="s">
        <v>460</v>
      </c>
      <c r="BA116" s="974"/>
      <c r="BB116" s="974"/>
      <c r="BC116" s="974"/>
      <c r="BD116" s="974"/>
      <c r="BE116" s="974"/>
      <c r="BF116" s="974"/>
      <c r="BG116" s="974"/>
      <c r="BH116" s="974"/>
      <c r="BI116" s="974"/>
      <c r="BJ116" s="974"/>
      <c r="BK116" s="974"/>
      <c r="BL116" s="974"/>
      <c r="BM116" s="974"/>
      <c r="BN116" s="974"/>
      <c r="BO116" s="974"/>
      <c r="BP116" s="975"/>
      <c r="BQ116" s="931" t="s">
        <v>443</v>
      </c>
      <c r="BR116" s="932"/>
      <c r="BS116" s="932"/>
      <c r="BT116" s="932"/>
      <c r="BU116" s="932"/>
      <c r="BV116" s="932" t="s">
        <v>441</v>
      </c>
      <c r="BW116" s="932"/>
      <c r="BX116" s="932"/>
      <c r="BY116" s="932"/>
      <c r="BZ116" s="932"/>
      <c r="CA116" s="932" t="s">
        <v>443</v>
      </c>
      <c r="CB116" s="932"/>
      <c r="CC116" s="932"/>
      <c r="CD116" s="932"/>
      <c r="CE116" s="932"/>
      <c r="CF116" s="926" t="s">
        <v>441</v>
      </c>
      <c r="CG116" s="927"/>
      <c r="CH116" s="927"/>
      <c r="CI116" s="927"/>
      <c r="CJ116" s="927"/>
      <c r="CK116" s="954"/>
      <c r="CL116" s="955"/>
      <c r="CM116" s="928" t="s">
        <v>461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v>604770</v>
      </c>
      <c r="DH116" s="965"/>
      <c r="DI116" s="965"/>
      <c r="DJ116" s="965"/>
      <c r="DK116" s="966"/>
      <c r="DL116" s="967">
        <v>746619</v>
      </c>
      <c r="DM116" s="965"/>
      <c r="DN116" s="965"/>
      <c r="DO116" s="965"/>
      <c r="DP116" s="966"/>
      <c r="DQ116" s="967">
        <v>753391</v>
      </c>
      <c r="DR116" s="965"/>
      <c r="DS116" s="965"/>
      <c r="DT116" s="965"/>
      <c r="DU116" s="966"/>
      <c r="DV116" s="968">
        <v>0.4</v>
      </c>
      <c r="DW116" s="969"/>
      <c r="DX116" s="969"/>
      <c r="DY116" s="969"/>
      <c r="DZ116" s="970"/>
    </row>
    <row r="117" spans="1:130" s="230" customFormat="1" ht="26.25" customHeight="1">
      <c r="A117" s="918" t="s">
        <v>191</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462</v>
      </c>
      <c r="Z117" s="900"/>
      <c r="AA117" s="984">
        <v>9202502</v>
      </c>
      <c r="AB117" s="985"/>
      <c r="AC117" s="985"/>
      <c r="AD117" s="985"/>
      <c r="AE117" s="986"/>
      <c r="AF117" s="987">
        <v>7932613</v>
      </c>
      <c r="AG117" s="985"/>
      <c r="AH117" s="985"/>
      <c r="AI117" s="985"/>
      <c r="AJ117" s="986"/>
      <c r="AK117" s="987">
        <v>8530703</v>
      </c>
      <c r="AL117" s="985"/>
      <c r="AM117" s="985"/>
      <c r="AN117" s="985"/>
      <c r="AO117" s="986"/>
      <c r="AP117" s="988"/>
      <c r="AQ117" s="989"/>
      <c r="AR117" s="989"/>
      <c r="AS117" s="989"/>
      <c r="AT117" s="990"/>
      <c r="AU117" s="914"/>
      <c r="AV117" s="915"/>
      <c r="AW117" s="915"/>
      <c r="AX117" s="915"/>
      <c r="AY117" s="915"/>
      <c r="AZ117" s="980" t="s">
        <v>463</v>
      </c>
      <c r="BA117" s="981"/>
      <c r="BB117" s="981"/>
      <c r="BC117" s="981"/>
      <c r="BD117" s="981"/>
      <c r="BE117" s="981"/>
      <c r="BF117" s="981"/>
      <c r="BG117" s="981"/>
      <c r="BH117" s="981"/>
      <c r="BI117" s="981"/>
      <c r="BJ117" s="981"/>
      <c r="BK117" s="981"/>
      <c r="BL117" s="981"/>
      <c r="BM117" s="981"/>
      <c r="BN117" s="981"/>
      <c r="BO117" s="981"/>
      <c r="BP117" s="982"/>
      <c r="BQ117" s="931" t="s">
        <v>398</v>
      </c>
      <c r="BR117" s="932"/>
      <c r="BS117" s="932"/>
      <c r="BT117" s="932"/>
      <c r="BU117" s="932"/>
      <c r="BV117" s="932" t="s">
        <v>414</v>
      </c>
      <c r="BW117" s="932"/>
      <c r="BX117" s="932"/>
      <c r="BY117" s="932"/>
      <c r="BZ117" s="932"/>
      <c r="CA117" s="932" t="s">
        <v>414</v>
      </c>
      <c r="CB117" s="932"/>
      <c r="CC117" s="932"/>
      <c r="CD117" s="932"/>
      <c r="CE117" s="932"/>
      <c r="CF117" s="926" t="s">
        <v>398</v>
      </c>
      <c r="CG117" s="927"/>
      <c r="CH117" s="927"/>
      <c r="CI117" s="927"/>
      <c r="CJ117" s="927"/>
      <c r="CK117" s="954"/>
      <c r="CL117" s="955"/>
      <c r="CM117" s="928" t="s">
        <v>464</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414</v>
      </c>
      <c r="DH117" s="965"/>
      <c r="DI117" s="965"/>
      <c r="DJ117" s="965"/>
      <c r="DK117" s="966"/>
      <c r="DL117" s="967" t="s">
        <v>414</v>
      </c>
      <c r="DM117" s="965"/>
      <c r="DN117" s="965"/>
      <c r="DO117" s="965"/>
      <c r="DP117" s="966"/>
      <c r="DQ117" s="967" t="s">
        <v>130</v>
      </c>
      <c r="DR117" s="965"/>
      <c r="DS117" s="965"/>
      <c r="DT117" s="965"/>
      <c r="DU117" s="966"/>
      <c r="DV117" s="968" t="s">
        <v>414</v>
      </c>
      <c r="DW117" s="969"/>
      <c r="DX117" s="969"/>
      <c r="DY117" s="969"/>
      <c r="DZ117" s="970"/>
    </row>
    <row r="118" spans="1:130" s="230" customFormat="1" ht="26.25" customHeight="1">
      <c r="A118" s="918" t="s">
        <v>436</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433</v>
      </c>
      <c r="AB118" s="899"/>
      <c r="AC118" s="899"/>
      <c r="AD118" s="899"/>
      <c r="AE118" s="900"/>
      <c r="AF118" s="898" t="s">
        <v>434</v>
      </c>
      <c r="AG118" s="899"/>
      <c r="AH118" s="899"/>
      <c r="AI118" s="899"/>
      <c r="AJ118" s="900"/>
      <c r="AK118" s="898" t="s">
        <v>313</v>
      </c>
      <c r="AL118" s="899"/>
      <c r="AM118" s="899"/>
      <c r="AN118" s="899"/>
      <c r="AO118" s="900"/>
      <c r="AP118" s="976" t="s">
        <v>435</v>
      </c>
      <c r="AQ118" s="977"/>
      <c r="AR118" s="977"/>
      <c r="AS118" s="977"/>
      <c r="AT118" s="978"/>
      <c r="AU118" s="914"/>
      <c r="AV118" s="915"/>
      <c r="AW118" s="915"/>
      <c r="AX118" s="915"/>
      <c r="AY118" s="915"/>
      <c r="AZ118" s="979" t="s">
        <v>465</v>
      </c>
      <c r="BA118" s="971"/>
      <c r="BB118" s="971"/>
      <c r="BC118" s="971"/>
      <c r="BD118" s="971"/>
      <c r="BE118" s="971"/>
      <c r="BF118" s="971"/>
      <c r="BG118" s="971"/>
      <c r="BH118" s="971"/>
      <c r="BI118" s="971"/>
      <c r="BJ118" s="971"/>
      <c r="BK118" s="971"/>
      <c r="BL118" s="971"/>
      <c r="BM118" s="971"/>
      <c r="BN118" s="971"/>
      <c r="BO118" s="971"/>
      <c r="BP118" s="972"/>
      <c r="BQ118" s="1005" t="s">
        <v>414</v>
      </c>
      <c r="BR118" s="1006"/>
      <c r="BS118" s="1006"/>
      <c r="BT118" s="1006"/>
      <c r="BU118" s="1006"/>
      <c r="BV118" s="1006" t="s">
        <v>130</v>
      </c>
      <c r="BW118" s="1006"/>
      <c r="BX118" s="1006"/>
      <c r="BY118" s="1006"/>
      <c r="BZ118" s="1006"/>
      <c r="CA118" s="1006" t="s">
        <v>130</v>
      </c>
      <c r="CB118" s="1006"/>
      <c r="CC118" s="1006"/>
      <c r="CD118" s="1006"/>
      <c r="CE118" s="1006"/>
      <c r="CF118" s="926" t="s">
        <v>130</v>
      </c>
      <c r="CG118" s="927"/>
      <c r="CH118" s="927"/>
      <c r="CI118" s="927"/>
      <c r="CJ118" s="927"/>
      <c r="CK118" s="954"/>
      <c r="CL118" s="955"/>
      <c r="CM118" s="928" t="s">
        <v>466</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130</v>
      </c>
      <c r="DH118" s="965"/>
      <c r="DI118" s="965"/>
      <c r="DJ118" s="965"/>
      <c r="DK118" s="966"/>
      <c r="DL118" s="967" t="s">
        <v>414</v>
      </c>
      <c r="DM118" s="965"/>
      <c r="DN118" s="965"/>
      <c r="DO118" s="965"/>
      <c r="DP118" s="966"/>
      <c r="DQ118" s="967" t="s">
        <v>130</v>
      </c>
      <c r="DR118" s="965"/>
      <c r="DS118" s="965"/>
      <c r="DT118" s="965"/>
      <c r="DU118" s="966"/>
      <c r="DV118" s="968" t="s">
        <v>414</v>
      </c>
      <c r="DW118" s="969"/>
      <c r="DX118" s="969"/>
      <c r="DY118" s="969"/>
      <c r="DZ118" s="970"/>
    </row>
    <row r="119" spans="1:130" s="230" customFormat="1" ht="26.25" customHeight="1">
      <c r="A119" s="1062" t="s">
        <v>439</v>
      </c>
      <c r="B119" s="953"/>
      <c r="C119" s="935" t="s">
        <v>440</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130</v>
      </c>
      <c r="AB119" s="906"/>
      <c r="AC119" s="906"/>
      <c r="AD119" s="906"/>
      <c r="AE119" s="907"/>
      <c r="AF119" s="908" t="s">
        <v>130</v>
      </c>
      <c r="AG119" s="906"/>
      <c r="AH119" s="906"/>
      <c r="AI119" s="906"/>
      <c r="AJ119" s="907"/>
      <c r="AK119" s="908" t="s">
        <v>130</v>
      </c>
      <c r="AL119" s="906"/>
      <c r="AM119" s="906"/>
      <c r="AN119" s="906"/>
      <c r="AO119" s="907"/>
      <c r="AP119" s="909" t="s">
        <v>130</v>
      </c>
      <c r="AQ119" s="910"/>
      <c r="AR119" s="910"/>
      <c r="AS119" s="910"/>
      <c r="AT119" s="911"/>
      <c r="AU119" s="916"/>
      <c r="AV119" s="917"/>
      <c r="AW119" s="917"/>
      <c r="AX119" s="917"/>
      <c r="AY119" s="917"/>
      <c r="AZ119" s="251" t="s">
        <v>191</v>
      </c>
      <c r="BA119" s="251"/>
      <c r="BB119" s="251"/>
      <c r="BC119" s="251"/>
      <c r="BD119" s="251"/>
      <c r="BE119" s="251"/>
      <c r="BF119" s="251"/>
      <c r="BG119" s="251"/>
      <c r="BH119" s="251"/>
      <c r="BI119" s="251"/>
      <c r="BJ119" s="251"/>
      <c r="BK119" s="251"/>
      <c r="BL119" s="251"/>
      <c r="BM119" s="251"/>
      <c r="BN119" s="251"/>
      <c r="BO119" s="983" t="s">
        <v>467</v>
      </c>
      <c r="BP119" s="1011"/>
      <c r="BQ119" s="1005">
        <v>129147169</v>
      </c>
      <c r="BR119" s="1006"/>
      <c r="BS119" s="1006"/>
      <c r="BT119" s="1006"/>
      <c r="BU119" s="1006"/>
      <c r="BV119" s="1006">
        <v>118180648</v>
      </c>
      <c r="BW119" s="1006"/>
      <c r="BX119" s="1006"/>
      <c r="BY119" s="1006"/>
      <c r="BZ119" s="1006"/>
      <c r="CA119" s="1006">
        <v>114261500</v>
      </c>
      <c r="CB119" s="1006"/>
      <c r="CC119" s="1006"/>
      <c r="CD119" s="1006"/>
      <c r="CE119" s="1006"/>
      <c r="CF119" s="1007"/>
      <c r="CG119" s="1008"/>
      <c r="CH119" s="1008"/>
      <c r="CI119" s="1008"/>
      <c r="CJ119" s="1009"/>
      <c r="CK119" s="956"/>
      <c r="CL119" s="957"/>
      <c r="CM119" s="979" t="s">
        <v>468</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v>1356102</v>
      </c>
      <c r="DH119" s="992"/>
      <c r="DI119" s="992"/>
      <c r="DJ119" s="992"/>
      <c r="DK119" s="993"/>
      <c r="DL119" s="991">
        <v>1141223</v>
      </c>
      <c r="DM119" s="992"/>
      <c r="DN119" s="992"/>
      <c r="DO119" s="992"/>
      <c r="DP119" s="993"/>
      <c r="DQ119" s="991">
        <v>1014892</v>
      </c>
      <c r="DR119" s="992"/>
      <c r="DS119" s="992"/>
      <c r="DT119" s="992"/>
      <c r="DU119" s="993"/>
      <c r="DV119" s="994">
        <v>0.5</v>
      </c>
      <c r="DW119" s="995"/>
      <c r="DX119" s="995"/>
      <c r="DY119" s="995"/>
      <c r="DZ119" s="996"/>
    </row>
    <row r="120" spans="1:130" s="230" customFormat="1" ht="26.25" customHeight="1">
      <c r="A120" s="1063"/>
      <c r="B120" s="955"/>
      <c r="C120" s="928" t="s">
        <v>445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398</v>
      </c>
      <c r="AB120" s="965"/>
      <c r="AC120" s="965"/>
      <c r="AD120" s="965"/>
      <c r="AE120" s="966"/>
      <c r="AF120" s="967" t="s">
        <v>130</v>
      </c>
      <c r="AG120" s="965"/>
      <c r="AH120" s="965"/>
      <c r="AI120" s="965"/>
      <c r="AJ120" s="966"/>
      <c r="AK120" s="967" t="s">
        <v>414</v>
      </c>
      <c r="AL120" s="965"/>
      <c r="AM120" s="965"/>
      <c r="AN120" s="965"/>
      <c r="AO120" s="966"/>
      <c r="AP120" s="968" t="s">
        <v>414</v>
      </c>
      <c r="AQ120" s="969"/>
      <c r="AR120" s="969"/>
      <c r="AS120" s="969"/>
      <c r="AT120" s="970"/>
      <c r="AU120" s="997" t="s">
        <v>469</v>
      </c>
      <c r="AV120" s="998"/>
      <c r="AW120" s="998"/>
      <c r="AX120" s="998"/>
      <c r="AY120" s="999"/>
      <c r="AZ120" s="935" t="s">
        <v>470</v>
      </c>
      <c r="BA120" s="903"/>
      <c r="BB120" s="903"/>
      <c r="BC120" s="903"/>
      <c r="BD120" s="903"/>
      <c r="BE120" s="903"/>
      <c r="BF120" s="903"/>
      <c r="BG120" s="903"/>
      <c r="BH120" s="903"/>
      <c r="BI120" s="903"/>
      <c r="BJ120" s="903"/>
      <c r="BK120" s="903"/>
      <c r="BL120" s="903"/>
      <c r="BM120" s="903"/>
      <c r="BN120" s="903"/>
      <c r="BO120" s="903"/>
      <c r="BP120" s="904"/>
      <c r="BQ120" s="936">
        <v>121416169</v>
      </c>
      <c r="BR120" s="937"/>
      <c r="BS120" s="937"/>
      <c r="BT120" s="937"/>
      <c r="BU120" s="937"/>
      <c r="BV120" s="937">
        <v>137264453</v>
      </c>
      <c r="BW120" s="937"/>
      <c r="BX120" s="937"/>
      <c r="BY120" s="937"/>
      <c r="BZ120" s="937"/>
      <c r="CA120" s="937">
        <v>163175086</v>
      </c>
      <c r="CB120" s="937"/>
      <c r="CC120" s="937"/>
      <c r="CD120" s="937"/>
      <c r="CE120" s="937"/>
      <c r="CF120" s="950">
        <v>80.099999999999994</v>
      </c>
      <c r="CG120" s="951"/>
      <c r="CH120" s="951"/>
      <c r="CI120" s="951"/>
      <c r="CJ120" s="951"/>
      <c r="CK120" s="1012" t="s">
        <v>471</v>
      </c>
      <c r="CL120" s="1013"/>
      <c r="CM120" s="1013"/>
      <c r="CN120" s="1013"/>
      <c r="CO120" s="1014"/>
      <c r="CP120" s="1020" t="s">
        <v>472</v>
      </c>
      <c r="CQ120" s="1021"/>
      <c r="CR120" s="1021"/>
      <c r="CS120" s="1021"/>
      <c r="CT120" s="1021"/>
      <c r="CU120" s="1021"/>
      <c r="CV120" s="1021"/>
      <c r="CW120" s="1021"/>
      <c r="CX120" s="1021"/>
      <c r="CY120" s="1021"/>
      <c r="CZ120" s="1021"/>
      <c r="DA120" s="1021"/>
      <c r="DB120" s="1021"/>
      <c r="DC120" s="1021"/>
      <c r="DD120" s="1021"/>
      <c r="DE120" s="1021"/>
      <c r="DF120" s="1022"/>
      <c r="DG120" s="936" t="s">
        <v>414</v>
      </c>
      <c r="DH120" s="937"/>
      <c r="DI120" s="937"/>
      <c r="DJ120" s="937"/>
      <c r="DK120" s="937"/>
      <c r="DL120" s="937" t="s">
        <v>130</v>
      </c>
      <c r="DM120" s="937"/>
      <c r="DN120" s="937"/>
      <c r="DO120" s="937"/>
      <c r="DP120" s="937"/>
      <c r="DQ120" s="937" t="s">
        <v>414</v>
      </c>
      <c r="DR120" s="937"/>
      <c r="DS120" s="937"/>
      <c r="DT120" s="937"/>
      <c r="DU120" s="937"/>
      <c r="DV120" s="938" t="s">
        <v>414</v>
      </c>
      <c r="DW120" s="938"/>
      <c r="DX120" s="938"/>
      <c r="DY120" s="938"/>
      <c r="DZ120" s="939"/>
    </row>
    <row r="121" spans="1:130" s="230" customFormat="1" ht="26.25" customHeight="1">
      <c r="A121" s="1063"/>
      <c r="B121" s="955"/>
      <c r="C121" s="980" t="s">
        <v>473</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130</v>
      </c>
      <c r="AB121" s="965"/>
      <c r="AC121" s="965"/>
      <c r="AD121" s="965"/>
      <c r="AE121" s="966"/>
      <c r="AF121" s="967" t="s">
        <v>414</v>
      </c>
      <c r="AG121" s="965"/>
      <c r="AH121" s="965"/>
      <c r="AI121" s="965"/>
      <c r="AJ121" s="966"/>
      <c r="AK121" s="967" t="s">
        <v>414</v>
      </c>
      <c r="AL121" s="965"/>
      <c r="AM121" s="965"/>
      <c r="AN121" s="965"/>
      <c r="AO121" s="966"/>
      <c r="AP121" s="968" t="s">
        <v>414</v>
      </c>
      <c r="AQ121" s="969"/>
      <c r="AR121" s="969"/>
      <c r="AS121" s="969"/>
      <c r="AT121" s="970"/>
      <c r="AU121" s="1000"/>
      <c r="AV121" s="1001"/>
      <c r="AW121" s="1001"/>
      <c r="AX121" s="1001"/>
      <c r="AY121" s="1002"/>
      <c r="AZ121" s="928" t="s">
        <v>474</v>
      </c>
      <c r="BA121" s="929"/>
      <c r="BB121" s="929"/>
      <c r="BC121" s="929"/>
      <c r="BD121" s="929"/>
      <c r="BE121" s="929"/>
      <c r="BF121" s="929"/>
      <c r="BG121" s="929"/>
      <c r="BH121" s="929"/>
      <c r="BI121" s="929"/>
      <c r="BJ121" s="929"/>
      <c r="BK121" s="929"/>
      <c r="BL121" s="929"/>
      <c r="BM121" s="929"/>
      <c r="BN121" s="929"/>
      <c r="BO121" s="929"/>
      <c r="BP121" s="930"/>
      <c r="BQ121" s="931">
        <v>6211990</v>
      </c>
      <c r="BR121" s="932"/>
      <c r="BS121" s="932"/>
      <c r="BT121" s="932"/>
      <c r="BU121" s="932"/>
      <c r="BV121" s="932">
        <v>5981984</v>
      </c>
      <c r="BW121" s="932"/>
      <c r="BX121" s="932"/>
      <c r="BY121" s="932"/>
      <c r="BZ121" s="932"/>
      <c r="CA121" s="932">
        <v>5908189</v>
      </c>
      <c r="CB121" s="932"/>
      <c r="CC121" s="932"/>
      <c r="CD121" s="932"/>
      <c r="CE121" s="932"/>
      <c r="CF121" s="926">
        <v>2.9</v>
      </c>
      <c r="CG121" s="927"/>
      <c r="CH121" s="927"/>
      <c r="CI121" s="927"/>
      <c r="CJ121" s="927"/>
      <c r="CK121" s="1015"/>
      <c r="CL121" s="1016"/>
      <c r="CM121" s="1016"/>
      <c r="CN121" s="1016"/>
      <c r="CO121" s="1017"/>
      <c r="CP121" s="1025" t="s">
        <v>475</v>
      </c>
      <c r="CQ121" s="1026"/>
      <c r="CR121" s="1026"/>
      <c r="CS121" s="1026"/>
      <c r="CT121" s="1026"/>
      <c r="CU121" s="1026"/>
      <c r="CV121" s="1026"/>
      <c r="CW121" s="1026"/>
      <c r="CX121" s="1026"/>
      <c r="CY121" s="1026"/>
      <c r="CZ121" s="1026"/>
      <c r="DA121" s="1026"/>
      <c r="DB121" s="1026"/>
      <c r="DC121" s="1026"/>
      <c r="DD121" s="1026"/>
      <c r="DE121" s="1026"/>
      <c r="DF121" s="1027"/>
      <c r="DG121" s="931" t="s">
        <v>414</v>
      </c>
      <c r="DH121" s="932"/>
      <c r="DI121" s="932"/>
      <c r="DJ121" s="932"/>
      <c r="DK121" s="932"/>
      <c r="DL121" s="932" t="s">
        <v>414</v>
      </c>
      <c r="DM121" s="932"/>
      <c r="DN121" s="932"/>
      <c r="DO121" s="932"/>
      <c r="DP121" s="932"/>
      <c r="DQ121" s="932" t="s">
        <v>398</v>
      </c>
      <c r="DR121" s="932"/>
      <c r="DS121" s="932"/>
      <c r="DT121" s="932"/>
      <c r="DU121" s="932"/>
      <c r="DV121" s="933" t="s">
        <v>130</v>
      </c>
      <c r="DW121" s="933"/>
      <c r="DX121" s="933"/>
      <c r="DY121" s="933"/>
      <c r="DZ121" s="934"/>
    </row>
    <row r="122" spans="1:130" s="230" customFormat="1" ht="26.25" customHeight="1">
      <c r="A122" s="1063"/>
      <c r="B122" s="955"/>
      <c r="C122" s="928" t="s">
        <v>455</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414</v>
      </c>
      <c r="AB122" s="965"/>
      <c r="AC122" s="965"/>
      <c r="AD122" s="965"/>
      <c r="AE122" s="966"/>
      <c r="AF122" s="967" t="s">
        <v>414</v>
      </c>
      <c r="AG122" s="965"/>
      <c r="AH122" s="965"/>
      <c r="AI122" s="965"/>
      <c r="AJ122" s="966"/>
      <c r="AK122" s="967" t="s">
        <v>414</v>
      </c>
      <c r="AL122" s="965"/>
      <c r="AM122" s="965"/>
      <c r="AN122" s="965"/>
      <c r="AO122" s="966"/>
      <c r="AP122" s="968" t="s">
        <v>130</v>
      </c>
      <c r="AQ122" s="969"/>
      <c r="AR122" s="969"/>
      <c r="AS122" s="969"/>
      <c r="AT122" s="970"/>
      <c r="AU122" s="1000"/>
      <c r="AV122" s="1001"/>
      <c r="AW122" s="1001"/>
      <c r="AX122" s="1001"/>
      <c r="AY122" s="1002"/>
      <c r="AZ122" s="979" t="s">
        <v>476</v>
      </c>
      <c r="BA122" s="971"/>
      <c r="BB122" s="971"/>
      <c r="BC122" s="971"/>
      <c r="BD122" s="971"/>
      <c r="BE122" s="971"/>
      <c r="BF122" s="971"/>
      <c r="BG122" s="971"/>
      <c r="BH122" s="971"/>
      <c r="BI122" s="971"/>
      <c r="BJ122" s="971"/>
      <c r="BK122" s="971"/>
      <c r="BL122" s="971"/>
      <c r="BM122" s="971"/>
      <c r="BN122" s="971"/>
      <c r="BO122" s="971"/>
      <c r="BP122" s="972"/>
      <c r="BQ122" s="1005">
        <v>122727536</v>
      </c>
      <c r="BR122" s="1006"/>
      <c r="BS122" s="1006"/>
      <c r="BT122" s="1006"/>
      <c r="BU122" s="1006"/>
      <c r="BV122" s="1006">
        <v>126413065</v>
      </c>
      <c r="BW122" s="1006"/>
      <c r="BX122" s="1006"/>
      <c r="BY122" s="1006"/>
      <c r="BZ122" s="1006"/>
      <c r="CA122" s="1006">
        <v>115154535</v>
      </c>
      <c r="CB122" s="1006"/>
      <c r="CC122" s="1006"/>
      <c r="CD122" s="1006"/>
      <c r="CE122" s="1006"/>
      <c r="CF122" s="1023">
        <v>56.5</v>
      </c>
      <c r="CG122" s="1024"/>
      <c r="CH122" s="1024"/>
      <c r="CI122" s="1024"/>
      <c r="CJ122" s="1024"/>
      <c r="CK122" s="1015"/>
      <c r="CL122" s="1016"/>
      <c r="CM122" s="1016"/>
      <c r="CN122" s="1016"/>
      <c r="CO122" s="1017"/>
      <c r="CP122" s="1025" t="s">
        <v>477</v>
      </c>
      <c r="CQ122" s="1026"/>
      <c r="CR122" s="1026"/>
      <c r="CS122" s="1026"/>
      <c r="CT122" s="1026"/>
      <c r="CU122" s="1026"/>
      <c r="CV122" s="1026"/>
      <c r="CW122" s="1026"/>
      <c r="CX122" s="1026"/>
      <c r="CY122" s="1026"/>
      <c r="CZ122" s="1026"/>
      <c r="DA122" s="1026"/>
      <c r="DB122" s="1026"/>
      <c r="DC122" s="1026"/>
      <c r="DD122" s="1026"/>
      <c r="DE122" s="1026"/>
      <c r="DF122" s="1027"/>
      <c r="DG122" s="931" t="s">
        <v>130</v>
      </c>
      <c r="DH122" s="932"/>
      <c r="DI122" s="932"/>
      <c r="DJ122" s="932"/>
      <c r="DK122" s="932"/>
      <c r="DL122" s="932" t="s">
        <v>414</v>
      </c>
      <c r="DM122" s="932"/>
      <c r="DN122" s="932"/>
      <c r="DO122" s="932"/>
      <c r="DP122" s="932"/>
      <c r="DQ122" s="932" t="s">
        <v>414</v>
      </c>
      <c r="DR122" s="932"/>
      <c r="DS122" s="932"/>
      <c r="DT122" s="932"/>
      <c r="DU122" s="932"/>
      <c r="DV122" s="933" t="s">
        <v>478</v>
      </c>
      <c r="DW122" s="933"/>
      <c r="DX122" s="933"/>
      <c r="DY122" s="933"/>
      <c r="DZ122" s="934"/>
    </row>
    <row r="123" spans="1:130" s="230" customFormat="1" ht="26.25" customHeight="1">
      <c r="A123" s="1063"/>
      <c r="B123" s="955"/>
      <c r="C123" s="928" t="s">
        <v>461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v>86861</v>
      </c>
      <c r="AB123" s="965"/>
      <c r="AC123" s="965"/>
      <c r="AD123" s="965"/>
      <c r="AE123" s="966"/>
      <c r="AF123" s="967">
        <v>91431</v>
      </c>
      <c r="AG123" s="965"/>
      <c r="AH123" s="965"/>
      <c r="AI123" s="965"/>
      <c r="AJ123" s="966"/>
      <c r="AK123" s="967">
        <v>89772</v>
      </c>
      <c r="AL123" s="965"/>
      <c r="AM123" s="965"/>
      <c r="AN123" s="965"/>
      <c r="AO123" s="966"/>
      <c r="AP123" s="968">
        <v>0</v>
      </c>
      <c r="AQ123" s="969"/>
      <c r="AR123" s="969"/>
      <c r="AS123" s="969"/>
      <c r="AT123" s="970"/>
      <c r="AU123" s="1003"/>
      <c r="AV123" s="1004"/>
      <c r="AW123" s="1004"/>
      <c r="AX123" s="1004"/>
      <c r="AY123" s="1004"/>
      <c r="AZ123" s="251" t="s">
        <v>191</v>
      </c>
      <c r="BA123" s="251"/>
      <c r="BB123" s="251"/>
      <c r="BC123" s="251"/>
      <c r="BD123" s="251"/>
      <c r="BE123" s="251"/>
      <c r="BF123" s="251"/>
      <c r="BG123" s="251"/>
      <c r="BH123" s="251"/>
      <c r="BI123" s="251"/>
      <c r="BJ123" s="251"/>
      <c r="BK123" s="251"/>
      <c r="BL123" s="251"/>
      <c r="BM123" s="251"/>
      <c r="BN123" s="251"/>
      <c r="BO123" s="983" t="s">
        <v>479</v>
      </c>
      <c r="BP123" s="1011"/>
      <c r="BQ123" s="1069">
        <v>250355695</v>
      </c>
      <c r="BR123" s="1070"/>
      <c r="BS123" s="1070"/>
      <c r="BT123" s="1070"/>
      <c r="BU123" s="1070"/>
      <c r="BV123" s="1070">
        <v>269659502</v>
      </c>
      <c r="BW123" s="1070"/>
      <c r="BX123" s="1070"/>
      <c r="BY123" s="1070"/>
      <c r="BZ123" s="1070"/>
      <c r="CA123" s="1070">
        <v>284237810</v>
      </c>
      <c r="CB123" s="1070"/>
      <c r="CC123" s="1070"/>
      <c r="CD123" s="1070"/>
      <c r="CE123" s="1070"/>
      <c r="CF123" s="1007"/>
      <c r="CG123" s="1008"/>
      <c r="CH123" s="1008"/>
      <c r="CI123" s="1008"/>
      <c r="CJ123" s="1009"/>
      <c r="CK123" s="1015"/>
      <c r="CL123" s="1016"/>
      <c r="CM123" s="1016"/>
      <c r="CN123" s="1016"/>
      <c r="CO123" s="1017"/>
      <c r="CP123" s="1025"/>
      <c r="CQ123" s="1026"/>
      <c r="CR123" s="1026"/>
      <c r="CS123" s="1026"/>
      <c r="CT123" s="1026"/>
      <c r="CU123" s="1026"/>
      <c r="CV123" s="1026"/>
      <c r="CW123" s="1026"/>
      <c r="CX123" s="1026"/>
      <c r="CY123" s="1026"/>
      <c r="CZ123" s="1026"/>
      <c r="DA123" s="1026"/>
      <c r="DB123" s="1026"/>
      <c r="DC123" s="1026"/>
      <c r="DD123" s="1026"/>
      <c r="DE123" s="1026"/>
      <c r="DF123" s="1027"/>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230" customFormat="1" ht="26.25" customHeight="1" thickBot="1">
      <c r="A124" s="1063"/>
      <c r="B124" s="955"/>
      <c r="C124" s="928" t="s">
        <v>464</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130</v>
      </c>
      <c r="AB124" s="965"/>
      <c r="AC124" s="965"/>
      <c r="AD124" s="965"/>
      <c r="AE124" s="966"/>
      <c r="AF124" s="967" t="s">
        <v>414</v>
      </c>
      <c r="AG124" s="965"/>
      <c r="AH124" s="965"/>
      <c r="AI124" s="965"/>
      <c r="AJ124" s="966"/>
      <c r="AK124" s="967" t="s">
        <v>414</v>
      </c>
      <c r="AL124" s="965"/>
      <c r="AM124" s="965"/>
      <c r="AN124" s="965"/>
      <c r="AO124" s="966"/>
      <c r="AP124" s="968" t="s">
        <v>398</v>
      </c>
      <c r="AQ124" s="969"/>
      <c r="AR124" s="969"/>
      <c r="AS124" s="969"/>
      <c r="AT124" s="970"/>
      <c r="AU124" s="1065" t="s">
        <v>480</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398</v>
      </c>
      <c r="BR124" s="1033"/>
      <c r="BS124" s="1033"/>
      <c r="BT124" s="1033"/>
      <c r="BU124" s="1033"/>
      <c r="BV124" s="1033" t="s">
        <v>130</v>
      </c>
      <c r="BW124" s="1033"/>
      <c r="BX124" s="1033"/>
      <c r="BY124" s="1033"/>
      <c r="BZ124" s="1033"/>
      <c r="CA124" s="1033" t="s">
        <v>414</v>
      </c>
      <c r="CB124" s="1033"/>
      <c r="CC124" s="1033"/>
      <c r="CD124" s="1033"/>
      <c r="CE124" s="1033"/>
      <c r="CF124" s="1034"/>
      <c r="CG124" s="1035"/>
      <c r="CH124" s="1035"/>
      <c r="CI124" s="1035"/>
      <c r="CJ124" s="1036"/>
      <c r="CK124" s="1018"/>
      <c r="CL124" s="1018"/>
      <c r="CM124" s="1018"/>
      <c r="CN124" s="1018"/>
      <c r="CO124" s="1019"/>
      <c r="CP124" s="1025" t="s">
        <v>481</v>
      </c>
      <c r="CQ124" s="1026"/>
      <c r="CR124" s="1026"/>
      <c r="CS124" s="1026"/>
      <c r="CT124" s="1026"/>
      <c r="CU124" s="1026"/>
      <c r="CV124" s="1026"/>
      <c r="CW124" s="1026"/>
      <c r="CX124" s="1026"/>
      <c r="CY124" s="1026"/>
      <c r="CZ124" s="1026"/>
      <c r="DA124" s="1026"/>
      <c r="DB124" s="1026"/>
      <c r="DC124" s="1026"/>
      <c r="DD124" s="1026"/>
      <c r="DE124" s="1026"/>
      <c r="DF124" s="1027"/>
      <c r="DG124" s="1010" t="s">
        <v>414</v>
      </c>
      <c r="DH124" s="992"/>
      <c r="DI124" s="992"/>
      <c r="DJ124" s="992"/>
      <c r="DK124" s="993"/>
      <c r="DL124" s="991" t="s">
        <v>414</v>
      </c>
      <c r="DM124" s="992"/>
      <c r="DN124" s="992"/>
      <c r="DO124" s="992"/>
      <c r="DP124" s="993"/>
      <c r="DQ124" s="991" t="s">
        <v>414</v>
      </c>
      <c r="DR124" s="992"/>
      <c r="DS124" s="992"/>
      <c r="DT124" s="992"/>
      <c r="DU124" s="993"/>
      <c r="DV124" s="994" t="s">
        <v>414</v>
      </c>
      <c r="DW124" s="995"/>
      <c r="DX124" s="995"/>
      <c r="DY124" s="995"/>
      <c r="DZ124" s="996"/>
    </row>
    <row r="125" spans="1:130" s="230" customFormat="1" ht="26.25" customHeight="1">
      <c r="A125" s="1063"/>
      <c r="B125" s="955"/>
      <c r="C125" s="928" t="s">
        <v>466</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414</v>
      </c>
      <c r="AB125" s="965"/>
      <c r="AC125" s="965"/>
      <c r="AD125" s="965"/>
      <c r="AE125" s="966"/>
      <c r="AF125" s="967" t="s">
        <v>414</v>
      </c>
      <c r="AG125" s="965"/>
      <c r="AH125" s="965"/>
      <c r="AI125" s="965"/>
      <c r="AJ125" s="966"/>
      <c r="AK125" s="967" t="s">
        <v>414</v>
      </c>
      <c r="AL125" s="965"/>
      <c r="AM125" s="965"/>
      <c r="AN125" s="965"/>
      <c r="AO125" s="966"/>
      <c r="AP125" s="968" t="s">
        <v>414</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482</v>
      </c>
      <c r="CL125" s="1013"/>
      <c r="CM125" s="1013"/>
      <c r="CN125" s="1013"/>
      <c r="CO125" s="1014"/>
      <c r="CP125" s="935" t="s">
        <v>483</v>
      </c>
      <c r="CQ125" s="903"/>
      <c r="CR125" s="903"/>
      <c r="CS125" s="903"/>
      <c r="CT125" s="903"/>
      <c r="CU125" s="903"/>
      <c r="CV125" s="903"/>
      <c r="CW125" s="903"/>
      <c r="CX125" s="903"/>
      <c r="CY125" s="903"/>
      <c r="CZ125" s="903"/>
      <c r="DA125" s="903"/>
      <c r="DB125" s="903"/>
      <c r="DC125" s="903"/>
      <c r="DD125" s="903"/>
      <c r="DE125" s="903"/>
      <c r="DF125" s="904"/>
      <c r="DG125" s="936" t="s">
        <v>130</v>
      </c>
      <c r="DH125" s="937"/>
      <c r="DI125" s="937"/>
      <c r="DJ125" s="937"/>
      <c r="DK125" s="937"/>
      <c r="DL125" s="937" t="s">
        <v>398</v>
      </c>
      <c r="DM125" s="937"/>
      <c r="DN125" s="937"/>
      <c r="DO125" s="937"/>
      <c r="DP125" s="937"/>
      <c r="DQ125" s="937" t="s">
        <v>414</v>
      </c>
      <c r="DR125" s="937"/>
      <c r="DS125" s="937"/>
      <c r="DT125" s="937"/>
      <c r="DU125" s="937"/>
      <c r="DV125" s="938" t="s">
        <v>130</v>
      </c>
      <c r="DW125" s="938"/>
      <c r="DX125" s="938"/>
      <c r="DY125" s="938"/>
      <c r="DZ125" s="939"/>
    </row>
    <row r="126" spans="1:130" s="230" customFormat="1" ht="26.25" customHeight="1" thickBot="1">
      <c r="A126" s="1063"/>
      <c r="B126" s="955"/>
      <c r="C126" s="928" t="s">
        <v>468</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3188705</v>
      </c>
      <c r="AB126" s="965"/>
      <c r="AC126" s="965"/>
      <c r="AD126" s="965"/>
      <c r="AE126" s="966"/>
      <c r="AF126" s="967">
        <v>1856194</v>
      </c>
      <c r="AG126" s="965"/>
      <c r="AH126" s="965"/>
      <c r="AI126" s="965"/>
      <c r="AJ126" s="966"/>
      <c r="AK126" s="967">
        <v>2816748</v>
      </c>
      <c r="AL126" s="965"/>
      <c r="AM126" s="965"/>
      <c r="AN126" s="965"/>
      <c r="AO126" s="966"/>
      <c r="AP126" s="968">
        <v>1.4</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484</v>
      </c>
      <c r="CQ126" s="929"/>
      <c r="CR126" s="929"/>
      <c r="CS126" s="929"/>
      <c r="CT126" s="929"/>
      <c r="CU126" s="929"/>
      <c r="CV126" s="929"/>
      <c r="CW126" s="929"/>
      <c r="CX126" s="929"/>
      <c r="CY126" s="929"/>
      <c r="CZ126" s="929"/>
      <c r="DA126" s="929"/>
      <c r="DB126" s="929"/>
      <c r="DC126" s="929"/>
      <c r="DD126" s="929"/>
      <c r="DE126" s="929"/>
      <c r="DF126" s="930"/>
      <c r="DG126" s="931" t="s">
        <v>130</v>
      </c>
      <c r="DH126" s="932"/>
      <c r="DI126" s="932"/>
      <c r="DJ126" s="932"/>
      <c r="DK126" s="932"/>
      <c r="DL126" s="932" t="s">
        <v>414</v>
      </c>
      <c r="DM126" s="932"/>
      <c r="DN126" s="932"/>
      <c r="DO126" s="932"/>
      <c r="DP126" s="932"/>
      <c r="DQ126" s="932" t="s">
        <v>414</v>
      </c>
      <c r="DR126" s="932"/>
      <c r="DS126" s="932"/>
      <c r="DT126" s="932"/>
      <c r="DU126" s="932"/>
      <c r="DV126" s="933" t="s">
        <v>414</v>
      </c>
      <c r="DW126" s="933"/>
      <c r="DX126" s="933"/>
      <c r="DY126" s="933"/>
      <c r="DZ126" s="934"/>
    </row>
    <row r="127" spans="1:130" s="230" customFormat="1" ht="26.25" customHeight="1">
      <c r="A127" s="1064"/>
      <c r="B127" s="957"/>
      <c r="C127" s="979" t="s">
        <v>485</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v>324701</v>
      </c>
      <c r="AB127" s="965"/>
      <c r="AC127" s="965"/>
      <c r="AD127" s="965"/>
      <c r="AE127" s="966"/>
      <c r="AF127" s="967">
        <v>495226</v>
      </c>
      <c r="AG127" s="965"/>
      <c r="AH127" s="965"/>
      <c r="AI127" s="965"/>
      <c r="AJ127" s="966"/>
      <c r="AK127" s="967">
        <v>502188</v>
      </c>
      <c r="AL127" s="965"/>
      <c r="AM127" s="965"/>
      <c r="AN127" s="965"/>
      <c r="AO127" s="966"/>
      <c r="AP127" s="968">
        <v>0.2</v>
      </c>
      <c r="AQ127" s="969"/>
      <c r="AR127" s="969"/>
      <c r="AS127" s="969"/>
      <c r="AT127" s="970"/>
      <c r="AU127" s="232"/>
      <c r="AV127" s="232"/>
      <c r="AW127" s="232"/>
      <c r="AX127" s="1037" t="s">
        <v>486</v>
      </c>
      <c r="AY127" s="1038"/>
      <c r="AZ127" s="1038"/>
      <c r="BA127" s="1038"/>
      <c r="BB127" s="1038"/>
      <c r="BC127" s="1038"/>
      <c r="BD127" s="1038"/>
      <c r="BE127" s="1039"/>
      <c r="BF127" s="1040" t="s">
        <v>487</v>
      </c>
      <c r="BG127" s="1038"/>
      <c r="BH127" s="1038"/>
      <c r="BI127" s="1038"/>
      <c r="BJ127" s="1038"/>
      <c r="BK127" s="1038"/>
      <c r="BL127" s="1039"/>
      <c r="BM127" s="1040" t="s">
        <v>488</v>
      </c>
      <c r="BN127" s="1038"/>
      <c r="BO127" s="1038"/>
      <c r="BP127" s="1038"/>
      <c r="BQ127" s="1038"/>
      <c r="BR127" s="1038"/>
      <c r="BS127" s="1039"/>
      <c r="BT127" s="1040" t="s">
        <v>489</v>
      </c>
      <c r="BU127" s="1038"/>
      <c r="BV127" s="1038"/>
      <c r="BW127" s="1038"/>
      <c r="BX127" s="1038"/>
      <c r="BY127" s="1038"/>
      <c r="BZ127" s="1061"/>
      <c r="CA127" s="232"/>
      <c r="CB127" s="232"/>
      <c r="CC127" s="232"/>
      <c r="CD127" s="255"/>
      <c r="CE127" s="255"/>
      <c r="CF127" s="255"/>
      <c r="CG127" s="232"/>
      <c r="CH127" s="232"/>
      <c r="CI127" s="232"/>
      <c r="CJ127" s="254"/>
      <c r="CK127" s="1029"/>
      <c r="CL127" s="1016"/>
      <c r="CM127" s="1016"/>
      <c r="CN127" s="1016"/>
      <c r="CO127" s="1017"/>
      <c r="CP127" s="928" t="s">
        <v>490</v>
      </c>
      <c r="CQ127" s="929"/>
      <c r="CR127" s="929"/>
      <c r="CS127" s="929"/>
      <c r="CT127" s="929"/>
      <c r="CU127" s="929"/>
      <c r="CV127" s="929"/>
      <c r="CW127" s="929"/>
      <c r="CX127" s="929"/>
      <c r="CY127" s="929"/>
      <c r="CZ127" s="929"/>
      <c r="DA127" s="929"/>
      <c r="DB127" s="929"/>
      <c r="DC127" s="929"/>
      <c r="DD127" s="929"/>
      <c r="DE127" s="929"/>
      <c r="DF127" s="930"/>
      <c r="DG127" s="931" t="s">
        <v>398</v>
      </c>
      <c r="DH127" s="932"/>
      <c r="DI127" s="932"/>
      <c r="DJ127" s="932"/>
      <c r="DK127" s="932"/>
      <c r="DL127" s="932" t="s">
        <v>414</v>
      </c>
      <c r="DM127" s="932"/>
      <c r="DN127" s="932"/>
      <c r="DO127" s="932"/>
      <c r="DP127" s="932"/>
      <c r="DQ127" s="932" t="s">
        <v>414</v>
      </c>
      <c r="DR127" s="932"/>
      <c r="DS127" s="932"/>
      <c r="DT127" s="932"/>
      <c r="DU127" s="932"/>
      <c r="DV127" s="933" t="s">
        <v>414</v>
      </c>
      <c r="DW127" s="933"/>
      <c r="DX127" s="933"/>
      <c r="DY127" s="933"/>
      <c r="DZ127" s="934"/>
    </row>
    <row r="128" spans="1:130" s="230" customFormat="1" ht="26.25" customHeight="1" thickBot="1">
      <c r="A128" s="1047" t="s">
        <v>491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492</v>
      </c>
      <c r="X128" s="1049"/>
      <c r="Y128" s="1049"/>
      <c r="Z128" s="1050"/>
      <c r="AA128" s="1051" t="s">
        <v>478</v>
      </c>
      <c r="AB128" s="1052"/>
      <c r="AC128" s="1052"/>
      <c r="AD128" s="1052"/>
      <c r="AE128" s="1053"/>
      <c r="AF128" s="1054" t="s">
        <v>414</v>
      </c>
      <c r="AG128" s="1052"/>
      <c r="AH128" s="1052"/>
      <c r="AI128" s="1052"/>
      <c r="AJ128" s="1053"/>
      <c r="AK128" s="1054" t="s">
        <v>414</v>
      </c>
      <c r="AL128" s="1052"/>
      <c r="AM128" s="1052"/>
      <c r="AN128" s="1052"/>
      <c r="AO128" s="1053"/>
      <c r="AP128" s="1055"/>
      <c r="AQ128" s="1056"/>
      <c r="AR128" s="1056"/>
      <c r="AS128" s="1056"/>
      <c r="AT128" s="1057"/>
      <c r="AU128" s="232"/>
      <c r="AV128" s="232"/>
      <c r="AW128" s="232"/>
      <c r="AX128" s="902" t="s">
        <v>493</v>
      </c>
      <c r="AY128" s="903"/>
      <c r="AZ128" s="903"/>
      <c r="BA128" s="903"/>
      <c r="BB128" s="903"/>
      <c r="BC128" s="903"/>
      <c r="BD128" s="903"/>
      <c r="BE128" s="904"/>
      <c r="BF128" s="1058" t="s">
        <v>130</v>
      </c>
      <c r="BG128" s="1059"/>
      <c r="BH128" s="1059"/>
      <c r="BI128" s="1059"/>
      <c r="BJ128" s="1059"/>
      <c r="BK128" s="1059"/>
      <c r="BL128" s="1060"/>
      <c r="BM128" s="1058">
        <v>11.25</v>
      </c>
      <c r="BN128" s="1059"/>
      <c r="BO128" s="1059"/>
      <c r="BP128" s="1059"/>
      <c r="BQ128" s="1059"/>
      <c r="BR128" s="1059"/>
      <c r="BS128" s="1060"/>
      <c r="BT128" s="1058">
        <v>20</v>
      </c>
      <c r="BU128" s="1059"/>
      <c r="BV128" s="1059"/>
      <c r="BW128" s="1059"/>
      <c r="BX128" s="1059"/>
      <c r="BY128" s="1059"/>
      <c r="BZ128" s="1082"/>
      <c r="CA128" s="255"/>
      <c r="CB128" s="255"/>
      <c r="CC128" s="255"/>
      <c r="CD128" s="255"/>
      <c r="CE128" s="255"/>
      <c r="CF128" s="255"/>
      <c r="CG128" s="232"/>
      <c r="CH128" s="232"/>
      <c r="CI128" s="232"/>
      <c r="CJ128" s="254"/>
      <c r="CK128" s="1030"/>
      <c r="CL128" s="1031"/>
      <c r="CM128" s="1031"/>
      <c r="CN128" s="1031"/>
      <c r="CO128" s="1032"/>
      <c r="CP128" s="1041" t="s">
        <v>494</v>
      </c>
      <c r="CQ128" s="738"/>
      <c r="CR128" s="738"/>
      <c r="CS128" s="738"/>
      <c r="CT128" s="738"/>
      <c r="CU128" s="738"/>
      <c r="CV128" s="738"/>
      <c r="CW128" s="738"/>
      <c r="CX128" s="738"/>
      <c r="CY128" s="738"/>
      <c r="CZ128" s="738"/>
      <c r="DA128" s="738"/>
      <c r="DB128" s="738"/>
      <c r="DC128" s="738"/>
      <c r="DD128" s="738"/>
      <c r="DE128" s="738"/>
      <c r="DF128" s="1042"/>
      <c r="DG128" s="1043" t="s">
        <v>495</v>
      </c>
      <c r="DH128" s="1044"/>
      <c r="DI128" s="1044"/>
      <c r="DJ128" s="1044"/>
      <c r="DK128" s="1044"/>
      <c r="DL128" s="1044" t="s">
        <v>414</v>
      </c>
      <c r="DM128" s="1044"/>
      <c r="DN128" s="1044"/>
      <c r="DO128" s="1044"/>
      <c r="DP128" s="1044"/>
      <c r="DQ128" s="1044" t="s">
        <v>414</v>
      </c>
      <c r="DR128" s="1044"/>
      <c r="DS128" s="1044"/>
      <c r="DT128" s="1044"/>
      <c r="DU128" s="1044"/>
      <c r="DV128" s="1045" t="s">
        <v>414</v>
      </c>
      <c r="DW128" s="1045"/>
      <c r="DX128" s="1045"/>
      <c r="DY128" s="1045"/>
      <c r="DZ128" s="1046"/>
    </row>
    <row r="129" spans="1:131" s="230" customFormat="1" ht="26.25" customHeight="1">
      <c r="A129" s="940" t="s">
        <v>109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496</v>
      </c>
      <c r="X129" s="1077"/>
      <c r="Y129" s="1077"/>
      <c r="Z129" s="1078"/>
      <c r="AA129" s="964">
        <v>199534753</v>
      </c>
      <c r="AB129" s="965"/>
      <c r="AC129" s="965"/>
      <c r="AD129" s="965"/>
      <c r="AE129" s="966"/>
      <c r="AF129" s="967">
        <v>206782019</v>
      </c>
      <c r="AG129" s="965"/>
      <c r="AH129" s="965"/>
      <c r="AI129" s="965"/>
      <c r="AJ129" s="966"/>
      <c r="AK129" s="967">
        <v>217125148</v>
      </c>
      <c r="AL129" s="965"/>
      <c r="AM129" s="965"/>
      <c r="AN129" s="965"/>
      <c r="AO129" s="966"/>
      <c r="AP129" s="1079"/>
      <c r="AQ129" s="1080"/>
      <c r="AR129" s="1080"/>
      <c r="AS129" s="1080"/>
      <c r="AT129" s="1081"/>
      <c r="AU129" s="233"/>
      <c r="AV129" s="233"/>
      <c r="AW129" s="233"/>
      <c r="AX129" s="1071" t="s">
        <v>497</v>
      </c>
      <c r="AY129" s="929"/>
      <c r="AZ129" s="929"/>
      <c r="BA129" s="929"/>
      <c r="BB129" s="929"/>
      <c r="BC129" s="929"/>
      <c r="BD129" s="929"/>
      <c r="BE129" s="930"/>
      <c r="BF129" s="1072" t="s">
        <v>414</v>
      </c>
      <c r="BG129" s="1073"/>
      <c r="BH129" s="1073"/>
      <c r="BI129" s="1073"/>
      <c r="BJ129" s="1073"/>
      <c r="BK129" s="1073"/>
      <c r="BL129" s="1074"/>
      <c r="BM129" s="1072">
        <v>16.25</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40" t="s">
        <v>498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499</v>
      </c>
      <c r="X130" s="1077"/>
      <c r="Y130" s="1077"/>
      <c r="Z130" s="1078"/>
      <c r="AA130" s="964">
        <v>15146796</v>
      </c>
      <c r="AB130" s="965"/>
      <c r="AC130" s="965"/>
      <c r="AD130" s="965"/>
      <c r="AE130" s="966"/>
      <c r="AF130" s="967">
        <v>14552242</v>
      </c>
      <c r="AG130" s="965"/>
      <c r="AH130" s="965"/>
      <c r="AI130" s="965"/>
      <c r="AJ130" s="966"/>
      <c r="AK130" s="967">
        <v>13426291</v>
      </c>
      <c r="AL130" s="965"/>
      <c r="AM130" s="965"/>
      <c r="AN130" s="965"/>
      <c r="AO130" s="966"/>
      <c r="AP130" s="1079"/>
      <c r="AQ130" s="1080"/>
      <c r="AR130" s="1080"/>
      <c r="AS130" s="1080"/>
      <c r="AT130" s="1081"/>
      <c r="AU130" s="233"/>
      <c r="AV130" s="233"/>
      <c r="AW130" s="233"/>
      <c r="AX130" s="1071" t="s">
        <v>500</v>
      </c>
      <c r="AY130" s="929"/>
      <c r="AZ130" s="929"/>
      <c r="BA130" s="929"/>
      <c r="BB130" s="929"/>
      <c r="BC130" s="929"/>
      <c r="BD130" s="929"/>
      <c r="BE130" s="930"/>
      <c r="BF130" s="1107">
        <v>-3</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501</v>
      </c>
      <c r="X131" s="1114"/>
      <c r="Y131" s="1114"/>
      <c r="Z131" s="1115"/>
      <c r="AA131" s="1010">
        <v>184387957</v>
      </c>
      <c r="AB131" s="992"/>
      <c r="AC131" s="992"/>
      <c r="AD131" s="992"/>
      <c r="AE131" s="993"/>
      <c r="AF131" s="991">
        <v>192229777</v>
      </c>
      <c r="AG131" s="992"/>
      <c r="AH131" s="992"/>
      <c r="AI131" s="992"/>
      <c r="AJ131" s="993"/>
      <c r="AK131" s="991">
        <v>203698857</v>
      </c>
      <c r="AL131" s="992"/>
      <c r="AM131" s="992"/>
      <c r="AN131" s="992"/>
      <c r="AO131" s="993"/>
      <c r="AP131" s="1116"/>
      <c r="AQ131" s="1117"/>
      <c r="AR131" s="1117"/>
      <c r="AS131" s="1117"/>
      <c r="AT131" s="1118"/>
      <c r="AU131" s="233"/>
      <c r="AV131" s="233"/>
      <c r="AW131" s="233"/>
      <c r="AX131" s="1089" t="s">
        <v>502</v>
      </c>
      <c r="AY131" s="738"/>
      <c r="AZ131" s="738"/>
      <c r="BA131" s="738"/>
      <c r="BB131" s="738"/>
      <c r="BC131" s="738"/>
      <c r="BD131" s="738"/>
      <c r="BE131" s="1042"/>
      <c r="BF131" s="1090" t="s">
        <v>414</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6" t="s">
        <v>503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504</v>
      </c>
      <c r="W132" s="1100"/>
      <c r="X132" s="1100"/>
      <c r="Y132" s="1100"/>
      <c r="Z132" s="1101"/>
      <c r="AA132" s="1102">
        <v>-3.2237973110000002</v>
      </c>
      <c r="AB132" s="1103"/>
      <c r="AC132" s="1103"/>
      <c r="AD132" s="1103"/>
      <c r="AE132" s="1104"/>
      <c r="AF132" s="1105">
        <v>-3.4436022890000002</v>
      </c>
      <c r="AG132" s="1103"/>
      <c r="AH132" s="1103"/>
      <c r="AI132" s="1103"/>
      <c r="AJ132" s="1104"/>
      <c r="AK132" s="1105">
        <v>-2.4033458369999998</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505</v>
      </c>
      <c r="W133" s="1083"/>
      <c r="X133" s="1083"/>
      <c r="Y133" s="1083"/>
      <c r="Z133" s="1084"/>
      <c r="AA133" s="1085">
        <v>-3.8</v>
      </c>
      <c r="AB133" s="1086"/>
      <c r="AC133" s="1086"/>
      <c r="AD133" s="1086"/>
      <c r="AE133" s="1087"/>
      <c r="AF133" s="1085">
        <v>-3.6</v>
      </c>
      <c r="AG133" s="1086"/>
      <c r="AH133" s="1086"/>
      <c r="AI133" s="1086"/>
      <c r="AJ133" s="1087"/>
      <c r="AK133" s="1085">
        <v>-3</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XcZGqp7ar023ISVOZyqPgFA6jheIvrA2sl89f9TvprIsUCiHKPa8yhQRpWxepomjDwJ2vRrIlJUww7N5sH4eg==" saltValue="e0zcCTMczWs6nlxb8XyS0g==" spinCount="100000" sheet="1" objects="1" scenarios="1" formatRows="0"/>
  <customSheetViews>
    <customSheetView guid="{502C041F-AA9F-485A-8464-7BFCBC0990C5}" scale="55" showPageBreaks="1" fitToPage="1" hiddenRows="1" hiddenColumns="1">
      <selection activeCell="CH12" sqref="CH12:CL1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DD28A655-25C9-4FFE-A534-72ABD15A1D5B}" scale="55" showPageBreaks="1" fitToPage="1" hiddenRows="1" hiddenColumns="1">
      <selection activeCell="CH12" sqref="CH12:CL12"/>
      <pageMargins left="0.59055118110236227" right="0" top="0.59055118110236227" bottom="0.59055118110236227" header="0.39370078740157483" footer="0.39370078740157483"/>
      <pageSetup paperSize="8" scale="38" orientation="portrait" horizontalDpi="1200" verticalDpi="1200" r:id="rId2"/>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P80:AT80"/>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P76:AT76"/>
    <mergeCell ref="AU76:AY76"/>
    <mergeCell ref="AZ76:BD76"/>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G71:DK71"/>
    <mergeCell ref="DL71:DP71"/>
    <mergeCell ref="DQ71:DU71"/>
    <mergeCell ref="DV71:DZ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0:DZ70"/>
    <mergeCell ref="CR70:CV70"/>
    <mergeCell ref="CW70:DA70"/>
    <mergeCell ref="DB70:DF70"/>
    <mergeCell ref="DG70:DK70"/>
    <mergeCell ref="DL70:DP70"/>
    <mergeCell ref="DQ70:DU70"/>
    <mergeCell ref="BS70:CG70"/>
    <mergeCell ref="CH70:CL70"/>
    <mergeCell ref="CM70:CQ70"/>
    <mergeCell ref="Q72:U72"/>
    <mergeCell ref="V72:Z72"/>
    <mergeCell ref="AA72:AE72"/>
    <mergeCell ref="AF72:AJ72"/>
    <mergeCell ref="AK72:AO72"/>
    <mergeCell ref="BS71:CG71"/>
    <mergeCell ref="CH71:CL71"/>
    <mergeCell ref="CM71:CQ71"/>
    <mergeCell ref="CR71:CV71"/>
    <mergeCell ref="CW71:DA71"/>
    <mergeCell ref="DB71:DF71"/>
    <mergeCell ref="Q70:U70"/>
    <mergeCell ref="V70:Z70"/>
    <mergeCell ref="AA70:AE70"/>
    <mergeCell ref="AF70:AJ70"/>
    <mergeCell ref="AP71:AT71"/>
    <mergeCell ref="AU71:AY71"/>
    <mergeCell ref="AZ71:BD71"/>
    <mergeCell ref="AP70:AT70"/>
    <mergeCell ref="AU70:AY70"/>
    <mergeCell ref="AZ70:BD70"/>
    <mergeCell ref="DV72:DZ72"/>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DV68:DZ68"/>
    <mergeCell ref="CR68:CV68"/>
    <mergeCell ref="CW68:DA68"/>
    <mergeCell ref="DB68:DF68"/>
    <mergeCell ref="DG68:DK68"/>
    <mergeCell ref="DL68:DP68"/>
    <mergeCell ref="DQ68:DU68"/>
    <mergeCell ref="BS69:CG69"/>
    <mergeCell ref="CH69:CL69"/>
    <mergeCell ref="CM69:CQ69"/>
    <mergeCell ref="CR69:CV69"/>
    <mergeCell ref="CW69:DA69"/>
    <mergeCell ref="DB69:DF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AP68:AT68"/>
    <mergeCell ref="AU68:AY68"/>
    <mergeCell ref="AZ68:BD68"/>
    <mergeCell ref="Q68:U68"/>
    <mergeCell ref="V68:Z68"/>
    <mergeCell ref="AA68:AE68"/>
    <mergeCell ref="AF68:AJ68"/>
    <mergeCell ref="AK68:AO68"/>
    <mergeCell ref="CH7:CL7"/>
    <mergeCell ref="CM7:CQ7"/>
    <mergeCell ref="CR7:CV7"/>
    <mergeCell ref="CW7:DA7"/>
    <mergeCell ref="DB7:DF7"/>
    <mergeCell ref="DG7:DK7"/>
    <mergeCell ref="DV5:DZ6"/>
    <mergeCell ref="B7:P7"/>
    <mergeCell ref="Q7:U7"/>
    <mergeCell ref="V7:Z7"/>
    <mergeCell ref="AA7:AE7"/>
    <mergeCell ref="B68:P68"/>
    <mergeCell ref="B70:P70"/>
    <mergeCell ref="B69:P69"/>
    <mergeCell ref="B71:P71"/>
    <mergeCell ref="B72:P72"/>
    <mergeCell ref="AK70:AO70"/>
    <mergeCell ref="Q69:U69"/>
    <mergeCell ref="V69:Z69"/>
    <mergeCell ref="AA69:AE69"/>
    <mergeCell ref="AF69:AJ69"/>
    <mergeCell ref="AK69:AO69"/>
    <mergeCell ref="AP69:AT69"/>
    <mergeCell ref="AU69:AY69"/>
    <mergeCell ref="AZ69:BD69"/>
    <mergeCell ref="Q71:U71"/>
    <mergeCell ref="V71:Z71"/>
    <mergeCell ref="AA71:AE71"/>
    <mergeCell ref="AF71:AJ71"/>
    <mergeCell ref="AK71:AO71"/>
  </mergeCells>
  <phoneticPr fontId="3"/>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cols>
    <col min="1" max="120" width="2.77734375" style="260" customWidth="1"/>
    <col min="121" max="121" width="0" style="259" hidden="1" customWidth="1"/>
    <col min="122" max="16384" width="9" style="259" hidden="1"/>
  </cols>
  <sheetData>
    <row r="1" spans="1:120" ht="13.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9"/>
    </row>
    <row r="17" spans="119:120" ht="13.2">
      <c r="DP17" s="259"/>
    </row>
    <row r="18" spans="119:120" ht="13.2"/>
    <row r="19" spans="119:120" ht="13.2"/>
    <row r="20" spans="119:120" ht="13.2">
      <c r="DO20" s="259"/>
      <c r="DP20" s="259"/>
    </row>
    <row r="21" spans="119:120" ht="13.2">
      <c r="DP21" s="259"/>
    </row>
    <row r="22" spans="119:120" ht="13.2"/>
    <row r="23" spans="119:120" ht="13.2">
      <c r="DO23" s="259"/>
      <c r="DP23" s="259"/>
    </row>
    <row r="24" spans="119:120" ht="13.2">
      <c r="DP24" s="259"/>
    </row>
    <row r="25" spans="119:120" ht="13.2">
      <c r="DP25" s="259"/>
    </row>
    <row r="26" spans="119:120" ht="13.2">
      <c r="DO26" s="259"/>
      <c r="DP26" s="259"/>
    </row>
    <row r="27" spans="119:120" ht="13.2"/>
    <row r="28" spans="119:120" ht="13.2">
      <c r="DO28" s="259"/>
      <c r="DP28" s="259"/>
    </row>
    <row r="29" spans="119:120" ht="13.2">
      <c r="DP29" s="259"/>
    </row>
    <row r="30" spans="119:120" ht="13.2"/>
    <row r="31" spans="119:120" ht="13.2">
      <c r="DO31" s="259"/>
      <c r="DP31" s="259"/>
    </row>
    <row r="32" spans="119:120" ht="13.2"/>
    <row r="33" spans="98:120" ht="13.2">
      <c r="DO33" s="259"/>
      <c r="DP33" s="259"/>
    </row>
    <row r="34" spans="98:120" ht="13.2">
      <c r="DM34" s="259"/>
    </row>
    <row r="35" spans="98:120" ht="13.2">
      <c r="CT35" s="259"/>
      <c r="CU35" s="259"/>
      <c r="CV35" s="259"/>
      <c r="CY35" s="259"/>
      <c r="CZ35" s="259"/>
      <c r="DA35" s="259"/>
      <c r="DD35" s="259"/>
      <c r="DE35" s="259"/>
      <c r="DF35" s="259"/>
      <c r="DI35" s="259"/>
      <c r="DJ35" s="259"/>
      <c r="DK35" s="259"/>
      <c r="DM35" s="259"/>
      <c r="DN35" s="259"/>
      <c r="DO35" s="259"/>
      <c r="DP35" s="259"/>
    </row>
    <row r="36" spans="98:120" ht="13.2"/>
    <row r="37" spans="98:120" ht="13.2">
      <c r="CW37" s="259"/>
      <c r="DB37" s="259"/>
      <c r="DG37" s="259"/>
      <c r="DL37" s="259"/>
      <c r="DP37" s="259"/>
    </row>
    <row r="38" spans="98:120" ht="13.2">
      <c r="CT38" s="259"/>
      <c r="CU38" s="259"/>
      <c r="CV38" s="259"/>
      <c r="CW38" s="259"/>
      <c r="CY38" s="259"/>
      <c r="CZ38" s="259"/>
      <c r="DA38" s="259"/>
      <c r="DB38" s="259"/>
      <c r="DD38" s="259"/>
      <c r="DE38" s="259"/>
      <c r="DF38" s="259"/>
      <c r="DG38" s="259"/>
      <c r="DI38" s="259"/>
      <c r="DJ38" s="259"/>
      <c r="DK38" s="259"/>
      <c r="DL38" s="259"/>
      <c r="DN38" s="259"/>
      <c r="DO38" s="259"/>
      <c r="DP38" s="25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9"/>
      <c r="DO49" s="259"/>
      <c r="DP49" s="25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9"/>
      <c r="CS63" s="259"/>
      <c r="CX63" s="259"/>
      <c r="DC63" s="259"/>
      <c r="DH63" s="259"/>
    </row>
    <row r="64" spans="22:120" ht="13.2">
      <c r="V64" s="259"/>
    </row>
    <row r="65" spans="15:120" ht="13.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c r="Q66" s="259"/>
      <c r="S66" s="259"/>
      <c r="U66" s="259"/>
      <c r="DM66" s="259"/>
    </row>
    <row r="67" spans="15:120" ht="13.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row r="69" spans="15:120" ht="13.2"/>
    <row r="70" spans="15:120" ht="13.2"/>
    <row r="71" spans="15:120" ht="13.2"/>
    <row r="72" spans="15:120" ht="13.2">
      <c r="DP72" s="259"/>
    </row>
    <row r="73" spans="15:120" ht="13.2">
      <c r="DP73" s="25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9"/>
      <c r="CX96" s="259"/>
      <c r="DC96" s="259"/>
      <c r="DH96" s="259"/>
    </row>
    <row r="97" spans="24:120" ht="13.2">
      <c r="CS97" s="259"/>
      <c r="CX97" s="259"/>
      <c r="DC97" s="259"/>
      <c r="DH97" s="259"/>
      <c r="DP97" s="260" t="s">
        <v>506</v>
      </c>
    </row>
    <row r="98" spans="24:120" ht="13.2" hidden="1">
      <c r="CS98" s="259"/>
      <c r="CX98" s="259"/>
      <c r="DC98" s="259"/>
      <c r="DH98" s="259"/>
    </row>
    <row r="99" spans="24:120" ht="13.2"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2" hidden="1">
      <c r="CT103" s="259"/>
      <c r="CV103" s="259"/>
      <c r="CW103" s="259"/>
      <c r="CY103" s="259"/>
      <c r="DA103" s="259"/>
      <c r="DB103" s="259"/>
      <c r="DD103" s="259"/>
      <c r="DF103" s="259"/>
      <c r="DG103" s="259"/>
      <c r="DI103" s="259"/>
      <c r="DK103" s="259"/>
      <c r="DL103" s="259"/>
      <c r="DM103" s="259"/>
      <c r="DN103" s="259"/>
      <c r="DO103" s="259"/>
      <c r="DP103" s="259"/>
    </row>
    <row r="104" spans="24:120" ht="13.2" hidden="1">
      <c r="CV104" s="259"/>
      <c r="CW104" s="259"/>
      <c r="DA104" s="259"/>
      <c r="DB104" s="259"/>
      <c r="DF104" s="259"/>
      <c r="DG104" s="259"/>
      <c r="DK104" s="259"/>
      <c r="DL104" s="259"/>
      <c r="DN104" s="259"/>
      <c r="DO104" s="259"/>
      <c r="DP104" s="259"/>
    </row>
    <row r="105" spans="24:120" ht="12.75" hidden="1" customHeight="1"/>
  </sheetData>
  <sheetProtection algorithmName="SHA-512" hashValue="FMDPjyi0Ak8QCvK6mut8ba4M83QaPnZeHXUoyD+Fb2r0pQJkLAWYBM0BYupjx+HI6yP/13G/Cr2DWZKfWj1Iaw==" saltValue="iIvlk6a0B1NBwjpktkOyTw=="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60" customWidth="1"/>
    <col min="117" max="16384" width="9" style="259" hidden="1"/>
  </cols>
  <sheetData>
    <row r="1" spans="2:116" ht="13.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row r="3" spans="2:116" ht="13.2"/>
    <row r="4" spans="2:116" ht="13.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row r="20" spans="9:116" ht="13.2"/>
    <row r="21" spans="9:116" ht="13.2">
      <c r="DL21" s="259"/>
    </row>
    <row r="22" spans="9:116" ht="13.2">
      <c r="DI22" s="259"/>
      <c r="DJ22" s="259"/>
      <c r="DK22" s="259"/>
      <c r="DL22" s="259"/>
    </row>
    <row r="23" spans="9:116" ht="13.2">
      <c r="CY23" s="259"/>
      <c r="CZ23" s="259"/>
      <c r="DA23" s="259"/>
      <c r="DB23" s="259"/>
      <c r="DC23" s="259"/>
      <c r="DD23" s="259"/>
      <c r="DE23" s="259"/>
      <c r="DF23" s="259"/>
      <c r="DG23" s="259"/>
      <c r="DH23" s="259"/>
      <c r="DI23" s="259"/>
      <c r="DJ23" s="259"/>
      <c r="DK23" s="259"/>
      <c r="DL23" s="25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9"/>
      <c r="DA35" s="259"/>
      <c r="DB35" s="259"/>
      <c r="DC35" s="259"/>
      <c r="DD35" s="259"/>
      <c r="DE35" s="259"/>
      <c r="DF35" s="259"/>
      <c r="DG35" s="259"/>
      <c r="DH35" s="259"/>
      <c r="DI35" s="259"/>
      <c r="DJ35" s="259"/>
      <c r="DK35" s="259"/>
      <c r="DL35" s="259"/>
    </row>
    <row r="36" spans="15:116" ht="13.2"/>
    <row r="37" spans="15:116" ht="13.2">
      <c r="DL37" s="259"/>
    </row>
    <row r="38" spans="15:116" ht="13.2">
      <c r="DI38" s="259"/>
      <c r="DJ38" s="259"/>
      <c r="DK38" s="259"/>
      <c r="DL38" s="259"/>
    </row>
    <row r="39" spans="15:116" ht="13.2"/>
    <row r="40" spans="15:116" ht="13.2"/>
    <row r="41" spans="15:116" ht="13.2"/>
    <row r="42" spans="15:116" ht="13.2"/>
    <row r="43" spans="15:116" ht="13.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c r="DL44" s="259"/>
    </row>
    <row r="45" spans="15:116" ht="13.2"/>
    <row r="46" spans="15:116" ht="13.2">
      <c r="DA46" s="259"/>
      <c r="DB46" s="259"/>
      <c r="DC46" s="259"/>
      <c r="DD46" s="259"/>
      <c r="DE46" s="259"/>
      <c r="DF46" s="259"/>
      <c r="DG46" s="259"/>
      <c r="DH46" s="259"/>
      <c r="DI46" s="259"/>
      <c r="DJ46" s="259"/>
      <c r="DK46" s="259"/>
      <c r="DL46" s="259"/>
    </row>
    <row r="47" spans="15:116" ht="13.2"/>
    <row r="48" spans="15:116" ht="13.2"/>
    <row r="49" spans="104:116" ht="13.2"/>
    <row r="50" spans="104:116" ht="13.2">
      <c r="CZ50" s="259"/>
      <c r="DA50" s="259"/>
      <c r="DB50" s="259"/>
      <c r="DC50" s="259"/>
      <c r="DD50" s="259"/>
      <c r="DE50" s="259"/>
      <c r="DF50" s="259"/>
      <c r="DG50" s="259"/>
      <c r="DH50" s="259"/>
      <c r="DI50" s="259"/>
      <c r="DJ50" s="259"/>
      <c r="DK50" s="259"/>
      <c r="DL50" s="259"/>
    </row>
    <row r="51" spans="104:116" ht="13.2"/>
    <row r="52" spans="104:116" ht="13.2"/>
    <row r="53" spans="104:116" ht="13.2">
      <c r="DL53" s="25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9"/>
      <c r="DD67" s="259"/>
      <c r="DE67" s="259"/>
      <c r="DF67" s="259"/>
      <c r="DG67" s="259"/>
      <c r="DH67" s="259"/>
      <c r="DI67" s="259"/>
      <c r="DJ67" s="259"/>
      <c r="DK67" s="259"/>
      <c r="DL67" s="25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0Z2u4lVumYE1e3OSxfEMg1LvAs+uynDAGHeChuRIONaAMqf6oi3BKO/clBe0At9r6WdZfOrz8HzemxpxHoZ8WQ==" saltValue="BK69hgoX24YJUOcJCp3A/Q==" spinCount="100000" sheet="1" objects="1" scenarios="1"/>
  <dataConsolidate/>
  <customSheetViews>
    <customSheetView guid="{502C041F-AA9F-485A-8464-7BFCBC0990C5}" scale="70" showPageBreaks="1"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pageMargins left="0" right="0" top="0" bottom="0" header="0" footer="0"/>
      <printOptions horizontalCentered="1" verticalCentered="1"/>
      <pageSetup paperSize="9" scale="48" orientation="landscape" horizontalDpi="300" verticalDpi="300" r:id="rId2"/>
      <headerFooter alignWithMargins="0">
        <oddFooter>&amp;C&amp;P/&amp;N</oddFooter>
      </headerFooter>
    </customSheetView>
  </customSheetViews>
  <phoneticPr fontId="3"/>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c r="AS1" s="262"/>
      <c r="AT1" s="262"/>
    </row>
    <row r="2" spans="1:46" ht="13.2">
      <c r="AS2" s="262"/>
      <c r="AT2" s="262"/>
    </row>
    <row r="3" spans="1:46" ht="13.2">
      <c r="AS3" s="262"/>
      <c r="AT3" s="262"/>
    </row>
    <row r="4" spans="1:46" ht="13.2">
      <c r="AS4" s="262"/>
      <c r="AT4" s="262"/>
    </row>
    <row r="5" spans="1:46" ht="16.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509</v>
      </c>
      <c r="AP7" s="272"/>
      <c r="AQ7" s="273" t="s">
        <v>510</v>
      </c>
      <c r="AR7" s="274"/>
    </row>
    <row r="8" spans="1:46" ht="13.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511</v>
      </c>
      <c r="AQ8" s="279" t="s">
        <v>512</v>
      </c>
      <c r="AR8" s="280" t="s">
        <v>513</v>
      </c>
    </row>
    <row r="9" spans="1:46" ht="13.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514</v>
      </c>
      <c r="AL9" s="1123"/>
      <c r="AM9" s="1123"/>
      <c r="AN9" s="1124"/>
      <c r="AO9" s="281">
        <v>55587879</v>
      </c>
      <c r="AP9" s="281">
        <v>60723</v>
      </c>
      <c r="AQ9" s="282">
        <v>65050</v>
      </c>
      <c r="AR9" s="283">
        <v>-6.7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515</v>
      </c>
      <c r="AL10" s="1123"/>
      <c r="AM10" s="1123"/>
      <c r="AN10" s="1124"/>
      <c r="AO10" s="284">
        <v>720742</v>
      </c>
      <c r="AP10" s="284">
        <v>787</v>
      </c>
      <c r="AQ10" s="285">
        <v>874</v>
      </c>
      <c r="AR10" s="286">
        <v>-10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516</v>
      </c>
      <c r="AL11" s="1123"/>
      <c r="AM11" s="1123"/>
      <c r="AN11" s="1124"/>
      <c r="AO11" s="284" t="s">
        <v>517</v>
      </c>
      <c r="AP11" s="284" t="s">
        <v>517</v>
      </c>
      <c r="AQ11" s="285" t="s">
        <v>517</v>
      </c>
      <c r="AR11" s="286" t="s">
        <v>517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518</v>
      </c>
      <c r="AL12" s="1123"/>
      <c r="AM12" s="1123"/>
      <c r="AN12" s="1124"/>
      <c r="AO12" s="284" t="s">
        <v>517</v>
      </c>
      <c r="AP12" s="284" t="s">
        <v>517</v>
      </c>
      <c r="AQ12" s="285" t="s">
        <v>517</v>
      </c>
      <c r="AR12" s="286" t="s">
        <v>517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519</v>
      </c>
      <c r="AL13" s="1123"/>
      <c r="AM13" s="1123"/>
      <c r="AN13" s="1124"/>
      <c r="AO13" s="284">
        <v>1401570</v>
      </c>
      <c r="AP13" s="284">
        <v>1531</v>
      </c>
      <c r="AQ13" s="285">
        <v>2318</v>
      </c>
      <c r="AR13" s="286">
        <v>-34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520</v>
      </c>
      <c r="AL14" s="1123"/>
      <c r="AM14" s="1123"/>
      <c r="AN14" s="1124"/>
      <c r="AO14" s="284">
        <v>1068072</v>
      </c>
      <c r="AP14" s="284">
        <v>1167</v>
      </c>
      <c r="AQ14" s="285">
        <v>1495</v>
      </c>
      <c r="AR14" s="286">
        <v>-21.9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521</v>
      </c>
      <c r="AL15" s="1126"/>
      <c r="AM15" s="1126"/>
      <c r="AN15" s="1127"/>
      <c r="AO15" s="284">
        <v>-3021757</v>
      </c>
      <c r="AP15" s="284">
        <v>-3301</v>
      </c>
      <c r="AQ15" s="285">
        <v>-4722</v>
      </c>
      <c r="AR15" s="286">
        <v>-30.1</v>
      </c>
    </row>
    <row r="16" spans="1:46" ht="13.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191</v>
      </c>
      <c r="AL16" s="1126"/>
      <c r="AM16" s="1126"/>
      <c r="AN16" s="1127"/>
      <c r="AO16" s="284">
        <v>55756506</v>
      </c>
      <c r="AP16" s="284">
        <v>60907</v>
      </c>
      <c r="AQ16" s="285">
        <v>65014</v>
      </c>
      <c r="AR16" s="286">
        <v>-6.3</v>
      </c>
    </row>
    <row r="17" spans="1:46" ht="13.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526</v>
      </c>
      <c r="AL21" s="1129"/>
      <c r="AM21" s="1129"/>
      <c r="AN21" s="1130"/>
      <c r="AO21" s="297">
        <v>5.82</v>
      </c>
      <c r="AP21" s="298">
        <v>6.35</v>
      </c>
      <c r="AQ21" s="299">
        <v>-0.53</v>
      </c>
      <c r="AR21" s="267"/>
      <c r="AS21" s="300"/>
      <c r="AT21" s="296"/>
    </row>
    <row r="22" spans="1:46" s="301" customFormat="1" ht="13.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527</v>
      </c>
      <c r="AL22" s="1129"/>
      <c r="AM22" s="1129"/>
      <c r="AN22" s="1130"/>
      <c r="AO22" s="302">
        <v>99.8</v>
      </c>
      <c r="AP22" s="303">
        <v>98.8</v>
      </c>
      <c r="AQ22" s="304">
        <v>1</v>
      </c>
      <c r="AR22" s="288"/>
      <c r="AS22" s="300"/>
      <c r="AT22" s="296"/>
    </row>
    <row r="23" spans="1:46" s="301" customFormat="1" ht="13.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c r="A26" s="1119" t="s">
        <v>528</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ht="13.2">
      <c r="A27" s="309"/>
      <c r="AO27" s="262"/>
      <c r="AP27" s="262"/>
      <c r="AQ27" s="262"/>
      <c r="AR27" s="262"/>
      <c r="AS27" s="262"/>
      <c r="AT27" s="262"/>
    </row>
    <row r="28" spans="1:46" ht="16.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509</v>
      </c>
      <c r="AP30" s="272"/>
      <c r="AQ30" s="273" t="s">
        <v>510</v>
      </c>
      <c r="AR30" s="274"/>
    </row>
    <row r="31" spans="1:46" ht="13.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511</v>
      </c>
      <c r="AQ31" s="279" t="s">
        <v>512</v>
      </c>
      <c r="AR31" s="280" t="s">
        <v>513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531</v>
      </c>
      <c r="AL32" s="1137"/>
      <c r="AM32" s="1137"/>
      <c r="AN32" s="1138"/>
      <c r="AO32" s="312">
        <v>3992509</v>
      </c>
      <c r="AP32" s="312">
        <v>4361</v>
      </c>
      <c r="AQ32" s="313">
        <v>3983</v>
      </c>
      <c r="AR32" s="314">
        <v>9.5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532</v>
      </c>
      <c r="AL33" s="1137"/>
      <c r="AM33" s="1137"/>
      <c r="AN33" s="1138"/>
      <c r="AO33" s="312" t="s">
        <v>517</v>
      </c>
      <c r="AP33" s="312" t="s">
        <v>517</v>
      </c>
      <c r="AQ33" s="313" t="s">
        <v>517</v>
      </c>
      <c r="AR33" s="314" t="s">
        <v>517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533</v>
      </c>
      <c r="AL34" s="1137"/>
      <c r="AM34" s="1137"/>
      <c r="AN34" s="1138"/>
      <c r="AO34" s="312">
        <v>863297</v>
      </c>
      <c r="AP34" s="312">
        <v>943</v>
      </c>
      <c r="AQ34" s="313">
        <v>394</v>
      </c>
      <c r="AR34" s="314">
        <v>139.30000000000001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534</v>
      </c>
      <c r="AL35" s="1137"/>
      <c r="AM35" s="1137"/>
      <c r="AN35" s="1138"/>
      <c r="AO35" s="312" t="s">
        <v>517</v>
      </c>
      <c r="AP35" s="312" t="s">
        <v>517</v>
      </c>
      <c r="AQ35" s="313">
        <v>20</v>
      </c>
      <c r="AR35" s="314" t="s">
        <v>517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535</v>
      </c>
      <c r="AL36" s="1137"/>
      <c r="AM36" s="1137"/>
      <c r="AN36" s="1138"/>
      <c r="AO36" s="312">
        <v>266189</v>
      </c>
      <c r="AP36" s="312">
        <v>291</v>
      </c>
      <c r="AQ36" s="313">
        <v>299</v>
      </c>
      <c r="AR36" s="314">
        <v>-2.7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536</v>
      </c>
      <c r="AL37" s="1137"/>
      <c r="AM37" s="1137"/>
      <c r="AN37" s="1138"/>
      <c r="AO37" s="312">
        <v>3408708</v>
      </c>
      <c r="AP37" s="312">
        <v>3724</v>
      </c>
      <c r="AQ37" s="313">
        <v>1748</v>
      </c>
      <c r="AR37" s="314">
        <v>113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537</v>
      </c>
      <c r="AL38" s="1140"/>
      <c r="AM38" s="1140"/>
      <c r="AN38" s="1141"/>
      <c r="AO38" s="315" t="s">
        <v>517</v>
      </c>
      <c r="AP38" s="315" t="s">
        <v>517</v>
      </c>
      <c r="AQ38" s="316" t="s">
        <v>517</v>
      </c>
      <c r="AR38" s="304" t="s">
        <v>517</v>
      </c>
      <c r="AS38" s="311"/>
    </row>
    <row r="39" spans="1:46" ht="13.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538</v>
      </c>
      <c r="AL39" s="1140"/>
      <c r="AM39" s="1140"/>
      <c r="AN39" s="1141"/>
      <c r="AO39" s="312" t="s">
        <v>517</v>
      </c>
      <c r="AP39" s="312" t="s">
        <v>517</v>
      </c>
      <c r="AQ39" s="313">
        <v>-12</v>
      </c>
      <c r="AR39" s="314" t="s">
        <v>517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539</v>
      </c>
      <c r="AL40" s="1137"/>
      <c r="AM40" s="1137"/>
      <c r="AN40" s="1138"/>
      <c r="AO40" s="312">
        <v>-13426291</v>
      </c>
      <c r="AP40" s="312">
        <v>-14667</v>
      </c>
      <c r="AQ40" s="313">
        <v>-13579</v>
      </c>
      <c r="AR40" s="314">
        <v>8</v>
      </c>
      <c r="AS40" s="311"/>
    </row>
    <row r="41" spans="1:46" ht="13.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305</v>
      </c>
      <c r="AL41" s="1143"/>
      <c r="AM41" s="1143"/>
      <c r="AN41" s="1144"/>
      <c r="AO41" s="312">
        <v>-4895588</v>
      </c>
      <c r="AP41" s="312">
        <v>-5348</v>
      </c>
      <c r="AQ41" s="313">
        <v>-7147</v>
      </c>
      <c r="AR41" s="314">
        <v>-25.2</v>
      </c>
      <c r="AS41" s="311"/>
    </row>
    <row r="42" spans="1:46" ht="13.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509</v>
      </c>
      <c r="AN49" s="1133" t="s">
        <v>543</v>
      </c>
      <c r="AO49" s="1134"/>
      <c r="AP49" s="1134"/>
      <c r="AQ49" s="1134"/>
      <c r="AR49" s="1135"/>
    </row>
    <row r="50" spans="1:44" ht="13.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544</v>
      </c>
      <c r="AO50" s="329" t="s">
        <v>545</v>
      </c>
      <c r="AP50" s="330" t="s">
        <v>546</v>
      </c>
      <c r="AQ50" s="331" t="s">
        <v>547</v>
      </c>
      <c r="AR50" s="332" t="s">
        <v>548</v>
      </c>
    </row>
    <row r="51" spans="1:44" ht="13.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43419021</v>
      </c>
      <c r="AN51" s="334">
        <v>47771</v>
      </c>
      <c r="AO51" s="335">
        <v>-14.2</v>
      </c>
      <c r="AP51" s="336">
        <v>49796</v>
      </c>
      <c r="AQ51" s="337">
        <v>6.7</v>
      </c>
      <c r="AR51" s="338">
        <v>-20.9</v>
      </c>
    </row>
    <row r="52" spans="1:44" ht="13.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29245653</v>
      </c>
      <c r="AN52" s="342">
        <v>32177</v>
      </c>
      <c r="AO52" s="343">
        <v>-16.399999999999999</v>
      </c>
      <c r="AP52" s="344">
        <v>37281</v>
      </c>
      <c r="AQ52" s="345">
        <v>14.4</v>
      </c>
      <c r="AR52" s="346">
        <v>-30.8</v>
      </c>
    </row>
    <row r="53" spans="1:44" ht="13.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51449710</v>
      </c>
      <c r="AN53" s="334">
        <v>56077</v>
      </c>
      <c r="AO53" s="335">
        <v>17.399999999999999</v>
      </c>
      <c r="AP53" s="336">
        <v>51681</v>
      </c>
      <c r="AQ53" s="337">
        <v>3.8</v>
      </c>
      <c r="AR53" s="338">
        <v>13.6</v>
      </c>
    </row>
    <row r="54" spans="1:44" ht="13.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33491950</v>
      </c>
      <c r="AN54" s="342">
        <v>36504</v>
      </c>
      <c r="AO54" s="343">
        <v>13.4</v>
      </c>
      <c r="AP54" s="344">
        <v>37226</v>
      </c>
      <c r="AQ54" s="345">
        <v>-0.1</v>
      </c>
      <c r="AR54" s="346">
        <v>13.5</v>
      </c>
    </row>
    <row r="55" spans="1:44" ht="13.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39789958</v>
      </c>
      <c r="AN55" s="334">
        <v>43232</v>
      </c>
      <c r="AO55" s="335">
        <v>-22.9</v>
      </c>
      <c r="AP55" s="336">
        <v>50465</v>
      </c>
      <c r="AQ55" s="337">
        <v>-2.4</v>
      </c>
      <c r="AR55" s="338">
        <v>-20.5</v>
      </c>
    </row>
    <row r="56" spans="1:44" ht="13.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24135100</v>
      </c>
      <c r="AN56" s="342">
        <v>26223</v>
      </c>
      <c r="AO56" s="343">
        <v>-28.2</v>
      </c>
      <c r="AP56" s="344">
        <v>34193</v>
      </c>
      <c r="AQ56" s="345">
        <v>-8.1</v>
      </c>
      <c r="AR56" s="346">
        <v>-20.100000000000001</v>
      </c>
    </row>
    <row r="57" spans="1:44" ht="13.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31758464</v>
      </c>
      <c r="AN57" s="334">
        <v>34663</v>
      </c>
      <c r="AO57" s="335">
        <v>-19.8</v>
      </c>
      <c r="AP57" s="336">
        <v>51679</v>
      </c>
      <c r="AQ57" s="337">
        <v>2.4</v>
      </c>
      <c r="AR57" s="338">
        <v>-22.2</v>
      </c>
    </row>
    <row r="58" spans="1:44" ht="13.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19373964</v>
      </c>
      <c r="AN58" s="342">
        <v>21146</v>
      </c>
      <c r="AO58" s="343">
        <v>-19.399999999999999</v>
      </c>
      <c r="AP58" s="344">
        <v>35132</v>
      </c>
      <c r="AQ58" s="345">
        <v>2.7</v>
      </c>
      <c r="AR58" s="346">
        <v>-22.1</v>
      </c>
    </row>
    <row r="59" spans="1:44" ht="13.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31780904</v>
      </c>
      <c r="AN59" s="334">
        <v>34717</v>
      </c>
      <c r="AO59" s="335">
        <v>0.2</v>
      </c>
      <c r="AP59" s="336">
        <v>49665</v>
      </c>
      <c r="AQ59" s="337">
        <v>-3.9</v>
      </c>
      <c r="AR59" s="338">
        <v>4.0999999999999996</v>
      </c>
    </row>
    <row r="60" spans="1:44" ht="13.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20470625</v>
      </c>
      <c r="AN60" s="342">
        <v>22362</v>
      </c>
      <c r="AO60" s="343">
        <v>5.8</v>
      </c>
      <c r="AP60" s="344">
        <v>34678</v>
      </c>
      <c r="AQ60" s="345">
        <v>-1.3</v>
      </c>
      <c r="AR60" s="346">
        <v>7.1</v>
      </c>
    </row>
    <row r="61" spans="1:44" ht="13.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39639611</v>
      </c>
      <c r="AN61" s="349">
        <v>43292</v>
      </c>
      <c r="AO61" s="350">
        <v>-7.9</v>
      </c>
      <c r="AP61" s="351">
        <v>50657</v>
      </c>
      <c r="AQ61" s="352">
        <v>1.3</v>
      </c>
      <c r="AR61" s="338">
        <v>-9.1999999999999993</v>
      </c>
    </row>
    <row r="62" spans="1:44" ht="13.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25343458</v>
      </c>
      <c r="AN62" s="342">
        <v>27682</v>
      </c>
      <c r="AO62" s="343">
        <v>-9</v>
      </c>
      <c r="AP62" s="344">
        <v>35702</v>
      </c>
      <c r="AQ62" s="345">
        <v>1.5</v>
      </c>
      <c r="AR62" s="346">
        <v>-10.5</v>
      </c>
    </row>
    <row r="63" spans="1:44" ht="13.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2" hidden="1">
      <c r="AK70" s="262"/>
      <c r="AL70" s="262"/>
      <c r="AM70" s="262"/>
      <c r="AN70" s="262"/>
      <c r="AO70" s="262"/>
      <c r="AP70" s="262"/>
      <c r="AQ70" s="262"/>
      <c r="AR70" s="262"/>
    </row>
    <row r="71" spans="1:46" ht="13.2" hidden="1">
      <c r="AK71" s="262"/>
      <c r="AL71" s="262"/>
      <c r="AM71" s="262"/>
      <c r="AN71" s="262"/>
      <c r="AO71" s="262"/>
      <c r="AP71" s="262"/>
      <c r="AQ71" s="262"/>
      <c r="AR71" s="262"/>
    </row>
    <row r="72" spans="1:46" ht="13.2" hidden="1">
      <c r="AK72" s="262"/>
      <c r="AL72" s="262"/>
      <c r="AM72" s="262"/>
      <c r="AN72" s="262"/>
      <c r="AO72" s="262"/>
      <c r="AP72" s="262"/>
      <c r="AQ72" s="262"/>
      <c r="AR72" s="262"/>
    </row>
    <row r="73" spans="1:46" ht="13.2" hidden="1">
      <c r="AK73" s="262"/>
      <c r="AL73" s="262"/>
      <c r="AM73" s="262"/>
      <c r="AN73" s="262"/>
      <c r="AO73" s="262"/>
      <c r="AP73" s="262"/>
      <c r="AQ73" s="262"/>
      <c r="AR73" s="262"/>
    </row>
  </sheetData>
  <sheetProtection algorithmName="SHA-512" hashValue="qcHeSQHmLhW0LB+HTXuIJ/1/+cbvm22Sv4c+hD0NuCfvfbcdSiFOoskrkrEseojIlWuF+inLespNj4KRUgT7Wg==" saltValue="ibQyiQh0V8OUkOJZ6qz/VQ==" spinCount="100000" sheet="1" objects="1" scenarios="1"/>
  <customSheetViews>
    <customSheetView guid="{502C041F-AA9F-485A-8464-7BFCBC0990C5}" scale="8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DD28A655-25C9-4FFE-A534-72ABD15A1D5B}" scale="8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3"/>
  <printOptions horizontalCentered="1"/>
  <pageMargins left="0.39370078740157483" right="0.19685039370078741" top="0.39370078740157483" bottom="0.31496062992125984" header="0.51181102362204722" footer="0"/>
  <pageSetup paperSize="9" scale="59"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c r="B2" s="259"/>
      <c r="DG2" s="259"/>
    </row>
    <row r="3" spans="2:125" ht="13.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row r="5" spans="2:125" ht="13.2"/>
    <row r="6" spans="2:125" ht="13.2"/>
    <row r="7" spans="2:125" ht="13.2"/>
    <row r="8" spans="2:125" ht="13.2"/>
    <row r="9" spans="2:125" ht="13.2">
      <c r="DU9" s="259"/>
    </row>
    <row r="10" spans="2:125" ht="13.2"/>
    <row r="11" spans="2:125" ht="13.2"/>
    <row r="12" spans="2:125" ht="13.2"/>
    <row r="13" spans="2:125" ht="13.2"/>
    <row r="14" spans="2:125" ht="13.2"/>
    <row r="15" spans="2:125" ht="13.2"/>
    <row r="16" spans="2:125" ht="13.2"/>
    <row r="17" spans="125:125" ht="13.2">
      <c r="DU17" s="259"/>
    </row>
    <row r="18" spans="125:125" ht="13.2"/>
    <row r="19" spans="125:125" ht="13.2"/>
    <row r="20" spans="125:125" ht="13.2">
      <c r="DU20" s="259"/>
    </row>
    <row r="21" spans="125:125" ht="13.2">
      <c r="DU21" s="259"/>
    </row>
    <row r="22" spans="125:125" ht="13.2"/>
    <row r="23" spans="125:125" ht="13.2"/>
    <row r="24" spans="125:125" ht="13.2"/>
    <row r="25" spans="125:125" ht="13.2"/>
    <row r="26" spans="125:125" ht="13.2"/>
    <row r="27" spans="125:125" ht="13.2"/>
    <row r="28" spans="125:125" ht="13.2">
      <c r="DU28" s="259"/>
    </row>
    <row r="29" spans="125:125" ht="13.2"/>
    <row r="30" spans="125:125" ht="13.2"/>
    <row r="31" spans="125:125" ht="13.2"/>
    <row r="32" spans="125:125" ht="13.2"/>
    <row r="33" spans="2:125" ht="13.2">
      <c r="B33" s="259"/>
      <c r="G33" s="259"/>
      <c r="I33" s="259"/>
    </row>
    <row r="34" spans="2:125" ht="13.2">
      <c r="C34" s="259"/>
      <c r="P34" s="259"/>
      <c r="DE34" s="259"/>
      <c r="DH34" s="259"/>
    </row>
    <row r="35" spans="2:125" ht="13.2">
      <c r="D35" s="259"/>
      <c r="E35" s="259"/>
      <c r="DG35" s="259"/>
      <c r="DJ35" s="259"/>
      <c r="DP35" s="259"/>
      <c r="DQ35" s="259"/>
      <c r="DR35" s="259"/>
      <c r="DS35" s="259"/>
      <c r="DT35" s="259"/>
      <c r="DU35" s="259"/>
    </row>
    <row r="36" spans="2:125" ht="13.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c r="DU37" s="259"/>
    </row>
    <row r="38" spans="2:125" ht="13.2">
      <c r="DT38" s="259"/>
      <c r="DU38" s="259"/>
    </row>
    <row r="39" spans="2:125" ht="13.2"/>
    <row r="40" spans="2:125" ht="13.2">
      <c r="DH40" s="259"/>
    </row>
    <row r="41" spans="2:125" ht="13.2">
      <c r="DE41" s="259"/>
    </row>
    <row r="42" spans="2:125" ht="13.2">
      <c r="DG42" s="259"/>
      <c r="DJ42" s="259"/>
    </row>
    <row r="43" spans="2:125" ht="13.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c r="DU44" s="259"/>
    </row>
    <row r="45" spans="2:125" ht="13.2"/>
    <row r="46" spans="2:125" ht="13.2"/>
    <row r="47" spans="2:125" ht="13.2"/>
    <row r="48" spans="2:125" ht="13.2">
      <c r="DT48" s="259"/>
      <c r="DU48" s="259"/>
    </row>
    <row r="49" spans="120:125" ht="13.2">
      <c r="DU49" s="259"/>
    </row>
    <row r="50" spans="120:125" ht="13.2">
      <c r="DU50" s="259"/>
    </row>
    <row r="51" spans="120:125" ht="13.2">
      <c r="DP51" s="259"/>
      <c r="DQ51" s="259"/>
      <c r="DR51" s="259"/>
      <c r="DS51" s="259"/>
      <c r="DT51" s="259"/>
      <c r="DU51" s="259"/>
    </row>
    <row r="52" spans="120:125" ht="13.2"/>
    <row r="53" spans="120:125" ht="13.2"/>
    <row r="54" spans="120:125" ht="13.2">
      <c r="DU54" s="259"/>
    </row>
    <row r="55" spans="120:125" ht="13.2"/>
    <row r="56" spans="120:125" ht="13.2"/>
    <row r="57" spans="120:125" ht="13.2"/>
    <row r="58" spans="120:125" ht="13.2">
      <c r="DU58" s="259"/>
    </row>
    <row r="59" spans="120:125" ht="13.2"/>
    <row r="60" spans="120:125" ht="13.2"/>
    <row r="61" spans="120:125" ht="13.2"/>
    <row r="62" spans="120:125" ht="13.2"/>
    <row r="63" spans="120:125" ht="13.2">
      <c r="DU63" s="259"/>
    </row>
    <row r="64" spans="120:125" ht="13.2">
      <c r="DT64" s="259"/>
      <c r="DU64" s="259"/>
    </row>
    <row r="65" spans="123:125" ht="13.2"/>
    <row r="66" spans="123:125" ht="13.2"/>
    <row r="67" spans="123:125" ht="13.2"/>
    <row r="68" spans="123:125" ht="13.2"/>
    <row r="69" spans="123:125" ht="13.2">
      <c r="DS69" s="259"/>
      <c r="DT69" s="259"/>
      <c r="DU69" s="25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9"/>
    </row>
    <row r="83" spans="116:125" ht="13.2">
      <c r="DM83" s="259"/>
      <c r="DN83" s="259"/>
      <c r="DO83" s="259"/>
      <c r="DP83" s="259"/>
      <c r="DQ83" s="259"/>
      <c r="DR83" s="259"/>
      <c r="DS83" s="259"/>
      <c r="DT83" s="259"/>
      <c r="DU83" s="259"/>
    </row>
    <row r="84" spans="116:125" ht="13.2"/>
    <row r="85" spans="116:125" ht="13.2"/>
    <row r="86" spans="116:125" ht="13.2"/>
    <row r="87" spans="116:125" ht="13.2"/>
    <row r="88" spans="116:125" ht="13.2">
      <c r="DU88" s="259"/>
    </row>
    <row r="89" spans="116:125" ht="13.2"/>
    <row r="90" spans="116:125" ht="13.2"/>
    <row r="91" spans="116:125" ht="13.2"/>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557</v>
      </c>
    </row>
    <row r="121" spans="125:125" ht="13.5" hidden="1" customHeight="1">
      <c r="DU121" s="259"/>
    </row>
  </sheetData>
  <sheetProtection algorithmName="SHA-512" hashValue="QUxjZXZSZ02IyAmbOZkU7GZkNRQ9dE0aija+haVu/cPA2Y83srZCEa3AlJvqXvrX6iUUr6gfRdAu9Kv2IN7W5w==" saltValue="kRlCOOaB+FryPydBXAt95A==" spinCount="100000" sheet="1" objects="1" scenarios="1"/>
  <dataConsolidate/>
  <customSheetViews>
    <customSheetView guid="{502C041F-AA9F-485A-8464-7BFCBC0990C5}" scale="70" showPageBreaks="1" showGridLines="0" fitToPage="1" hiddenRows="1" hiddenColumns="1" topLeftCell="A56">
      <selection activeCell="BJ72" sqref="BJ72"/>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topLeftCell="A56">
      <selection activeCell="BJ72" sqref="BJ72"/>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3"/>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c r="B2" s="259"/>
      <c r="T2" s="259"/>
    </row>
    <row r="3" spans="1:125" ht="13.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9"/>
      <c r="G33" s="259"/>
      <c r="I33" s="259"/>
    </row>
    <row r="34" spans="2:125" ht="13.2">
      <c r="C34" s="259"/>
      <c r="P34" s="259"/>
      <c r="R34" s="259"/>
      <c r="U34" s="259"/>
    </row>
    <row r="35" spans="2:125" ht="13.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c r="F36" s="259"/>
      <c r="H36" s="259"/>
      <c r="J36" s="259"/>
      <c r="K36" s="259"/>
      <c r="L36" s="259"/>
      <c r="M36" s="259"/>
      <c r="N36" s="259"/>
      <c r="O36" s="259"/>
      <c r="Q36" s="259"/>
      <c r="S36" s="259"/>
      <c r="V36" s="259"/>
    </row>
    <row r="37" spans="2:125" ht="13.2"/>
    <row r="38" spans="2:125" ht="13.2"/>
    <row r="39" spans="2:125" ht="13.2"/>
    <row r="40" spans="2:125" ht="13.2">
      <c r="U40" s="259"/>
    </row>
    <row r="41" spans="2:125" ht="13.2">
      <c r="R41" s="259"/>
    </row>
    <row r="42" spans="2:125" ht="13.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c r="Q43" s="259"/>
      <c r="S43" s="259"/>
      <c r="V43" s="25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558</v>
      </c>
    </row>
  </sheetData>
  <sheetProtection algorithmName="SHA-512" hashValue="r+DCb0qCQWkonCSrwJ0cIXvtE0FuSW1dOlN4f32OUJJarBgublfKlzL6xOt+EIFZzrFTNFFrKpJKgjyhKvJtAQ==" saltValue="yGxfe2m3WvGmFVkfzYBOxw==" spinCount="100000" sheet="1" objects="1" scenarios="1"/>
  <dataConsolidate/>
  <customSheetViews>
    <customSheetView guid="{502C041F-AA9F-485A-8464-7BFCBC0990C5}" scale="70" showPageBreaks="1" showGridLines="0" fitToPage="1" hiddenRows="1" hiddenColumns="1" topLeftCell="A58">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topLeftCell="A58">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3"/>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45" t="s">
        <v>3</v>
      </c>
      <c r="D47" s="1145"/>
      <c r="E47" s="1146"/>
      <c r="F47" s="11">
        <v>16.149999999999999</v>
      </c>
      <c r="G47" s="12">
        <v>16.46</v>
      </c>
      <c r="H47" s="12">
        <v>19.100000000000001</v>
      </c>
      <c r="I47" s="12">
        <v>18.78</v>
      </c>
      <c r="J47" s="13">
        <v>19.27</v>
      </c>
    </row>
    <row r="48" spans="2:10" ht="57.75" customHeight="1">
      <c r="B48" s="14"/>
      <c r="C48" s="1147" t="s">
        <v>4</v>
      </c>
      <c r="D48" s="1147"/>
      <c r="E48" s="1148"/>
      <c r="F48" s="15">
        <v>3.87</v>
      </c>
      <c r="G48" s="16">
        <v>4.91</v>
      </c>
      <c r="H48" s="16">
        <v>6.13</v>
      </c>
      <c r="I48" s="16">
        <v>8.26</v>
      </c>
      <c r="J48" s="17">
        <v>7.02</v>
      </c>
    </row>
    <row r="49" spans="2:10" ht="57.75" customHeight="1" thickBot="1">
      <c r="B49" s="18"/>
      <c r="C49" s="1149" t="s">
        <v>5</v>
      </c>
      <c r="D49" s="1149"/>
      <c r="E49" s="1150"/>
      <c r="F49" s="19">
        <v>3.25</v>
      </c>
      <c r="G49" s="20">
        <v>1.62</v>
      </c>
      <c r="H49" s="20">
        <v>3.75</v>
      </c>
      <c r="I49" s="20">
        <v>2.69</v>
      </c>
      <c r="J49" s="21">
        <v>0.54</v>
      </c>
    </row>
    <row r="50" spans="2:10" ht="13.2"/>
  </sheetData>
  <sheetProtection algorithmName="SHA-512" hashValue="jhpojDDKwlSjqDNJSXo59SRcCfkVYV9S5fb4lPNzsskg2CYYG5Y67ZYsjedMSHzq5QPBjdfbHy2h2Y5WbKwcXg==" saltValue="XlVRf4IOBpN1FQw0W+1/eQ==" spinCount="100000" sheet="1" objects="1" scenarios="1"/>
  <customSheetViews>
    <customSheetView guid="{502C041F-AA9F-485A-8464-7BFCBC0990C5}" scale="70" showPageBreaks="1" showGridLines="0" fitToPage="1" hiddenRows="1" hiddenColumns="1" topLeftCell="A16">
      <selection activeCell="H47" sqref="H47"/>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 guid="{DD28A655-25C9-4FFE-A534-72ABD15A1D5B}" scale="70" showPageBreaks="1" showGridLines="0" fitToPage="1" hiddenRows="1" hiddenColumns="1" topLeftCell="A16">
      <selection activeCell="H47" sqref="H47"/>
      <pageMargins left="0" right="0" top="0.19685039370078741" bottom="0" header="0" footer="0"/>
      <printOptions horizontalCentered="1"/>
      <pageSetup paperSize="9" scale="61" orientation="landscape" horizontalDpi="300" verticalDpi="300" r:id="rId2"/>
      <headerFooter alignWithMargins="0">
        <oddFooter>&amp;C&amp;P/&amp;N</oddFooter>
      </headerFooter>
    </customSheetView>
  </customSheetViews>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3"/>
  <headerFooter alignWithMargins="0">
    <oddFooter>&amp;C&amp;P/&amp;N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2024-02-05T00:51:29Z</dcterms:created>
  <dcterms:modified xsi:type="dcterms:W3CDTF">2024-03-22T06:54:56Z</dcterms:modified>
  <cp:category/>
</cp:coreProperties>
</file>