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19200" windowHeight="7116" tabRatio="79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W36" i="10"/>
  <c r="BW37" i="10" s="1"/>
  <c r="BW38" i="10" s="1"/>
  <c r="BE36" i="10"/>
  <c r="AM36" i="10"/>
  <c r="U36" i="10"/>
  <c r="C36" i="10"/>
  <c r="BE35" i="10"/>
  <c r="AM35" i="10"/>
  <c r="U35" i="10"/>
  <c r="C35" i="10"/>
  <c r="CO34" i="10"/>
  <c r="CO35" i="10" s="1"/>
  <c r="CO36"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<sst xmlns="http://schemas.openxmlformats.org/spreadsheetml/2006/main" count="1126" uniqueCount="580">
  <si>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</si>
  <si>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</si>
  <si>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</si>
  <si>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</si>
  <si>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</si>
  <si>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</si>
  <si>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</si>
  <si>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</si>
  <si>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</si>
  <si>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</si>
  <si>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</si>
  <si>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</si>
  <si>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</si>
  <si>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</si>
  <si>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</si>
  <si>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</si>
  <si>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</si>
  <si>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</si>
  <si>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</si>
  <si>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</si>
  <si>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</si>
  <si>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</si>
  <si>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</si>
  <si>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</si>
  <si>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</si>
  <si>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</si>
  <si>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</si>
  <si>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</si>
  <si>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</si>
  <si>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</si>
  <si>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</si>
  <si>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</si>
  <si>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</si>
  <si>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</si>
  <si>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</si>
  <si>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</si>
  <si>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</si>
  <si>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</si>
  <si>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</si>
  <si>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</si>
  <si>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</si>
  <si>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</si>
  <si>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</si>
  <si>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</si>
  <si>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</si>
  <si>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</si>
  <si>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</si>
  <si>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</si>
  <si>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</si>
  <si>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</si>
  <si>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</si>
  <si>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</si>
  <si>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</si>
  <si>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</si>
  <si>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</si>
  <si>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</si>
  <si>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</si>
  <si>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</si>
  <si>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</si>
  <si>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</si>
  <si>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</si>
  <si>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</si>
  <si>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</si>
  <si>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</si>
  <si>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</si>
  <si>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</si>
  <si>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</si>
  <si>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</si>
  <si>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</si>
  <si>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</si>
  <si>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</si>
  <si>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</si>
  <si>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</si>
  <si>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</si>
  <si>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</si>
  <si>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</si>
  <si>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</si>
  <si>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</si>
  <si>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</si>
  <si>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</si>
  <si>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</si>
  <si>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</si>
  <si>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</si>
  <si>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</si>
  <si>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</si>
  <si>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</si>
  <si>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</si>
  <si>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</si>
  <si>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</si>
  <si>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</si>
  <si>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</si>
  <si>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</si>
  <si>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</si>
  <si>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</si>
  <si>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</si>
  <si>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</si>
  <si>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</si>
  <si>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</si>
  <si>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</si>
  <si>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</si>
  <si>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</si>
  <si>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</si>
  <si>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</si>
  <si>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</si>
  <si>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</si>
  <si>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</si>
  <si>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</si>
  <si>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</si>
  <si>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</si>
  <si>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</si>
  <si>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</si>
  <si>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</si>
  <si>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</si>
  <si>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</si>
  <si>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</si>
  <si>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</si>
  <si>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</si>
  <si>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</si>
  <si>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</si>
  <si>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</si>
  <si>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</si>
  <si>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</si>
  <si>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</si>
  <si>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</si>
  <si>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</si>
  <si>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</si>
  <si>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</si>
  <si>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</si>
  <si>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</si>
  <si>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</si>
  <si>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</si>
  <si>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</si>
  <si>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</si>
  <si>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</si>
  <si>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</si>
  <si>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</si>
  <si>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</si>
  <si>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</si>
  <si>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</si>
  <si>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</si>
  <si>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</si>
  <si>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</si>
  <si>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</si>
  <si>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</si>
  <si>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</si>
  <si>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</si>
  <si>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</si>
  <si>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</si>
  <si>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</si>
  <si>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</si>
  <si>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</si>
  <si>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</si>
  <si>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</si>
  <si>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</si>
  <si>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</si>
  <si>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</si>
  <si>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</si>
  <si>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</si>
  <si>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</si>
  <si>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</si>
  <si>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</si>
  <si>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</si>
  <si>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</si>
  <si>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</si>
  <si>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</si>
  <si>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</si>
  <si>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</si>
  <si>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</si>
  <si>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</si>
  <si>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</si>
  <si>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</si>
  <si>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</si>
  <si>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</si>
  <si>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</si>
  <si>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</si>
  <si>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</si>
  <si>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</si>
  <si>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</si>
  <si>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</si>
  <si>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</si>
  <si>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</si>
  <si>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</si>
  <si>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</si>
  <si>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</si>
  <si>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</si>
  <si>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</si>
  <si>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</si>
  <si>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</si>
  <si>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</si>
  <si>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</si>
  <si>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</si>
  <si>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</si>
  <si>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</si>
  <si>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</si>
  <si>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</si>
  <si>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</si>
  <si>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</si>
  <si>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</si>
  <si>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</si>
  <si>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</si>
  <si>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</si>
  <si>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</si>
  <si>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</si>
  <si>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</si>
  <si>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</si>
  <si>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</si>
  <si>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</si>
  <si>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</si>
  <si>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</si>
  <si>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</si>
  <si>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</si>
  <si>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</si>
  <si>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</si>
  <si>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</si>
  <si>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</si>
  <si>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</si>
  <si>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</si>
  <si>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</si>
  <si>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東京都江東区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</si>
  <si>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</si>
  <si>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</si>
  <si>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</si>
  <si>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</si>
  <si>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</si>
  <si>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</si>
  <si>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</si>
  <si>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</si>
  <si>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</si>
  <si>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</si>
  <si>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</si>
  <si>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</si>
  <si>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</si>
  <si>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</si>
  <si>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</si>
  <si>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</si>
  <si>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</si>
  <si>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</si>
  <si>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</si>
  <si>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</si>
  <si>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</si>
  <si>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</si>
  <si>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</si>
  <si>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</si>
  <si>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</si>
  <si>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</si>
  <si>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</si>
  <si>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</si>
  <si>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</si>
  <si>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</si>
  <si>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</si>
  <si>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</si>
  <si>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</si>
  <si>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</si>
  <si>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</si>
  <si>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</si>
  <si>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</si>
  <si>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</si>
  <si>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</si>
  <si>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</si>
  <si>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</si>
  <si>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</si>
  <si>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</si>
  <si>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</si>
  <si>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</si>
  <si>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</si>
  <si>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</si>
  <si>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</si>
  <si>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</si>
  <si>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</si>
  <si>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</si>
  <si>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</si>
  <si>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</si>
  <si>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</si>
  <si>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</si>
  <si>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</si>
  <si>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</si>
  <si>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</si>
  <si>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</si>
  <si>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</si>
  <si>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</si>
  <si>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</si>
  <si>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</si>
  <si>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</si>
  <si>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</si>
  <si>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</si>
  <si>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</si>
  <si>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</si>
  <si>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</si>
  <si>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</si>
  <si>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</si>
  <si>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</si>
  <si>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</si>
  <si>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</si>
  <si>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</si>
  <si>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</si>
  <si>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</si>
  <si>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</si>
  <si>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</si>
  <si>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</si>
  <si>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</si>
  <si>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</si>
  <si>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</si>
  <si>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</si>
  <si>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</si>
  <si>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</si>
  <si>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</si>
  <si>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</si>
  <si>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</si>
  <si>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</si>
  <si>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</si>
  <si>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</si>
  <si>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</si>
  <si>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</si>
  <si>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</si>
  <si>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</si>
  <si>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</si>
  <si>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</si>
  <si>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</si>
  <si>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</si>
  <si>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</si>
  <si>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</si>
  <si>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</si>
  <si>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</si>
  <si>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</si>
  <si>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</si>
  <si>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</si>
  <si>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</si>
  <si>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</si>
  <si>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</si>
  <si>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</si>
  <si>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</si>
  <si>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</si>
  <si>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</si>
  <si>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</si>
  <si>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</si>
  <si>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</si>
  <si>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</si>
  <si>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</si>
  <si>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</si>
  <si>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</si>
  <si>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</si>
  <si>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</si>
  <si>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</si>
  <si>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</si>
  <si>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</si>
  <si>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</si>
  <si>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</si>
  <si>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</si>
  <si>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</si>
  <si>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</si>
  <si>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</si>
  <si>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</si>
  <si>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</si>
  <si>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</si>
  <si>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</si>
  <si>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</si>
  <si>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</si>
  <si>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</si>
  <si>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</si>
  <si>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</si>
  <si>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</si>
  <si>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</si>
  <si>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</si>
  <si>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</si>
  <si>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</si>
  <si>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</si>
  <si>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</si>
  <si>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</si>
  <si>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</si>
  <si>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</si>
  <si>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</si>
  <si>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東京都江東区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</si>
  <si>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</si>
  <si>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</si>
  <si>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</si>
  <si>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</si>
  <si>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</si>
  <si>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</si>
  <si>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</si>
  <si>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</si>
  <si>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</si>
  <si>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</si>
  <si>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</si>
  <si>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</si>
  <si>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</si>
  <si>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</si>
  <si>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</si>
  <si>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</si>
  <si>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</si>
  <si>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</si>
  <si>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</si>
  <si>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</si>
  <si>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</si>
  <si>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</si>
  <si>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</si>
  <si>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</si>
  <si>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</si>
  <si>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</si>
  <si>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</si>
  <si>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</si>
  <si>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</si>
  <si>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</si>
  <si>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</si>
  <si>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</si>
  <si>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</si>
  <si>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</si>
  <si>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</si>
  <si>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</si>
  <si>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</si>
  <si>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</si>
  <si>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</si>
  <si>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</si>
  <si>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</si>
  <si>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</si>
  <si>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</si>
  <si>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</si>
  <si>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</si>
  <si>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</si>
  <si>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</si>
  <si>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</si>
  <si>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</si>
  <si>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</si>
  <si>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</si>
  <si>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</si>
  <si>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</si>
  <si>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</si>
  <si>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</si>
  <si>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</si>
  <si>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</si>
  <si>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</si>
  <si>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</si>
  <si>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</si>
  <si>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</si>
  <si>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</si>
  <si>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</si>
  <si>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</si>
  <si>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</si>
  <si>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</si>
  <si>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</si>
  <si>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</si>
  <si>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</si>
  <si>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</si>
  <si>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</si>
  <si>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</si>
  <si>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</si>
  <si>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</si>
  <si>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</si>
  <si>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</si>
  <si>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</si>
  <si>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</si>
  <si>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</si>
  <si>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</si>
  <si>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</si>
  <si>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</si>
  <si>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</si>
  <si>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</si>
  <si>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</si>
  <si>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</si>
  <si>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</si>
  <si>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</si>
  <si>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</si>
  <si>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</si>
  <si>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</si>
  <si>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</si>
  <si>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</si>
  <si>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</si>
  <si>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</si>
  <si>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</si>
  <si>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</si>
  <si>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</si>
  <si>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</si>
  <si>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</si>
  <si>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</si>
  <si>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</si>
  <si>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</si>
  <si>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</si>
  <si>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</si>
  <si>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</si>
  <si>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</si>
  <si>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</si>
  <si>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</si>
  <si>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</si>
  <si>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</si>
  <si>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</si>
  <si>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</si>
  <si>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</si>
  <si>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</si>
  <si>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</si>
  <si>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</si>
  <si>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</si>
  <si>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</si>
  <si>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</si>
  <si>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</si>
  <si>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</si>
  <si>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</si>
  <si>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</si>
  <si>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</si>
  <si>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</si>
  <si>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</si>
  <si>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</si>
  <si>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</si>
  <si>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</si>
  <si>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</si>
  <si>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</si>
  <si>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</si>
  <si>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</si>
  <si>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</si>
  <si>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</si>
  <si>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</si>
  <si>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</si>
  <si>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</si>
  <si>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</si>
  <si>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</si>
  <si>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</si>
  <si>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</si>
  <si>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</si>
  <si>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</si>
  <si>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</si>
  <si>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</si>
  <si>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</si>
  <si>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</si>
  <si>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</si>
  <si>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</si>
  <si>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</si>
  <si>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</si>
  <si>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</si>
  <si>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</si>
  <si>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</si>
  <si>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</si>
  <si>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</si>
  <si>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</si>
  <si>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</si>
  <si>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</si>
  <si>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</si>
  <si>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</si>
  <si>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</si>
  <si>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</si>
  <si>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</si>
  <si>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</si>
  <si>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</si>
  <si>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</si>
  <si>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</si>
  <si>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</si>
  <si>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</si>
  <si>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</si>
  <si>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</si>
  <si>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</si>
  <si>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</si>
  <si>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</si>
  <si>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</si>
  <si>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1.38</t>
  </si>
  <si>
    <t>一般会計</t>
  </si>
  <si>
    <t>国民健康保険会計</t>
  </si>
  <si>
    <t>介護保険会計</t>
  </si>
  <si>
    <t>後期高齢者医療会計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</si>
  <si>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</si>
  <si>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</si>
  <si>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</si>
  <si>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</si>
  <si>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</si>
  <si>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</si>
  <si>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</si>
  <si>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</si>
  <si>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</si>
  <si>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法適用</t>
    <rPh sb="0" eb="1">
      <t>ホウ</t>
    </rPh>
    <rPh sb="1" eb="3">
      <t>テキヨウ</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</si>
  <si>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</si>
  <si>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</si>
  <si>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</si>
  <si>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</si>
  <si>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</si>
  <si>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江東区文化コミュニティ財団</t>
  </si>
  <si>
    <t>江東区健康スポーツ公社</t>
  </si>
  <si>
    <t>江東区土地開発公社</t>
  </si>
  <si>
    <t>○</t>
    <phoneticPr fontId="2"/>
  </si>
  <si>
    <t>公共施設建設基金</t>
  </si>
  <si>
    <t>学校施設改築等基金</t>
  </si>
  <si>
    <t>防災基金</t>
  </si>
  <si>
    <t>地下鉄8号線建設等基金</t>
    <rPh sb="8" eb="9">
      <t>ナド</t>
    </rPh>
    <phoneticPr fontId="2"/>
  </si>
  <si>
    <t>エコ・リサイクル基金</t>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</si>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</sst>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28BA-4BBF-B229-D452FD13C1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32342</c:v>
                </c:pt>
                <c:pt idx="1">
                  <c:v>36725</c:v>
                </c:pt>
                <c:pt idx="2">
                  <c:v>30776</c:v>
                </c:pt>
                <c:pt idx="3">
                  <c:v>36683</c:v>
                </c:pt>
                <c:pt idx="4">
                  <c:v>33983</c:v>
                </c:pt>
              </c:numCache>
            </c:numRef>
          </c:val>
          <c:smooth val="0"/>
          <c:extLst>
            <c:ext xmlns:c16="http://schemas.microsoft.com/office/drawing/2014/chart" uri="{C3380CC4-5D6E-409C-BE32-E72D297353CC}">
              <c16:uniqueId val="{00000001-28BA-4BBF-B229-D452FD13C1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4.1100000000000003</c:v>
                </c:pt>
                <c:pt idx="1">
                  <c:v>3.91</c:v>
                </c:pt>
                <c:pt idx="2">
                  <c:v>4.47</c:v>
                </c:pt>
                <c:pt idx="3">
                  <c:v>8.4600000000000009</c:v>
                </c:pt>
                <c:pt idx="4">
                  <c:v>5.87</c:v>
                </c:pt>
              </c:numCache>
            </c:numRef>
          </c:val>
          <c:extLst>
            <c:ext xmlns:c16="http://schemas.microsoft.com/office/drawing/2014/chart" uri="{C3380CC4-5D6E-409C-BE32-E72D297353CC}">
              <c16:uniqueId val="{00000000-9EDA-41F7-AA6E-87B7CDDA58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22.74</c:v>
                </c:pt>
                <c:pt idx="1">
                  <c:v>23.48</c:v>
                </c:pt>
                <c:pt idx="2">
                  <c:v>26.83</c:v>
                </c:pt>
                <c:pt idx="3">
                  <c:v>28.89</c:v>
                </c:pt>
                <c:pt idx="4">
                  <c:v>31.6</c:v>
                </c:pt>
              </c:numCache>
            </c:numRef>
          </c:val>
          <c:extLst>
            <c:ext xmlns:c16="http://schemas.microsoft.com/office/drawing/2014/chart" uri="{C3380CC4-5D6E-409C-BE32-E72D297353CC}">
              <c16:uniqueId val="{00000001-9EDA-41F7-AA6E-87B7CDDA58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-1.38</c:v>
                </c:pt>
                <c:pt idx="1">
                  <c:v>1.97</c:v>
                </c:pt>
                <c:pt idx="2">
                  <c:v>3.29</c:v>
                </c:pt>
                <c:pt idx="3">
                  <c:v>6.78</c:v>
                </c:pt>
                <c:pt idx="4">
                  <c:v>1.68</c:v>
                </c:pt>
              </c:numCache>
            </c:numRef>
          </c:val>
          <c:smooth val="0"/>
          <c:extLst>
            <c:ext xmlns:c16="http://schemas.microsoft.com/office/drawing/2014/chart" uri="{C3380CC4-5D6E-409C-BE32-E72D297353CC}">
              <c16:uniqueId val="{00000002-9EDA-41F7-AA6E-87B7CDDA58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4E-4EE8-BC80-66B42E1B58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4E-4EE8-BC80-66B42E1B58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4E-4EE8-BC80-66B42E1B58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44E-4EE8-BC80-66B42E1B584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44E-4EE8-BC80-66B42E1B584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44E-4EE8-BC80-66B42E1B5845}"/>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0.08</c:v>
                </c:pt>
                <c:pt idx="4">
                  <c:v>#N/A</c:v>
                </c:pt>
                <c:pt idx="5">
                  <c:v>0.14000000000000001</c:v>
                </c:pt>
                <c:pt idx="6">
                  <c:v>#N/A</c:v>
                </c:pt>
                <c:pt idx="7">
                  <c:v>0.11</c:v>
                </c:pt>
                <c:pt idx="8">
                  <c:v>#N/A</c:v>
                </c:pt>
                <c:pt idx="9">
                  <c:v>0.14000000000000001</c:v>
                </c:pt>
              </c:numCache>
            </c:numRef>
          </c:val>
          <c:extLst>
            <c:ext xmlns:c16="http://schemas.microsoft.com/office/drawing/2014/chart" uri="{C3380CC4-5D6E-409C-BE32-E72D297353CC}">
              <c16:uniqueId val="{00000006-344E-4EE8-BC80-66B42E1B5845}"/>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c:v>
                </c:pt>
                <c:pt idx="2">
                  <c:v>#N/A</c:v>
                </c:pt>
                <c:pt idx="3">
                  <c:v>0.46</c:v>
                </c:pt>
                <c:pt idx="4">
                  <c:v>#N/A</c:v>
                </c:pt>
                <c:pt idx="5">
                  <c:v>0.67</c:v>
                </c:pt>
                <c:pt idx="6">
                  <c:v>#N/A</c:v>
                </c:pt>
                <c:pt idx="7">
                  <c:v>0.79</c:v>
                </c:pt>
                <c:pt idx="8">
                  <c:v>#N/A</c:v>
                </c:pt>
                <c:pt idx="9">
                  <c:v>0.7</c:v>
                </c:pt>
              </c:numCache>
            </c:numRef>
          </c:val>
          <c:extLst>
            <c:ext xmlns:c16="http://schemas.microsoft.com/office/drawing/2014/chart" uri="{C3380CC4-5D6E-409C-BE32-E72D297353CC}">
              <c16:uniqueId val="{00000007-344E-4EE8-BC80-66B42E1B5845}"/>
            </c:ext>
          </c:extLst>
        </c:ser>
        <c:ser>
          <c:idx val="8"/>
          <c:order val="8"/>
          <c:tx>
            <c:strRef>
              <c:f>データシート!$A$35</c:f>
              <c:strCache>
                <c:ptCount val="1"/>
                <c:pt idx="0">
                  <c:v>国民健康保険会計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1.1000000000000001</c:v>
                </c:pt>
                <c:pt idx="2">
                  <c:v>#N/A</c:v>
                </c:pt>
                <c:pt idx="3">
                  <c:v>0.78</c:v>
                </c:pt>
                <c:pt idx="4">
                  <c:v>#N/A</c:v>
                </c:pt>
                <c:pt idx="5">
                  <c:v>1.46</c:v>
                </c:pt>
                <c:pt idx="6">
                  <c:v>#N/A</c:v>
                </c:pt>
                <c:pt idx="7">
                  <c:v>1.17</c:v>
                </c:pt>
                <c:pt idx="8">
                  <c:v>#N/A</c:v>
                </c:pt>
                <c:pt idx="9">
                  <c:v>1.08</c:v>
                </c:pt>
              </c:numCache>
            </c:numRef>
          </c:val>
          <c:extLst>
            <c:ext xmlns:c16="http://schemas.microsoft.com/office/drawing/2014/chart" uri="{C3380CC4-5D6E-409C-BE32-E72D297353CC}">
              <c16:uniqueId val="{00000008-344E-4EE8-BC80-66B42E1B58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4.0999999999999996</c:v>
                </c:pt>
                <c:pt idx="2">
                  <c:v>#N/A</c:v>
                </c:pt>
                <c:pt idx="3">
                  <c:v>3.9</c:v>
                </c:pt>
                <c:pt idx="4">
                  <c:v>#N/A</c:v>
                </c:pt>
                <c:pt idx="5">
                  <c:v>4.47</c:v>
                </c:pt>
                <c:pt idx="6">
                  <c:v>#N/A</c:v>
                </c:pt>
                <c:pt idx="7">
                  <c:v>8.4600000000000009</c:v>
                </c:pt>
                <c:pt idx="8">
                  <c:v>#N/A</c:v>
                </c:pt>
                <c:pt idx="9">
                  <c:v>5.87</c:v>
                </c:pt>
              </c:numCache>
            </c:numRef>
          </c:val>
          <c:extLst>
            <c:ext xmlns:c16="http://schemas.microsoft.com/office/drawing/2014/chart" uri="{C3380CC4-5D6E-409C-BE32-E72D297353CC}">
              <c16:uniqueId val="{00000009-344E-4EE8-BC80-66B42E1B58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6911</c:v>
                </c:pt>
                <c:pt idx="5">
                  <c:v>6875</c:v>
                </c:pt>
                <c:pt idx="8">
                  <c:v>6780</c:v>
                </c:pt>
                <c:pt idx="11">
                  <c:v>6560</c:v>
                </c:pt>
                <c:pt idx="14">
                  <c:v>6050</c:v>
                </c:pt>
              </c:numCache>
            </c:numRef>
          </c:val>
          <c:extLst>
            <c:ext xmlns:c16="http://schemas.microsoft.com/office/drawing/2014/chart" uri="{C3380CC4-5D6E-409C-BE32-E72D297353CC}">
              <c16:uniqueId val="{00000000-9CBF-43C9-916E-48658DB8CC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BF-43C9-916E-48658DB8CC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76</c:v>
                </c:pt>
                <c:pt idx="3">
                  <c:v>53</c:v>
                </c:pt>
                <c:pt idx="6">
                  <c:v>53</c:v>
                </c:pt>
                <c:pt idx="9">
                  <c:v>20</c:v>
                </c:pt>
                <c:pt idx="12">
                  <c:v>17</c:v>
                </c:pt>
              </c:numCache>
            </c:numRef>
          </c:val>
          <c:extLst>
            <c:ext xmlns:c16="http://schemas.microsoft.com/office/drawing/2014/chart" uri="{C3380CC4-5D6E-409C-BE32-E72D297353CC}">
              <c16:uniqueId val="{00000002-9CBF-43C9-916E-48658DB8CC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113</c:v>
                </c:pt>
                <c:pt idx="3">
                  <c:v>121</c:v>
                </c:pt>
                <c:pt idx="6">
                  <c:v>140</c:v>
                </c:pt>
                <c:pt idx="9">
                  <c:v>142</c:v>
                </c:pt>
                <c:pt idx="12">
                  <c:v>139</c:v>
                </c:pt>
              </c:numCache>
            </c:numRef>
          </c:val>
          <c:extLst>
            <c:ext xmlns:c16="http://schemas.microsoft.com/office/drawing/2014/chart" uri="{C3380CC4-5D6E-409C-BE32-E72D297353CC}">
              <c16:uniqueId val="{00000003-9CBF-43C9-916E-48658DB8CC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BF-43C9-916E-48658DB8CC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60</c:v>
                </c:pt>
                <c:pt idx="3">
                  <c:v>60</c:v>
                </c:pt>
                <c:pt idx="6">
                  <c:v>56</c:v>
                </c:pt>
                <c:pt idx="9">
                  <c:v>53</c:v>
                </c:pt>
                <c:pt idx="12">
                  <c:v>16</c:v>
                </c:pt>
              </c:numCache>
            </c:numRef>
          </c:val>
          <c:extLst>
            <c:ext xmlns:c16="http://schemas.microsoft.com/office/drawing/2014/chart" uri="{C3380CC4-5D6E-409C-BE32-E72D297353CC}">
              <c16:uniqueId val="{00000005-9CBF-43C9-916E-48658DB8CC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BF-43C9-916E-48658DB8CC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1900</c:v>
                </c:pt>
                <c:pt idx="3">
                  <c:v>2202</c:v>
                </c:pt>
                <c:pt idx="6">
                  <c:v>2192</c:v>
                </c:pt>
                <c:pt idx="9">
                  <c:v>2196</c:v>
                </c:pt>
                <c:pt idx="12">
                  <c:v>2134</c:v>
                </c:pt>
              </c:numCache>
            </c:numRef>
          </c:val>
          <c:extLst>
            <c:ext xmlns:c16="http://schemas.microsoft.com/office/drawing/2014/chart" uri="{C3380CC4-5D6E-409C-BE32-E72D297353CC}">
              <c16:uniqueId val="{00000007-9CBF-43C9-916E-48658DB8CC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-4762</c:v>
                </c:pt>
                <c:pt idx="2">
                  <c:v>#N/A</c:v>
                </c:pt>
                <c:pt idx="3">
                  <c:v>#N/A</c:v>
                </c:pt>
                <c:pt idx="4">
                  <c:v>-4439</c:v>
                </c:pt>
                <c:pt idx="5">
                  <c:v>#N/A</c:v>
                </c:pt>
                <c:pt idx="6">
                  <c:v>#N/A</c:v>
                </c:pt>
                <c:pt idx="7">
                  <c:v>-4339</c:v>
                </c:pt>
                <c:pt idx="8">
                  <c:v>#N/A</c:v>
                </c:pt>
                <c:pt idx="9">
                  <c:v>#N/A</c:v>
                </c:pt>
                <c:pt idx="10">
                  <c:v>-4149</c:v>
                </c:pt>
                <c:pt idx="11">
                  <c:v>#N/A</c:v>
                </c:pt>
                <c:pt idx="12">
                  <c:v>#N/A</c:v>
                </c:pt>
                <c:pt idx="13">
                  <c:v>-3744</c:v>
                </c:pt>
                <c:pt idx="14">
                  <c:v>#N/A</c:v>
                </c:pt>
              </c:numCache>
            </c:numRef>
          </c:val>
          <c:smooth val="0"/>
          <c:extLst>
            <c:ext xmlns:c16="http://schemas.microsoft.com/office/drawing/2014/chart" uri="{C3380CC4-5D6E-409C-BE32-E72D297353CC}">
              <c16:uniqueId val="{00000008-9CBF-43C9-916E-48658DB8CC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66142</c:v>
                </c:pt>
                <c:pt idx="5">
                  <c:v>60135</c:v>
                </c:pt>
                <c:pt idx="8">
                  <c:v>55849</c:v>
                </c:pt>
                <c:pt idx="11">
                  <c:v>57065</c:v>
                </c:pt>
                <c:pt idx="14">
                  <c:v>53362</c:v>
                </c:pt>
              </c:numCache>
            </c:numRef>
          </c:val>
          <c:extLst>
            <c:ext xmlns:c16="http://schemas.microsoft.com/office/drawing/2014/chart" uri="{C3380CC4-5D6E-409C-BE32-E72D297353CC}">
              <c16:uniqueId val="{00000000-D7D8-4B90-BB86-B036D1652D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6</c:v>
                </c:pt>
                <c:pt idx="8">
                  <c:v>5</c:v>
                </c:pt>
                <c:pt idx="11">
                  <c:v>4</c:v>
                </c:pt>
                <c:pt idx="14">
                  <c:v>4</c:v>
                </c:pt>
              </c:numCache>
            </c:numRef>
          </c:val>
          <c:extLst>
            <c:ext xmlns:c16="http://schemas.microsoft.com/office/drawing/2014/chart" uri="{C3380CC4-5D6E-409C-BE32-E72D297353CC}">
              <c16:uniqueId val="{00000001-D7D8-4B90-BB86-B036D1652D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132187</c:v>
                </c:pt>
                <c:pt idx="5">
                  <c:v>146841</c:v>
                </c:pt>
                <c:pt idx="8">
                  <c:v>155266</c:v>
                </c:pt>
                <c:pt idx="11">
                  <c:v>166809</c:v>
                </c:pt>
                <c:pt idx="14">
                  <c:v>186055</c:v>
                </c:pt>
              </c:numCache>
            </c:numRef>
          </c:val>
          <c:extLst>
            <c:ext xmlns:c16="http://schemas.microsoft.com/office/drawing/2014/chart" uri="{C3380CC4-5D6E-409C-BE32-E72D297353CC}">
              <c16:uniqueId val="{00000002-D7D8-4B90-BB86-B036D1652D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D8-4B90-BB86-B036D1652D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D8-4B90-BB86-B036D1652D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8-4B90-BB86-B036D1652D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18523</c:v>
                </c:pt>
                <c:pt idx="3">
                  <c:v>17359</c:v>
                </c:pt>
                <c:pt idx="6">
                  <c:v>16485</c:v>
                </c:pt>
                <c:pt idx="9">
                  <c:v>15633</c:v>
                </c:pt>
                <c:pt idx="12">
                  <c:v>15754</c:v>
                </c:pt>
              </c:numCache>
            </c:numRef>
          </c:val>
          <c:extLst>
            <c:ext xmlns:c16="http://schemas.microsoft.com/office/drawing/2014/chart" uri="{C3380CC4-5D6E-409C-BE32-E72D297353CC}">
              <c16:uniqueId val="{00000006-D7D8-4B90-BB86-B036D1652D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1462</c:v>
                </c:pt>
                <c:pt idx="3">
                  <c:v>1478</c:v>
                </c:pt>
                <c:pt idx="6">
                  <c:v>1734</c:v>
                </c:pt>
                <c:pt idx="9">
                  <c:v>2081</c:v>
                </c:pt>
                <c:pt idx="12">
                  <c:v>2556</c:v>
                </c:pt>
              </c:numCache>
            </c:numRef>
          </c:val>
          <c:extLst>
            <c:ext xmlns:c16="http://schemas.microsoft.com/office/drawing/2014/chart" uri="{C3380CC4-5D6E-409C-BE32-E72D297353CC}">
              <c16:uniqueId val="{00000007-D7D8-4B90-BB86-B036D1652D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7D8-4B90-BB86-B036D1652D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178</c:v>
                </c:pt>
                <c:pt idx="3">
                  <c:v>125</c:v>
                </c:pt>
                <c:pt idx="6">
                  <c:v>71</c:v>
                </c:pt>
                <c:pt idx="9">
                  <c:v>52</c:v>
                </c:pt>
                <c:pt idx="12">
                  <c:v>35</c:v>
                </c:pt>
              </c:numCache>
            </c:numRef>
          </c:val>
          <c:extLst>
            <c:ext xmlns:c16="http://schemas.microsoft.com/office/drawing/2014/chart" uri="{C3380CC4-5D6E-409C-BE32-E72D297353CC}">
              <c16:uniqueId val="{00000009-D7D8-4B90-BB86-B036D1652D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28845</c:v>
                </c:pt>
                <c:pt idx="3">
                  <c:v>27394</c:v>
                </c:pt>
                <c:pt idx="6">
                  <c:v>26469</c:v>
                </c:pt>
                <c:pt idx="9">
                  <c:v>24812</c:v>
                </c:pt>
                <c:pt idx="12">
                  <c:v>23801</c:v>
                </c:pt>
              </c:numCache>
            </c:numRef>
          </c:val>
          <c:extLst>
            <c:ext xmlns:c16="http://schemas.microsoft.com/office/drawing/2014/chart" uri="{C3380CC4-5D6E-409C-BE32-E72D297353CC}">
              <c16:uniqueId val="{0000000A-D7D8-4B90-BB86-B036D1652D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D8-4B90-BB86-B036D1652D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33854</c:v>
                </c:pt>
                <c:pt idx="1">
                  <c:v>37323</c:v>
                </c:pt>
                <c:pt idx="2">
                  <c:v>42600</c:v>
                </c:pt>
              </c:numCache>
            </c:numRef>
          </c:val>
          <c:extLst>
            <c:ext xmlns:c16="http://schemas.microsoft.com/office/drawing/2014/chart" uri="{C3380CC4-5D6E-409C-BE32-E72D297353CC}">
              <c16:uniqueId val="{00000000-0DAE-4D3A-A71E-93DBE332A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3107</c:v>
                </c:pt>
                <c:pt idx="1">
                  <c:v>3108</c:v>
                </c:pt>
                <c:pt idx="2">
                  <c:v>3110</c:v>
                </c:pt>
              </c:numCache>
            </c:numRef>
          </c:val>
          <c:extLst>
            <c:ext xmlns:c16="http://schemas.microsoft.com/office/drawing/2014/chart" uri="{C3380CC4-5D6E-409C-BE32-E72D297353CC}">
              <c16:uniqueId val="{00000001-0DAE-4D3A-A71E-93DBE332A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106362</c:v>
                </c:pt>
                <c:pt idx="1">
                  <c:v>115447</c:v>
                </c:pt>
                <c:pt idx="2">
                  <c:v>125643</c:v>
                </c:pt>
              </c:numCache>
            </c:numRef>
          </c:val>
          <c:extLst>
            <c:ext xmlns:c16="http://schemas.microsoft.com/office/drawing/2014/chart" uri="{C3380CC4-5D6E-409C-BE32-E72D297353CC}">
              <c16:uniqueId val="{00000002-0DAE-4D3A-A71E-93DBE332A0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年度に実施した減税補てん債等の繰上償還により、後年度負担が軽減されたことから減少傾向にある。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有明小中学校整備等に係る満期一括償還の皆減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等により、元利償還金が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満期一括償還地方債に係る年度割相当額が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減債基金積立相当額の積立ルールが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と設定しているのに対し、本区においては、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年償還で毎年度の発行額の積立額を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としているため、減債基金残高と減債基金積立相当額に乖離が生じている。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将来負担比率については、将来負担額より充当可能財源等が上回っているため、「－」となっている。過去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年間を見ても、将来負担額と充当可能財源等の差額は、全てマイナスである。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かしながら、将来負担額には今後見込まれる公共施設等の更新に係る経費が含まれていないことなどから、必ずしも本区の財政状況を的確に捉えているとは言えない。地方債や退職手当といった構成要素について個別に着目するとともに、今後想定される将来負担について的確に対応できるように、充当可能基金の確保を図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東京都江東区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学校施設改築等基金において、今後の改築・大規模改修経費の財源確保のための積立を実施したことなどによる増。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各基金の方針に基づき、適切な積立、活用を図る。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公共施設建設基金：公共施設の改修、改築及び新設等の経費の財源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学校施設改築等基金：学校施設の改築及び大規模改修経費の財源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号線建設等基金：地下鉄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号線建設等経費の財源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防災基金：災害の予防、応急対策及び復旧経費の財源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エコ・リサイクル基金：資源循環型社会の推進及び都市生態系の保全に寄与する事業の財源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学校施設改築等基金において、今後の改築・大規模改修経費の財源確保のための積立を実施したことなどによる増。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公共施設建設基金については、今後の公共施設の更新需要に備え、積立・活用を図る。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その他の基金についても、各基金の方針に基づき、適切な積立、活用を図る。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交付金や特別区税をはじめとする歳入環境が想定していたほどの悪化に至らなかったことや新型コロナワクチン接種等の特定財源を確保できたことなどにより、翌年度以降に備え、繰入を抑制できたことなど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景気の後退局面においても、安定した区民サービスを提供することに加え、計画事業の安定的な執行が可能となるよう適切な積立を実施する。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532,882
499,491
43.01
240,885,135
232,505,093
7,914,367
134,825,376
23,740,626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年度の財政力指数は、</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連続で同値となった。基準財政需要額が増となっているものの、基準財政収入額が、所得環境の改善等に伴う特別区税の増等により増加傾向であるため、水準を維持している。類似団体内では低めの数値となっている。</a:t>
          </a:r>
        </a:p>
        <a:p>
          <a:r>
            <a:rPr kumimoji="1" lang="ja-JP" altLang="en-US" sz="1300">
              <a:latin typeface="ＭＳ ゴシック" panose="020B0609070205080204" pitchFamily="49" charset="-128"/>
              <a:ea typeface="ＭＳ ゴシック" panose="020B0609070205080204" pitchFamily="49" charset="-128"/>
            </a:rPr>
            <a:t>特別区税等の歳入は景気動向に左右されやすい構造であり、本区では今後、人口増加が見込まれ、行政需要の増加が予想されることから、引き続き歳出抑制に努めるなど、健全な財政運営を図っていく。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xdr:cNvCxnSpPr/>
      </xdr:nvCxnSpPr>
      <xdr:spPr>
        <a:xfrm>
          <a:off x="3752850" y="716969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xdr:cNvCxnSpPr/>
      </xdr:nvCxnSpPr>
      <xdr:spPr>
        <a:xfrm>
          <a:off x="2940050" y="716969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7" name="直線コネクタ 76"/>
        <xdr:cNvCxnSpPr/>
      </xdr:nvCxnSpPr>
      <xdr:spPr>
        <a:xfrm flipV="1">
          <a:off x="2127250" y="716969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80" name="直線コネクタ 79"/>
        <xdr:cNvCxnSpPr/>
      </xdr:nvCxnSpPr>
      <xdr:spPr>
        <a:xfrm>
          <a:off x="1333500" y="718693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464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4584700" y="709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37020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xdr:cNvSpPr txBox="1"/>
      </xdr:nvSpPr>
      <xdr:spPr>
        <a:xfrm>
          <a:off x="3409950" y="720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2889250" y="71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597150" y="72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xdr:cNvSpPr/>
      </xdr:nvSpPr>
      <xdr:spPr>
        <a:xfrm>
          <a:off x="20955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xdr:cNvSpPr txBox="1"/>
      </xdr:nvSpPr>
      <xdr:spPr>
        <a:xfrm>
          <a:off x="17843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282700" y="71361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9" name="テキスト ボックス 98"/>
        <xdr:cNvSpPr txBox="1"/>
      </xdr:nvSpPr>
      <xdr:spPr>
        <a:xfrm>
          <a:off x="971550" y="721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保育所関連経費などの扶助費、予防接種事業などの物件費の増等により経常経費が増となったものの、特別区交付金や特別区税の増などにより一般財源が増となったことにより、前年度比で</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ポイントの減となった。その結果、本区の経常収支比率は引き続き適正水準（</a:t>
          </a:r>
          <a:r>
            <a:rPr kumimoji="1" lang="en-US" altLang="ja-JP" sz="1300">
              <a:latin typeface="ＭＳ ゴシック" panose="020B0609070205080204" pitchFamily="49" charset="-128"/>
              <a:ea typeface="ＭＳ ゴシック" panose="020B0609070205080204" pitchFamily="49" charset="-128"/>
            </a:rPr>
            <a:t>70</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80</a:t>
          </a:r>
          <a:r>
            <a:rPr kumimoji="1" lang="ja-JP" altLang="en-US" sz="1300">
              <a:latin typeface="ＭＳ ゴシック" panose="020B0609070205080204" pitchFamily="49" charset="-128"/>
              <a:ea typeface="ＭＳ ゴシック" panose="020B0609070205080204" pitchFamily="49" charset="-128"/>
            </a:rPr>
            <a:t>％）の範囲内であり、類似団体内でも上位の数値となった。歳入環境の先行きは不透明であるとともに、本区においては、人口増等により今後も経常的経費の増が見込まれることから、引き続き、効率的かつ効果的な行財政運営に取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114300</xdr:rowOff>
    </xdr:to>
    <xdr:cxnSp macro="">
      <xdr:nvCxnSpPr>
        <xdr:cNvPr id="134" name="直線コネクタ 133"/>
        <xdr:cNvCxnSpPr/>
      </xdr:nvCxnSpPr>
      <xdr:spPr>
        <a:xfrm flipV="1">
          <a:off x="3752850" y="10534650"/>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151977</xdr:rowOff>
    </xdr:to>
    <xdr:cxnSp macro="">
      <xdr:nvCxnSpPr>
        <xdr:cNvPr id="137" name="直線コネクタ 136"/>
        <xdr:cNvCxnSpPr/>
      </xdr:nvCxnSpPr>
      <xdr:spPr>
        <a:xfrm flipV="1">
          <a:off x="2940050" y="10675620"/>
          <a:ext cx="812800" cy="20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64</xdr:row>
      <xdr:rowOff>151977</xdr:rowOff>
    </xdr:to>
    <xdr:cxnSp macro="">
      <xdr:nvCxnSpPr>
        <xdr:cNvPr id="140" name="直線コネクタ 139"/>
        <xdr:cNvCxnSpPr/>
      </xdr:nvCxnSpPr>
      <xdr:spPr>
        <a:xfrm>
          <a:off x="2127250" y="10571057"/>
          <a:ext cx="8128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64</xdr:row>
      <xdr:rowOff>23283</xdr:rowOff>
    </xdr:to>
    <xdr:cxnSp macro="">
      <xdr:nvCxnSpPr>
        <xdr:cNvPr id="143" name="直線コネクタ 142"/>
        <xdr:cNvCxnSpPr/>
      </xdr:nvCxnSpPr>
      <xdr:spPr>
        <a:xfrm flipV="1">
          <a:off x="1333500" y="10571057"/>
          <a:ext cx="793750" cy="1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3" name="楕円 152"/>
        <xdr:cNvSpPr/>
      </xdr:nvSpPr>
      <xdr:spPr>
        <a:xfrm>
          <a:off x="446405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4" name="財政構造の弾力性該当値テキスト"/>
        <xdr:cNvSpPr txBox="1"/>
      </xdr:nvSpPr>
      <xdr:spPr>
        <a:xfrm>
          <a:off x="45847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5" name="楕円 154"/>
        <xdr:cNvSpPr/>
      </xdr:nvSpPr>
      <xdr:spPr>
        <a:xfrm>
          <a:off x="37020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6" name="テキスト ボックス 155"/>
        <xdr:cNvSpPr txBox="1"/>
      </xdr:nvSpPr>
      <xdr:spPr>
        <a:xfrm>
          <a:off x="3409950" y="1039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7" name="楕円 156"/>
        <xdr:cNvSpPr/>
      </xdr:nvSpPr>
      <xdr:spPr>
        <a:xfrm>
          <a:off x="2889250" y="10830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58" name="テキスト ボックス 157"/>
        <xdr:cNvSpPr txBox="1"/>
      </xdr:nvSpPr>
      <xdr:spPr>
        <a:xfrm>
          <a:off x="2597150" y="106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9" name="楕円 158"/>
        <xdr:cNvSpPr/>
      </xdr:nvSpPr>
      <xdr:spPr>
        <a:xfrm>
          <a:off x="2095500" y="105240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60" name="テキスト ボックス 159"/>
        <xdr:cNvSpPr txBox="1"/>
      </xdr:nvSpPr>
      <xdr:spPr>
        <a:xfrm>
          <a:off x="1784350" y="1029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143933</xdr:rowOff>
    </xdr:from>
    <xdr:to>
      <xdr:col>7</xdr:col>
      <xdr:colOff>31750</xdr:colOff>
      <xdr:row>64</xdr:row>
      <xdr:rowOff>74083</xdr:rowOff>
    </xdr:to>
    <xdr:sp macro="" textlink="">
      <xdr:nvSpPr>
        <xdr:cNvPr id="161" name="楕円 160"/>
        <xdr:cNvSpPr/>
      </xdr:nvSpPr>
      <xdr:spPr>
        <a:xfrm>
          <a:off x="1282700" y="107052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84260</xdr:rowOff>
    </xdr:from>
    <xdr:ext cx="762000" cy="259045"/>
    <xdr:sp macro="" textlink="">
      <xdr:nvSpPr>
        <xdr:cNvPr id="162" name="テキスト ボックス 161"/>
        <xdr:cNvSpPr txBox="1"/>
      </xdr:nvSpPr>
      <xdr:spPr>
        <a:xfrm>
          <a:off x="971550" y="1047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ゴシック" panose="020B0609070205080204" pitchFamily="49" charset="-128"/>
              <a:ea typeface="ＭＳ ゴシック" panose="020B0609070205080204" pitchFamily="49" charset="-128"/>
            </a:rPr>
            <a:t>4</a:t>
          </a:r>
          <a:r>
            <a:rPr kumimoji="1" lang="ja-JP" altLang="en-US" sz="1300">
              <a:latin typeface="ＭＳ ゴシック" panose="020B0609070205080204" pitchFamily="49" charset="-128"/>
              <a:ea typeface="ＭＳ ゴシック" panose="020B0609070205080204" pitchFamily="49" charset="-128"/>
            </a:rPr>
            <a:t>年度は、前年度と比べて</a:t>
          </a:r>
          <a:r>
            <a:rPr kumimoji="1" lang="en-US" altLang="ja-JP" sz="1300">
              <a:latin typeface="ＭＳ ゴシック" panose="020B0609070205080204" pitchFamily="49" charset="-128"/>
              <a:ea typeface="ＭＳ ゴシック" panose="020B0609070205080204" pitchFamily="49" charset="-128"/>
            </a:rPr>
            <a:t>3,318</a:t>
          </a:r>
          <a:r>
            <a:rPr kumimoji="1" lang="ja-JP" altLang="en-US" sz="1300">
              <a:latin typeface="ＭＳ ゴシック" panose="020B0609070205080204" pitchFamily="49" charset="-128"/>
              <a:ea typeface="ＭＳ ゴシック" panose="020B0609070205080204" pitchFamily="49" charset="-128"/>
            </a:rPr>
            <a:t>円の増となっている。これは、人口が増となったものの、人件費・物件費等の合計がそれを上回る増となったことが要因である。</a:t>
          </a:r>
        </a:p>
        <a:p>
          <a:r>
            <a:rPr kumimoji="1" lang="ja-JP" altLang="en-US" sz="1300">
              <a:latin typeface="ＭＳ ゴシック" panose="020B0609070205080204" pitchFamily="49" charset="-128"/>
              <a:ea typeface="ＭＳ ゴシック" panose="020B0609070205080204" pitchFamily="49" charset="-128"/>
            </a:rPr>
            <a:t>本区の数値は、全国平均、東京都平均、類似団体平均と比較すると低い数値となっている。人口増に伴い、今後も物件費等の増加が見込まれるため、行財政改革の推進や既存事業の見直し、再構築などに努めていく必要がある。</a:t>
          </a: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73191</xdr:rowOff>
    </xdr:from>
    <xdr:to>
      <xdr:col>23</xdr:col>
      <xdr:colOff>133350</xdr:colOff>
      <xdr:row>81</xdr:row>
      <xdr:rowOff>86534</xdr:rowOff>
    </xdr:to>
    <xdr:cxnSp macro="">
      <xdr:nvCxnSpPr>
        <xdr:cNvPr id="197" name="直線コネクタ 196"/>
        <xdr:cNvCxnSpPr/>
      </xdr:nvCxnSpPr>
      <xdr:spPr>
        <a:xfrm>
          <a:off x="3752850" y="13652031"/>
          <a:ext cx="762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8"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33886</xdr:rowOff>
    </xdr:from>
    <xdr:to>
      <xdr:col>19</xdr:col>
      <xdr:colOff>133350</xdr:colOff>
      <xdr:row>81</xdr:row>
      <xdr:rowOff>73191</xdr:rowOff>
    </xdr:to>
    <xdr:cxnSp macro="">
      <xdr:nvCxnSpPr>
        <xdr:cNvPr id="200" name="直線コネクタ 199"/>
        <xdr:cNvCxnSpPr/>
      </xdr:nvCxnSpPr>
      <xdr:spPr>
        <a:xfrm>
          <a:off x="2940050" y="13612726"/>
          <a:ext cx="812800" cy="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161465</xdr:rowOff>
    </xdr:from>
    <xdr:to>
      <xdr:col>15</xdr:col>
      <xdr:colOff>82550</xdr:colOff>
      <xdr:row>81</xdr:row>
      <xdr:rowOff>33886</xdr:rowOff>
    </xdr:to>
    <xdr:cxnSp macro="">
      <xdr:nvCxnSpPr>
        <xdr:cNvPr id="203" name="直線コネクタ 202"/>
        <xdr:cNvCxnSpPr/>
      </xdr:nvCxnSpPr>
      <xdr:spPr>
        <a:xfrm>
          <a:off x="2127250" y="13572665"/>
          <a:ext cx="8128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141332</xdr:rowOff>
    </xdr:from>
    <xdr:to>
      <xdr:col>11</xdr:col>
      <xdr:colOff>31750</xdr:colOff>
      <xdr:row>80</xdr:row>
      <xdr:rowOff>161465</xdr:rowOff>
    </xdr:to>
    <xdr:cxnSp macro="">
      <xdr:nvCxnSpPr>
        <xdr:cNvPr id="206" name="直線コネクタ 205"/>
        <xdr:cNvCxnSpPr/>
      </xdr:nvCxnSpPr>
      <xdr:spPr>
        <a:xfrm>
          <a:off x="1333500" y="13552532"/>
          <a:ext cx="79375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35734</xdr:rowOff>
    </xdr:from>
    <xdr:to>
      <xdr:col>23</xdr:col>
      <xdr:colOff>184150</xdr:colOff>
      <xdr:row>81</xdr:row>
      <xdr:rowOff>137334</xdr:rowOff>
    </xdr:to>
    <xdr:sp macro="" textlink="">
      <xdr:nvSpPr>
        <xdr:cNvPr id="216" name="楕円 215"/>
        <xdr:cNvSpPr/>
      </xdr:nvSpPr>
      <xdr:spPr>
        <a:xfrm>
          <a:off x="4464050" y="136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128461</xdr:rowOff>
    </xdr:from>
    <xdr:ext cx="762000" cy="259045"/>
    <xdr:sp macro="" textlink="">
      <xdr:nvSpPr>
        <xdr:cNvPr id="217" name="人件費・物件費等の状況該当値テキスト"/>
        <xdr:cNvSpPr txBox="1"/>
      </xdr:nvSpPr>
      <xdr:spPr>
        <a:xfrm>
          <a:off x="4584700" y="1353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22391</xdr:rowOff>
    </xdr:from>
    <xdr:to>
      <xdr:col>19</xdr:col>
      <xdr:colOff>184150</xdr:colOff>
      <xdr:row>81</xdr:row>
      <xdr:rowOff>123991</xdr:rowOff>
    </xdr:to>
    <xdr:sp macro="" textlink="">
      <xdr:nvSpPr>
        <xdr:cNvPr id="218" name="楕円 217"/>
        <xdr:cNvSpPr/>
      </xdr:nvSpPr>
      <xdr:spPr>
        <a:xfrm>
          <a:off x="3702050" y="136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134168</xdr:rowOff>
    </xdr:from>
    <xdr:ext cx="736600" cy="259045"/>
    <xdr:sp macro="" textlink="">
      <xdr:nvSpPr>
        <xdr:cNvPr id="219" name="テキスト ボックス 218"/>
        <xdr:cNvSpPr txBox="1"/>
      </xdr:nvSpPr>
      <xdr:spPr>
        <a:xfrm>
          <a:off x="3409950" y="13377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154536</xdr:rowOff>
    </xdr:from>
    <xdr:to>
      <xdr:col>15</xdr:col>
      <xdr:colOff>133350</xdr:colOff>
      <xdr:row>81</xdr:row>
      <xdr:rowOff>84686</xdr:rowOff>
    </xdr:to>
    <xdr:sp macro="" textlink="">
      <xdr:nvSpPr>
        <xdr:cNvPr id="220" name="楕円 219"/>
        <xdr:cNvSpPr/>
      </xdr:nvSpPr>
      <xdr:spPr>
        <a:xfrm>
          <a:off x="2889250" y="13565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94863</xdr:rowOff>
    </xdr:from>
    <xdr:ext cx="762000" cy="259045"/>
    <xdr:sp macro="" textlink="">
      <xdr:nvSpPr>
        <xdr:cNvPr id="221" name="テキスト ボックス 220"/>
        <xdr:cNvSpPr txBox="1"/>
      </xdr:nvSpPr>
      <xdr:spPr>
        <a:xfrm>
          <a:off x="2597150" y="1333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110665</xdr:rowOff>
    </xdr:from>
    <xdr:to>
      <xdr:col>11</xdr:col>
      <xdr:colOff>82550</xdr:colOff>
      <xdr:row>81</xdr:row>
      <xdr:rowOff>40815</xdr:rowOff>
    </xdr:to>
    <xdr:sp macro="" textlink="">
      <xdr:nvSpPr>
        <xdr:cNvPr id="222" name="楕円 221"/>
        <xdr:cNvSpPr/>
      </xdr:nvSpPr>
      <xdr:spPr>
        <a:xfrm>
          <a:off x="2095500" y="135218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50992</xdr:rowOff>
    </xdr:from>
    <xdr:ext cx="762000" cy="259045"/>
    <xdr:sp macro="" textlink="">
      <xdr:nvSpPr>
        <xdr:cNvPr id="223" name="テキスト ボックス 222"/>
        <xdr:cNvSpPr txBox="1"/>
      </xdr:nvSpPr>
      <xdr:spPr>
        <a:xfrm>
          <a:off x="1784350" y="1329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90532</xdr:rowOff>
    </xdr:from>
    <xdr:to>
      <xdr:col>7</xdr:col>
      <xdr:colOff>31750</xdr:colOff>
      <xdr:row>81</xdr:row>
      <xdr:rowOff>20682</xdr:rowOff>
    </xdr:to>
    <xdr:sp macro="" textlink="">
      <xdr:nvSpPr>
        <xdr:cNvPr id="224" name="楕円 223"/>
        <xdr:cNvSpPr/>
      </xdr:nvSpPr>
      <xdr:spPr>
        <a:xfrm>
          <a:off x="1282700" y="135017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30859</xdr:rowOff>
    </xdr:from>
    <xdr:ext cx="762000" cy="259045"/>
    <xdr:sp macro="" textlink="">
      <xdr:nvSpPr>
        <xdr:cNvPr id="225" name="テキスト ボックス 224"/>
        <xdr:cNvSpPr txBox="1"/>
      </xdr:nvSpPr>
      <xdr:spPr>
        <a:xfrm>
          <a:off x="971550" y="1327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類似団体である特別区（東京</a:t>
          </a:r>
          <a:r>
            <a:rPr kumimoji="1" lang="en-US" altLang="ja-JP" sz="1300">
              <a:latin typeface="ＭＳ ゴシック" panose="020B0609070205080204" pitchFamily="49" charset="-128"/>
              <a:ea typeface="ＭＳ ゴシック" panose="020B0609070205080204" pitchFamily="49" charset="-128"/>
            </a:rPr>
            <a:t>23</a:t>
          </a:r>
          <a:r>
            <a:rPr kumimoji="1" lang="ja-JP" altLang="en-US" sz="1300">
              <a:latin typeface="ＭＳ ゴシック" panose="020B0609070205080204" pitchFamily="49" charset="-128"/>
              <a:ea typeface="ＭＳ ゴシック" panose="020B0609070205080204" pitchFamily="49" charset="-128"/>
            </a:rPr>
            <a:t>区）における給与制度は、特別区人事委員会の勧告に基づく統一的な取扱いとなっており、類似団体の指数と同様の動きをしている。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130811</xdr:rowOff>
    </xdr:to>
    <xdr:cxnSp macro="">
      <xdr:nvCxnSpPr>
        <xdr:cNvPr id="257" name="直線コネクタ 256"/>
        <xdr:cNvCxnSpPr/>
      </xdr:nvCxnSpPr>
      <xdr:spPr>
        <a:xfrm flipV="1">
          <a:off x="14712950" y="14164310"/>
          <a:ext cx="762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84</xdr:row>
      <xdr:rowOff>130811</xdr:rowOff>
    </xdr:to>
    <xdr:cxnSp macro="">
      <xdr:nvCxnSpPr>
        <xdr:cNvPr id="260" name="直線コネクタ 259"/>
        <xdr:cNvCxnSpPr/>
      </xdr:nvCxnSpPr>
      <xdr:spPr>
        <a:xfrm>
          <a:off x="13903960" y="14212571"/>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80011</xdr:rowOff>
    </xdr:to>
    <xdr:cxnSp macro="">
      <xdr:nvCxnSpPr>
        <xdr:cNvPr id="263" name="直線コネクタ 262"/>
        <xdr:cNvCxnSpPr/>
      </xdr:nvCxnSpPr>
      <xdr:spPr>
        <a:xfrm flipV="1">
          <a:off x="13106400" y="14212571"/>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104139</xdr:rowOff>
    </xdr:to>
    <xdr:cxnSp macro="">
      <xdr:nvCxnSpPr>
        <xdr:cNvPr id="266" name="直線コネクタ 265"/>
        <xdr:cNvCxnSpPr/>
      </xdr:nvCxnSpPr>
      <xdr:spPr>
        <a:xfrm flipV="1">
          <a:off x="12293600" y="14329411"/>
          <a:ext cx="8128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8" name="楕円 277"/>
        <xdr:cNvSpPr/>
      </xdr:nvSpPr>
      <xdr:spPr>
        <a:xfrm>
          <a:off x="14665960" y="141617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9" name="テキスト ボックス 278"/>
        <xdr:cNvSpPr txBox="1"/>
      </xdr:nvSpPr>
      <xdr:spPr>
        <a:xfrm>
          <a:off x="14370050" y="1393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0" name="楕円 279"/>
        <xdr:cNvSpPr/>
      </xdr:nvSpPr>
      <xdr:spPr>
        <a:xfrm>
          <a:off x="13868400" y="1416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1" name="テキスト ボックス 280"/>
        <xdr:cNvSpPr txBox="1"/>
      </xdr:nvSpPr>
      <xdr:spPr>
        <a:xfrm>
          <a:off x="13557250" y="139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2" name="楕円 281"/>
        <xdr:cNvSpPr/>
      </xdr:nvSpPr>
      <xdr:spPr>
        <a:xfrm>
          <a:off x="13055600" y="1427861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3" name="テキスト ボックス 282"/>
        <xdr:cNvSpPr txBox="1"/>
      </xdr:nvSpPr>
      <xdr:spPr>
        <a:xfrm>
          <a:off x="12763500" y="1405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4" name="楕円 283"/>
        <xdr:cNvSpPr/>
      </xdr:nvSpPr>
      <xdr:spPr>
        <a:xfrm>
          <a:off x="12242800" y="143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5" name="テキスト ボックス 284"/>
        <xdr:cNvSpPr txBox="1"/>
      </xdr:nvSpPr>
      <xdr:spPr>
        <a:xfrm>
          <a:off x="11950700" y="1407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本区では、江東区行財政改革計画における定員適正化計画に基づき技能系職員の退職不補充や公共施設の民営化等により、適正な人材配置に努めている結果として、類似団体平均を下回っている。今後も行政サービスの適正な水準を確保するために、事務事業の見直し等により、定員適正化に努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17599</xdr:rowOff>
    </xdr:from>
    <xdr:to>
      <xdr:col>81</xdr:col>
      <xdr:colOff>44450</xdr:colOff>
      <xdr:row>59</xdr:row>
      <xdr:rowOff>32536</xdr:rowOff>
    </xdr:to>
    <xdr:cxnSp macro="">
      <xdr:nvCxnSpPr>
        <xdr:cNvPr id="322" name="直線コネクタ 321"/>
        <xdr:cNvCxnSpPr/>
      </xdr:nvCxnSpPr>
      <xdr:spPr>
        <a:xfrm flipV="1">
          <a:off x="14712950" y="9908359"/>
          <a:ext cx="762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32536</xdr:rowOff>
    </xdr:to>
    <xdr:cxnSp macro="">
      <xdr:nvCxnSpPr>
        <xdr:cNvPr id="325" name="直線コネクタ 324"/>
        <xdr:cNvCxnSpPr/>
      </xdr:nvCxnSpPr>
      <xdr:spPr>
        <a:xfrm>
          <a:off x="13903960" y="9923296"/>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32536</xdr:rowOff>
    </xdr:from>
    <xdr:to>
      <xdr:col>72</xdr:col>
      <xdr:colOff>203200</xdr:colOff>
      <xdr:row>59</xdr:row>
      <xdr:rowOff>40580</xdr:rowOff>
    </xdr:to>
    <xdr:cxnSp macro="">
      <xdr:nvCxnSpPr>
        <xdr:cNvPr id="328" name="直線コネクタ 327"/>
        <xdr:cNvCxnSpPr/>
      </xdr:nvCxnSpPr>
      <xdr:spPr>
        <a:xfrm flipV="1">
          <a:off x="13106400" y="9923296"/>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40580</xdr:rowOff>
    </xdr:from>
    <xdr:to>
      <xdr:col>68</xdr:col>
      <xdr:colOff>152400</xdr:colOff>
      <xdr:row>59</xdr:row>
      <xdr:rowOff>49772</xdr:rowOff>
    </xdr:to>
    <xdr:cxnSp macro="">
      <xdr:nvCxnSpPr>
        <xdr:cNvPr id="331" name="直線コネクタ 330"/>
        <xdr:cNvCxnSpPr/>
      </xdr:nvCxnSpPr>
      <xdr:spPr>
        <a:xfrm flipV="1">
          <a:off x="12293600" y="9931340"/>
          <a:ext cx="8128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138249</xdr:rowOff>
    </xdr:from>
    <xdr:to>
      <xdr:col>81</xdr:col>
      <xdr:colOff>95250</xdr:colOff>
      <xdr:row>59</xdr:row>
      <xdr:rowOff>68399</xdr:rowOff>
    </xdr:to>
    <xdr:sp macro="" textlink="">
      <xdr:nvSpPr>
        <xdr:cNvPr id="341" name="楕円 340"/>
        <xdr:cNvSpPr/>
      </xdr:nvSpPr>
      <xdr:spPr>
        <a:xfrm>
          <a:off x="15427960" y="986136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59526</xdr:rowOff>
    </xdr:from>
    <xdr:ext cx="762000" cy="259045"/>
    <xdr:sp macro="" textlink="">
      <xdr:nvSpPr>
        <xdr:cNvPr id="342" name="定員管理の状況該当値テキスト"/>
        <xdr:cNvSpPr txBox="1"/>
      </xdr:nvSpPr>
      <xdr:spPr>
        <a:xfrm>
          <a:off x="15563850" y="978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3" name="楕円 342"/>
        <xdr:cNvSpPr/>
      </xdr:nvSpPr>
      <xdr:spPr>
        <a:xfrm>
          <a:off x="14665960" y="98763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4" name="テキスト ボックス 343"/>
        <xdr:cNvSpPr txBox="1"/>
      </xdr:nvSpPr>
      <xdr:spPr>
        <a:xfrm>
          <a:off x="14370050" y="96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5" name="楕円 344"/>
        <xdr:cNvSpPr/>
      </xdr:nvSpPr>
      <xdr:spPr>
        <a:xfrm>
          <a:off x="13868400" y="987630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46" name="テキスト ボックス 345"/>
        <xdr:cNvSpPr txBox="1"/>
      </xdr:nvSpPr>
      <xdr:spPr>
        <a:xfrm>
          <a:off x="13557250" y="96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161230</xdr:rowOff>
    </xdr:from>
    <xdr:to>
      <xdr:col>68</xdr:col>
      <xdr:colOff>203200</xdr:colOff>
      <xdr:row>59</xdr:row>
      <xdr:rowOff>91380</xdr:rowOff>
    </xdr:to>
    <xdr:sp macro="" textlink="">
      <xdr:nvSpPr>
        <xdr:cNvPr id="347" name="楕円 346"/>
        <xdr:cNvSpPr/>
      </xdr:nvSpPr>
      <xdr:spPr>
        <a:xfrm>
          <a:off x="13055600" y="98843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101557</xdr:rowOff>
    </xdr:from>
    <xdr:ext cx="762000" cy="259045"/>
    <xdr:sp macro="" textlink="">
      <xdr:nvSpPr>
        <xdr:cNvPr id="348" name="テキスト ボックス 347"/>
        <xdr:cNvSpPr txBox="1"/>
      </xdr:nvSpPr>
      <xdr:spPr>
        <a:xfrm>
          <a:off x="12763500" y="965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170422</xdr:rowOff>
    </xdr:from>
    <xdr:to>
      <xdr:col>64</xdr:col>
      <xdr:colOff>152400</xdr:colOff>
      <xdr:row>59</xdr:row>
      <xdr:rowOff>100572</xdr:rowOff>
    </xdr:to>
    <xdr:sp macro="" textlink="">
      <xdr:nvSpPr>
        <xdr:cNvPr id="349" name="楕円 348"/>
        <xdr:cNvSpPr/>
      </xdr:nvSpPr>
      <xdr:spPr>
        <a:xfrm>
          <a:off x="12242800" y="9893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110749</xdr:rowOff>
    </xdr:from>
    <xdr:ext cx="762000" cy="259045"/>
    <xdr:sp macro="" textlink="">
      <xdr:nvSpPr>
        <xdr:cNvPr id="350" name="テキスト ボックス 349"/>
        <xdr:cNvSpPr txBox="1"/>
      </xdr:nvSpPr>
      <xdr:spPr>
        <a:xfrm>
          <a:off x="11950700" y="96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実質公債費比率は、有明小中学校整備等に係る満期一括償還の皆減等により公債費充当一般財源が減となったことや、元利償還金・準元利償還金に係る基準財政需要額算入額の減や標準財政規模が増となったことにより、前年度と比べ</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ポイントの増となった。</a:t>
          </a:r>
        </a:p>
        <a:p>
          <a:r>
            <a:rPr kumimoji="1" lang="ja-JP" altLang="en-US" sz="1300">
              <a:latin typeface="ＭＳ ゴシック" panose="020B0609070205080204" pitchFamily="49" charset="-128"/>
              <a:ea typeface="ＭＳ ゴシック" panose="020B0609070205080204" pitchFamily="49" charset="-128"/>
            </a:rPr>
            <a:t>今後の公共施設の改築・改修等を着実かつ計画的に進める必要があるため、後年度負担を考慮しつつ、適債事業に起債の活用を図っていく。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168275</xdr:rowOff>
    </xdr:from>
    <xdr:to>
      <xdr:col>81</xdr:col>
      <xdr:colOff>44450</xdr:colOff>
      <xdr:row>39</xdr:row>
      <xdr:rowOff>37042</xdr:rowOff>
    </xdr:to>
    <xdr:cxnSp macro="">
      <xdr:nvCxnSpPr>
        <xdr:cNvPr id="381" name="直線コネクタ 380"/>
        <xdr:cNvCxnSpPr/>
      </xdr:nvCxnSpPr>
      <xdr:spPr>
        <a:xfrm>
          <a:off x="14712950" y="6538595"/>
          <a:ext cx="7620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128058</xdr:rowOff>
    </xdr:from>
    <xdr:to>
      <xdr:col>77</xdr:col>
      <xdr:colOff>44450</xdr:colOff>
      <xdr:row>38</xdr:row>
      <xdr:rowOff>168275</xdr:rowOff>
    </xdr:to>
    <xdr:cxnSp macro="">
      <xdr:nvCxnSpPr>
        <xdr:cNvPr id="384" name="直線コネクタ 383"/>
        <xdr:cNvCxnSpPr/>
      </xdr:nvCxnSpPr>
      <xdr:spPr>
        <a:xfrm>
          <a:off x="13903960" y="6498378"/>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128058</xdr:rowOff>
    </xdr:to>
    <xdr:cxnSp macro="">
      <xdr:nvCxnSpPr>
        <xdr:cNvPr id="387" name="直線コネクタ 386"/>
        <xdr:cNvCxnSpPr/>
      </xdr:nvCxnSpPr>
      <xdr:spPr>
        <a:xfrm>
          <a:off x="13106400" y="6438053"/>
          <a:ext cx="79756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67733</xdr:rowOff>
    </xdr:to>
    <xdr:cxnSp macro="">
      <xdr:nvCxnSpPr>
        <xdr:cNvPr id="390" name="直線コネクタ 389"/>
        <xdr:cNvCxnSpPr/>
      </xdr:nvCxnSpPr>
      <xdr:spPr>
        <a:xfrm>
          <a:off x="12293600" y="639783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00" name="楕円 399"/>
        <xdr:cNvSpPr/>
      </xdr:nvSpPr>
      <xdr:spPr>
        <a:xfrm>
          <a:off x="15427960" y="65280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01" name="公債費負担の状況該当値テキスト"/>
        <xdr:cNvSpPr txBox="1"/>
      </xdr:nvSpPr>
      <xdr:spPr>
        <a:xfrm>
          <a:off x="1556385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2" name="楕円 401"/>
        <xdr:cNvSpPr/>
      </xdr:nvSpPr>
      <xdr:spPr>
        <a:xfrm>
          <a:off x="14665960" y="64877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3" name="テキスト ボックス 402"/>
        <xdr:cNvSpPr txBox="1"/>
      </xdr:nvSpPr>
      <xdr:spPr>
        <a:xfrm>
          <a:off x="14370050" y="626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77258</xdr:rowOff>
    </xdr:from>
    <xdr:to>
      <xdr:col>73</xdr:col>
      <xdr:colOff>44450</xdr:colOff>
      <xdr:row>39</xdr:row>
      <xdr:rowOff>7408</xdr:rowOff>
    </xdr:to>
    <xdr:sp macro="" textlink="">
      <xdr:nvSpPr>
        <xdr:cNvPr id="404" name="楕円 403"/>
        <xdr:cNvSpPr/>
      </xdr:nvSpPr>
      <xdr:spPr>
        <a:xfrm>
          <a:off x="13868400" y="644757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17585</xdr:rowOff>
    </xdr:from>
    <xdr:ext cx="762000" cy="259045"/>
    <xdr:sp macro="" textlink="">
      <xdr:nvSpPr>
        <xdr:cNvPr id="405" name="テキスト ボックス 404"/>
        <xdr:cNvSpPr txBox="1"/>
      </xdr:nvSpPr>
      <xdr:spPr>
        <a:xfrm>
          <a:off x="13557250" y="622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3055600" y="63872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27635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8" name="楕円 407"/>
        <xdr:cNvSpPr/>
      </xdr:nvSpPr>
      <xdr:spPr>
        <a:xfrm>
          <a:off x="12242800" y="6350847"/>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9" name="テキスト ボックス 408"/>
        <xdr:cNvSpPr txBox="1"/>
      </xdr:nvSpPr>
      <xdr:spPr>
        <a:xfrm>
          <a:off x="11950700" y="612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地方債償還等の将来負担額よりも充当可能財源等の額が上回っているため、将来負担比率の数値は「－」となり、健全段階となっている。しかしながら、今後見込まれる公共施設等の更新に係る経費が含まれていないこと、また、地方交付税算入見込額が将来負担額から除かれており、不交付団体である本区においては、区税収入等で対応しなければならないことなど、必ずしも本区の財政状況を的確に捉えているとは言えな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532,882
499,491
43.01
240,885,135
232,505,093
7,914,367
134,825,376
23,740,626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定年引上げに伴う退職金等の減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本区では、江東区行財政改革計画に基づき、技能系職員の退職不補充や公共施設の民営化等により、定員適正化を積極的に推進してきた。今後、人口増が見込まれており、限られた財源の中で多様化する区民ニーズに的確に対応するために、事務事業の見直し等により定員適正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19050</xdr:rowOff>
    </xdr:to>
    <xdr:cxnSp macro="">
      <xdr:nvCxnSpPr>
        <xdr:cNvPr id="66" name="直線コネクタ 65"/>
        <xdr:cNvCxnSpPr/>
      </xdr:nvCxnSpPr>
      <xdr:spPr>
        <a:xfrm flipV="1">
          <a:off x="3987800" y="584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36</xdr:row>
      <xdr:rowOff>0</xdr:rowOff>
    </xdr:to>
    <xdr:cxnSp macro="">
      <xdr:nvCxnSpPr>
        <xdr:cNvPr id="69" name="直線コネクタ 68"/>
        <xdr:cNvCxnSpPr/>
      </xdr:nvCxnSpPr>
      <xdr:spPr>
        <a:xfrm flipV="1">
          <a:off x="3098800" y="6019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36</xdr:row>
      <xdr:rowOff>0</xdr:rowOff>
    </xdr:to>
    <xdr:cxnSp macro="">
      <xdr:nvCxnSpPr>
        <xdr:cNvPr id="72" name="直線コネクタ 71"/>
        <xdr:cNvCxnSpPr/>
      </xdr:nvCxnSpPr>
      <xdr:spPr>
        <a:xfrm>
          <a:off x="22098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35</xdr:row>
      <xdr:rowOff>82550</xdr:rowOff>
    </xdr:to>
    <xdr:cxnSp macro="">
      <xdr:nvCxnSpPr>
        <xdr:cNvPr id="75" name="直線コネクタ 74"/>
        <xdr:cNvCxnSpPr/>
      </xdr:nvCxnSpPr>
      <xdr:spPr>
        <a:xfrm flipV="1">
          <a:off x="1320800" y="5943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149877</xdr:rowOff>
    </xdr:from>
    <xdr:ext cx="762000" cy="259045"/>
    <xdr:sp macro="" textlink="">
      <xdr:nvSpPr>
        <xdr:cNvPr id="86"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139700</xdr:rowOff>
    </xdr:from>
    <xdr:to>
      <xdr:col>20</xdr:col>
      <xdr:colOff>38100</xdr:colOff>
      <xdr:row>35</xdr:row>
      <xdr:rowOff>69850</xdr:rowOff>
    </xdr:to>
    <xdr:sp macro="" textlink="">
      <xdr:nvSpPr>
        <xdr:cNvPr id="87" name="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80027</xdr:rowOff>
    </xdr:from>
    <xdr:ext cx="736600" cy="259045"/>
    <xdr:sp macro="" textlink="">
      <xdr:nvSpPr>
        <xdr:cNvPr id="88" name="テキスト ボックス 87"/>
        <xdr:cNvSpPr txBox="1"/>
      </xdr:nvSpPr>
      <xdr:spPr>
        <a:xfrm>
          <a:off x="3606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120650</xdr:rowOff>
    </xdr:from>
    <xdr:to>
      <xdr:col>15</xdr:col>
      <xdr:colOff>149225</xdr:colOff>
      <xdr:row>36</xdr:row>
      <xdr:rowOff>50800</xdr:rowOff>
    </xdr:to>
    <xdr:sp macro="" textlink="">
      <xdr:nvSpPr>
        <xdr:cNvPr id="89" name="楕円 88"/>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90" name="テキスト ボックス 89"/>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3827</xdr:rowOff>
    </xdr:from>
    <xdr:ext cx="762000" cy="259045"/>
    <xdr:sp macro="" textlink="">
      <xdr:nvSpPr>
        <xdr:cNvPr id="92" name="テキスト ボックス 91"/>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93" name="楕円 92"/>
        <xdr:cNvSpPr/>
      </xdr:nvSpPr>
      <xdr:spPr>
        <a:xfrm>
          <a:off x="1270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94" name="テキスト ボックス 93"/>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これは、予防接種事業等が増となったものの、特別区税などの経常的一般財源等がそれを上回る増となったことが主な要因である。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物件費は、多様化する行政需要への対応や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化の推進等により、引き続き増加が見込まれる。行政サービスの適正な水準を確保するため、更なる効率化や歳出削減に努めていく。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133350</xdr:rowOff>
    </xdr:to>
    <xdr:cxnSp macro="">
      <xdr:nvCxnSpPr>
        <xdr:cNvPr id="127" name="直線コネクタ 126"/>
        <xdr:cNvCxnSpPr/>
      </xdr:nvCxnSpPr>
      <xdr:spPr>
        <a:xfrm flipV="1">
          <a:off x="15671800" y="298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133350</xdr:rowOff>
    </xdr:to>
    <xdr:cxnSp macro="">
      <xdr:nvCxnSpPr>
        <xdr:cNvPr id="130" name="直線コネクタ 129"/>
        <xdr:cNvCxnSpPr/>
      </xdr:nvCxnSpPr>
      <xdr:spPr>
        <a:xfrm>
          <a:off x="14782800" y="294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31750</xdr:rowOff>
    </xdr:to>
    <xdr:cxnSp macro="">
      <xdr:nvCxnSpPr>
        <xdr:cNvPr id="133" name="直線コネクタ 132"/>
        <xdr:cNvCxnSpPr/>
      </xdr:nvCxnSpPr>
      <xdr:spPr>
        <a:xfrm>
          <a:off x="13893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38100</xdr:rowOff>
    </xdr:to>
    <xdr:cxnSp macro="">
      <xdr:nvCxnSpPr>
        <xdr:cNvPr id="136" name="直線コネクタ 135"/>
        <xdr:cNvCxnSpPr/>
      </xdr:nvCxnSpPr>
      <xdr:spPr>
        <a:xfrm flipV="1">
          <a:off x="13004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168927</xdr:rowOff>
    </xdr:from>
    <xdr:ext cx="736600" cy="259045"/>
    <xdr:sp macro="" textlink="">
      <xdr:nvSpPr>
        <xdr:cNvPr id="149" name="テキスト ボックス 148"/>
        <xdr:cNvSpPr txBox="1"/>
      </xdr:nvSpPr>
      <xdr:spPr>
        <a:xfrm>
          <a:off x="15290800" y="308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1" name="テキスト ボックス 150"/>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3" name="テキスト ボックス 15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5" name="テキスト ボックス 154"/>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保育所関連経費等が増となったことが主な要因である。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今後、人口増等に伴い、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障害者福祉関連経費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などは増加が見込まれているため、事業の緊急度や優先度などを見定め施策展開を図っていく。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54610</xdr:rowOff>
    </xdr:from>
    <xdr:to>
      <xdr:col>24</xdr:col>
      <xdr:colOff>25400</xdr:colOff>
      <xdr:row>59</xdr:row>
      <xdr:rowOff>69850</xdr:rowOff>
    </xdr:to>
    <xdr:cxnSp macro="">
      <xdr:nvCxnSpPr>
        <xdr:cNvPr id="188" name="直線コネクタ 187"/>
        <xdr:cNvCxnSpPr/>
      </xdr:nvCxnSpPr>
      <xdr:spPr>
        <a:xfrm>
          <a:off x="3987800" y="10170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54610</xdr:rowOff>
    </xdr:from>
    <xdr:to>
      <xdr:col>19</xdr:col>
      <xdr:colOff>187325</xdr:colOff>
      <xdr:row>59</xdr:row>
      <xdr:rowOff>161290</xdr:rowOff>
    </xdr:to>
    <xdr:cxnSp macro="">
      <xdr:nvCxnSpPr>
        <xdr:cNvPr id="191" name="直線コネクタ 190"/>
        <xdr:cNvCxnSpPr/>
      </xdr:nvCxnSpPr>
      <xdr:spPr>
        <a:xfrm flipV="1">
          <a:off x="3098800" y="1017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153670</xdr:rowOff>
    </xdr:from>
    <xdr:to>
      <xdr:col>15</xdr:col>
      <xdr:colOff>98425</xdr:colOff>
      <xdr:row>59</xdr:row>
      <xdr:rowOff>161290</xdr:rowOff>
    </xdr:to>
    <xdr:cxnSp macro="">
      <xdr:nvCxnSpPr>
        <xdr:cNvPr id="194" name="直線コネクタ 193"/>
        <xdr:cNvCxnSpPr/>
      </xdr:nvCxnSpPr>
      <xdr:spPr>
        <a:xfrm>
          <a:off x="2209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153670</xdr:rowOff>
    </xdr:from>
    <xdr:to>
      <xdr:col>11</xdr:col>
      <xdr:colOff>9525</xdr:colOff>
      <xdr:row>60</xdr:row>
      <xdr:rowOff>35560</xdr:rowOff>
    </xdr:to>
    <xdr:cxnSp macro="">
      <xdr:nvCxnSpPr>
        <xdr:cNvPr id="197" name="直線コネクタ 196"/>
        <xdr:cNvCxnSpPr/>
      </xdr:nvCxnSpPr>
      <xdr:spPr>
        <a:xfrm flipV="1">
          <a:off x="1320800" y="1026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xdr:rowOff>
    </xdr:from>
    <xdr:to>
      <xdr:col>20</xdr:col>
      <xdr:colOff>38100</xdr:colOff>
      <xdr:row>59</xdr:row>
      <xdr:rowOff>105410</xdr:rowOff>
    </xdr:to>
    <xdr:sp macro="" textlink="">
      <xdr:nvSpPr>
        <xdr:cNvPr id="209" name="楕円 208"/>
        <xdr:cNvSpPr/>
      </xdr:nvSpPr>
      <xdr:spPr>
        <a:xfrm>
          <a:off x="3937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90187</xdr:rowOff>
    </xdr:from>
    <xdr:ext cx="736600" cy="259045"/>
    <xdr:sp macro="" textlink="">
      <xdr:nvSpPr>
        <xdr:cNvPr id="210" name="テキスト ボックス 209"/>
        <xdr:cNvSpPr txBox="1"/>
      </xdr:nvSpPr>
      <xdr:spPr>
        <a:xfrm>
          <a:off x="3606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11" name="楕円 210"/>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2" name="テキスト ボックス 211"/>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102870</xdr:rowOff>
    </xdr:from>
    <xdr:to>
      <xdr:col>11</xdr:col>
      <xdr:colOff>60325</xdr:colOff>
      <xdr:row>60</xdr:row>
      <xdr:rowOff>33020</xdr:rowOff>
    </xdr:to>
    <xdr:sp macro="" textlink="">
      <xdr:nvSpPr>
        <xdr:cNvPr id="213" name="楕円 212"/>
        <xdr:cNvSpPr/>
      </xdr:nvSpPr>
      <xdr:spPr>
        <a:xfrm>
          <a:off x="2159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17797</xdr:rowOff>
    </xdr:from>
    <xdr:ext cx="762000" cy="259045"/>
    <xdr:sp macro="" textlink="">
      <xdr:nvSpPr>
        <xdr:cNvPr id="214" name="テキスト ボックス 213"/>
        <xdr:cNvSpPr txBox="1"/>
      </xdr:nvSpPr>
      <xdr:spPr>
        <a:xfrm>
          <a:off x="1828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5" name="楕円 214"/>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6" name="テキスト ボックス 215"/>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その他として、維持補修費、貸付金及び繰出金が構成要素としてあり、前年度と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これは、維持補修費及び繰出金が増となったものの、特別区税などの経常的一般財源等も増となったことが主な要因である。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社会保障経費など義務的経費の見直しは難しいため、保険料の収納率向上による歳入確保や医療費の適正化など、健全な財政運営のための取組みを引き続き推進する。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88900</xdr:rowOff>
    </xdr:to>
    <xdr:cxnSp macro="">
      <xdr:nvCxnSpPr>
        <xdr:cNvPr id="249" name="直線コネクタ 248"/>
        <xdr:cNvCxnSpPr/>
      </xdr:nvCxnSpPr>
      <xdr:spPr>
        <a:xfrm>
          <a:off x="15671800" y="1003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31750</xdr:rowOff>
    </xdr:to>
    <xdr:cxnSp macro="">
      <xdr:nvCxnSpPr>
        <xdr:cNvPr id="252" name="直線コネクタ 251"/>
        <xdr:cNvCxnSpPr/>
      </xdr:nvCxnSpPr>
      <xdr:spPr>
        <a:xfrm flipV="1">
          <a:off x="14782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31750</xdr:rowOff>
    </xdr:to>
    <xdr:cxnSp macro="">
      <xdr:nvCxnSpPr>
        <xdr:cNvPr id="255" name="直線コネクタ 254"/>
        <xdr:cNvCxnSpPr/>
      </xdr:nvCxnSpPr>
      <xdr:spPr>
        <a:xfrm>
          <a:off x="13893800" y="1003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58" name="直線コネクタ 257"/>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9"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71" name="テキスト ボックス 270"/>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2" name="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73" name="テキスト ボックス 272"/>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77" name="テキスト ボックス 276"/>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補助費等は、前年度と比べて増となったものの、特別区税等の経常的一般財源等も増となったことから前年度と同値となった。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今後も文化・体育施設等の出資団体の事業効率化や職員体制の見直し等による更なる歳出削減に努めていく。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69850</xdr:rowOff>
    </xdr:to>
    <xdr:cxnSp macro="">
      <xdr:nvCxnSpPr>
        <xdr:cNvPr id="310" name="直線コネクタ 309"/>
        <xdr:cNvCxnSpPr/>
      </xdr:nvCxnSpPr>
      <xdr:spPr>
        <a:xfrm>
          <a:off x="15671800" y="607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88900</xdr:rowOff>
    </xdr:to>
    <xdr:cxnSp macro="">
      <xdr:nvCxnSpPr>
        <xdr:cNvPr id="313" name="直線コネクタ 312"/>
        <xdr:cNvCxnSpPr/>
      </xdr:nvCxnSpPr>
      <xdr:spPr>
        <a:xfrm flipV="1">
          <a:off x="14782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88900</xdr:rowOff>
    </xdr:to>
    <xdr:cxnSp macro="">
      <xdr:nvCxnSpPr>
        <xdr:cNvPr id="316" name="直線コネクタ 315"/>
        <xdr:cNvCxnSpPr/>
      </xdr:nvCxnSpPr>
      <xdr:spPr>
        <a:xfrm>
          <a:off x="13893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19" name="直線コネクタ 318"/>
        <xdr:cNvCxnSpPr/>
      </xdr:nvCxnSpPr>
      <xdr:spPr>
        <a:xfrm flipV="1">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9" name="楕円 328"/>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0"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2" name="テキスト ボックス 331"/>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3" name="楕円 332"/>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34" name="テキスト ボックス 333"/>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162577</xdr:rowOff>
    </xdr:from>
    <xdr:ext cx="762000" cy="259045"/>
    <xdr:sp macro="" textlink="">
      <xdr:nvSpPr>
        <xdr:cNvPr id="338" name="テキスト ボックス 337"/>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ポイントの減となり、引き続き類似団体平均を下回っている。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特別区債元金等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今後の公共施設の改築・改修等を着実かつ計画的に進める必要があるため、後年度負担を考慮しつつ適債事業への起債の活用を図っていく。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92710</xdr:rowOff>
    </xdr:to>
    <xdr:cxnSp macro="">
      <xdr:nvCxnSpPr>
        <xdr:cNvPr id="368" name="直線コネクタ 367"/>
        <xdr:cNvCxnSpPr/>
      </xdr:nvCxnSpPr>
      <xdr:spPr>
        <a:xfrm flipV="1">
          <a:off x="3987800" y="12928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71" name="直線コネクタ 370"/>
        <xdr:cNvCxnSpPr/>
      </xdr:nvCxnSpPr>
      <xdr:spPr>
        <a:xfrm flipV="1">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138430</xdr:rowOff>
    </xdr:to>
    <xdr:cxnSp macro="">
      <xdr:nvCxnSpPr>
        <xdr:cNvPr id="374" name="直線コネクタ 373"/>
        <xdr:cNvCxnSpPr/>
      </xdr:nvCxnSpPr>
      <xdr:spPr>
        <a:xfrm flipV="1">
          <a:off x="2209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138430</xdr:rowOff>
    </xdr:to>
    <xdr:cxnSp macro="">
      <xdr:nvCxnSpPr>
        <xdr:cNvPr id="377" name="直線コネクタ 376"/>
        <xdr:cNvCxnSpPr/>
      </xdr:nvCxnSpPr>
      <xdr:spPr>
        <a:xfrm>
          <a:off x="1320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79" name="テキスト ボックス 378"/>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7" name="楕円 386"/>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8"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9" name="楕円 38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0" name="テキスト ボックス 38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1" name="楕円 390"/>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2" name="テキスト ボックス 391"/>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3" name="楕円 39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4" name="テキスト ボックス 39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5" name="楕円 394"/>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6" name="テキスト ボックス 395"/>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公債費以外では、前年度と比較し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などが増となったものの、特別区税などの経常的一般財源等がそれを上回る増となったことによるものである。本区では行財政改革計画の推進や既存事業の見直し等により、歳出抑制に努めてきたが、財政構造の弾力性を高め、多様化する区民ニーズに的確に対応するため、引き続き効率的かつ効果的な事業展開に取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55155</xdr:rowOff>
    </xdr:to>
    <xdr:cxnSp macro="">
      <xdr:nvCxnSpPr>
        <xdr:cNvPr id="431" name="直線コネクタ 430"/>
        <xdr:cNvCxnSpPr/>
      </xdr:nvCxnSpPr>
      <xdr:spPr>
        <a:xfrm flipV="1">
          <a:off x="15671800" y="13317220"/>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79</xdr:row>
      <xdr:rowOff>46989</xdr:rowOff>
    </xdr:to>
    <xdr:cxnSp macro="">
      <xdr:nvCxnSpPr>
        <xdr:cNvPr id="434" name="直線コネクタ 433"/>
        <xdr:cNvCxnSpPr/>
      </xdr:nvCxnSpPr>
      <xdr:spPr>
        <a:xfrm flipV="1">
          <a:off x="14782800" y="13428255"/>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128632</xdr:rowOff>
    </xdr:from>
    <xdr:to>
      <xdr:col>73</xdr:col>
      <xdr:colOff>180975</xdr:colOff>
      <xdr:row>79</xdr:row>
      <xdr:rowOff>46989</xdr:rowOff>
    </xdr:to>
    <xdr:cxnSp macro="">
      <xdr:nvCxnSpPr>
        <xdr:cNvPr id="437" name="直線コネクタ 436"/>
        <xdr:cNvCxnSpPr/>
      </xdr:nvCxnSpPr>
      <xdr:spPr>
        <a:xfrm>
          <a:off x="13893800" y="13330282"/>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78</xdr:row>
      <xdr:rowOff>113937</xdr:rowOff>
    </xdr:to>
    <xdr:cxnSp macro="">
      <xdr:nvCxnSpPr>
        <xdr:cNvPr id="440" name="直線コネクタ 439"/>
        <xdr:cNvCxnSpPr/>
      </xdr:nvCxnSpPr>
      <xdr:spPr>
        <a:xfrm flipV="1">
          <a:off x="13004800" y="1333028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0" name="楕円 449"/>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51"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52" name="楕円 451"/>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116132</xdr:rowOff>
    </xdr:from>
    <xdr:ext cx="736600" cy="259045"/>
    <xdr:sp macro="" textlink="">
      <xdr:nvSpPr>
        <xdr:cNvPr id="453" name="テキスト ボックス 452"/>
        <xdr:cNvSpPr txBox="1"/>
      </xdr:nvSpPr>
      <xdr:spPr>
        <a:xfrm>
          <a:off x="15290800" y="131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4" name="楕円 453"/>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55" name="テキスト ボックス 454"/>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6" name="楕円 455"/>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18159</xdr:rowOff>
    </xdr:from>
    <xdr:ext cx="762000" cy="259045"/>
    <xdr:sp macro="" textlink="">
      <xdr:nvSpPr>
        <xdr:cNvPr id="457" name="テキスト ボックス 456"/>
        <xdr:cNvSpPr txBox="1"/>
      </xdr:nvSpPr>
      <xdr:spPr>
        <a:xfrm>
          <a:off x="13512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58" name="楕円 457"/>
        <xdr:cNvSpPr/>
      </xdr:nvSpPr>
      <xdr:spPr>
        <a:xfrm>
          <a:off x="12954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3464</xdr:rowOff>
    </xdr:from>
    <xdr:ext cx="762000" cy="259045"/>
    <xdr:sp macro="" textlink="">
      <xdr:nvSpPr>
        <xdr:cNvPr id="459" name="テキスト ボックス 458"/>
        <xdr:cNvSpPr txBox="1"/>
      </xdr:nvSpPr>
      <xdr:spPr>
        <a:xfrm>
          <a:off x="12623800" y="1320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111062</xdr:rowOff>
    </xdr:from>
    <xdr:ext cx="762000" cy="259045"/>
    <xdr:sp macro="" textlink="">
      <xdr:nvSpPr>
        <xdr:cNvPr id="48" name="人口1人当たり決算額の推移最小値テキスト130"/>
        <xdr:cNvSpPr txBox="1"/>
      </xdr:nvSpPr>
      <xdr:spPr>
        <a:xfrm>
          <a:off x="5740400" y="34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86832</xdr:rowOff>
    </xdr:from>
    <xdr:to>
      <xdr:col>29</xdr:col>
      <xdr:colOff>127000</xdr:colOff>
      <xdr:row>19</xdr:row>
      <xdr:rowOff>100885</xdr:rowOff>
    </xdr:to>
    <xdr:cxnSp macro="">
      <xdr:nvCxnSpPr>
        <xdr:cNvPr id="52" name="直線コネクタ 51"/>
        <xdr:cNvCxnSpPr/>
      </xdr:nvCxnSpPr>
      <xdr:spPr bwMode="auto">
        <a:xfrm>
          <a:off x="5003800" y="3392007"/>
          <a:ext cx="647700" cy="1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84731</xdr:rowOff>
    </xdr:from>
    <xdr:to>
      <xdr:col>26</xdr:col>
      <xdr:colOff>50800</xdr:colOff>
      <xdr:row>19</xdr:row>
      <xdr:rowOff>86832</xdr:rowOff>
    </xdr:to>
    <xdr:cxnSp macro="">
      <xdr:nvCxnSpPr>
        <xdr:cNvPr id="55" name="直線コネクタ 54"/>
        <xdr:cNvCxnSpPr/>
      </xdr:nvCxnSpPr>
      <xdr:spPr bwMode="auto">
        <a:xfrm>
          <a:off x="4305300" y="3389906"/>
          <a:ext cx="698500" cy="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83305</xdr:rowOff>
    </xdr:from>
    <xdr:to>
      <xdr:col>22</xdr:col>
      <xdr:colOff>114300</xdr:colOff>
      <xdr:row>19</xdr:row>
      <xdr:rowOff>84731</xdr:rowOff>
    </xdr:to>
    <xdr:cxnSp macro="">
      <xdr:nvCxnSpPr>
        <xdr:cNvPr id="58" name="直線コネクタ 57"/>
        <xdr:cNvCxnSpPr/>
      </xdr:nvCxnSpPr>
      <xdr:spPr bwMode="auto">
        <a:xfrm>
          <a:off x="3606800" y="3388480"/>
          <a:ext cx="698500" cy="1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82456</xdr:rowOff>
    </xdr:from>
    <xdr:to>
      <xdr:col>18</xdr:col>
      <xdr:colOff>177800</xdr:colOff>
      <xdr:row>19</xdr:row>
      <xdr:rowOff>83305</xdr:rowOff>
    </xdr:to>
    <xdr:cxnSp macro="">
      <xdr:nvCxnSpPr>
        <xdr:cNvPr id="61" name="直線コネクタ 60"/>
        <xdr:cNvCxnSpPr/>
      </xdr:nvCxnSpPr>
      <xdr:spPr bwMode="auto">
        <a:xfrm>
          <a:off x="2908300" y="3387631"/>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50085</xdr:rowOff>
    </xdr:from>
    <xdr:to>
      <xdr:col>29</xdr:col>
      <xdr:colOff>177800</xdr:colOff>
      <xdr:row>19</xdr:row>
      <xdr:rowOff>151685</xdr:rowOff>
    </xdr:to>
    <xdr:sp macro="" textlink="">
      <xdr:nvSpPr>
        <xdr:cNvPr id="71" name="楕円 70"/>
        <xdr:cNvSpPr/>
      </xdr:nvSpPr>
      <xdr:spPr bwMode="auto">
        <a:xfrm>
          <a:off x="5600700" y="335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130112</xdr:rowOff>
    </xdr:from>
    <xdr:ext cx="762000" cy="259045"/>
    <xdr:sp macro="" textlink="">
      <xdr:nvSpPr>
        <xdr:cNvPr id="72" name="人口1人当たり決算額の推移該当値テキスト130"/>
        <xdr:cNvSpPr txBox="1"/>
      </xdr:nvSpPr>
      <xdr:spPr>
        <a:xfrm>
          <a:off x="5740400" y="326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36032</xdr:rowOff>
    </xdr:from>
    <xdr:to>
      <xdr:col>26</xdr:col>
      <xdr:colOff>101600</xdr:colOff>
      <xdr:row>19</xdr:row>
      <xdr:rowOff>137632</xdr:rowOff>
    </xdr:to>
    <xdr:sp macro="" textlink="">
      <xdr:nvSpPr>
        <xdr:cNvPr id="73" name="楕円 72"/>
        <xdr:cNvSpPr/>
      </xdr:nvSpPr>
      <xdr:spPr bwMode="auto">
        <a:xfrm>
          <a:off x="49530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122409</xdr:rowOff>
    </xdr:from>
    <xdr:ext cx="736600" cy="259045"/>
    <xdr:sp macro="" textlink="">
      <xdr:nvSpPr>
        <xdr:cNvPr id="74" name="テキスト ボックス 73"/>
        <xdr:cNvSpPr txBox="1"/>
      </xdr:nvSpPr>
      <xdr:spPr>
        <a:xfrm>
          <a:off x="4622800" y="34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33931</xdr:rowOff>
    </xdr:from>
    <xdr:to>
      <xdr:col>22</xdr:col>
      <xdr:colOff>165100</xdr:colOff>
      <xdr:row>19</xdr:row>
      <xdr:rowOff>135531</xdr:rowOff>
    </xdr:to>
    <xdr:sp macro="" textlink="">
      <xdr:nvSpPr>
        <xdr:cNvPr id="75" name="楕円 74"/>
        <xdr:cNvSpPr/>
      </xdr:nvSpPr>
      <xdr:spPr bwMode="auto">
        <a:xfrm>
          <a:off x="4254500" y="333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120308</xdr:rowOff>
    </xdr:from>
    <xdr:ext cx="762000" cy="259045"/>
    <xdr:sp macro="" textlink="">
      <xdr:nvSpPr>
        <xdr:cNvPr id="76" name="テキスト ボックス 75"/>
        <xdr:cNvSpPr txBox="1"/>
      </xdr:nvSpPr>
      <xdr:spPr>
        <a:xfrm>
          <a:off x="3924300" y="342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32505</xdr:rowOff>
    </xdr:from>
    <xdr:to>
      <xdr:col>19</xdr:col>
      <xdr:colOff>38100</xdr:colOff>
      <xdr:row>19</xdr:row>
      <xdr:rowOff>134105</xdr:rowOff>
    </xdr:to>
    <xdr:sp macro="" textlink="">
      <xdr:nvSpPr>
        <xdr:cNvPr id="77" name="楕円 76"/>
        <xdr:cNvSpPr/>
      </xdr:nvSpPr>
      <xdr:spPr bwMode="auto">
        <a:xfrm>
          <a:off x="3556000" y="333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118882</xdr:rowOff>
    </xdr:from>
    <xdr:ext cx="762000" cy="259045"/>
    <xdr:sp macro="" textlink="">
      <xdr:nvSpPr>
        <xdr:cNvPr id="78" name="テキスト ボックス 77"/>
        <xdr:cNvSpPr txBox="1"/>
      </xdr:nvSpPr>
      <xdr:spPr>
        <a:xfrm>
          <a:off x="3225800" y="34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31656</xdr:rowOff>
    </xdr:from>
    <xdr:to>
      <xdr:col>15</xdr:col>
      <xdr:colOff>101600</xdr:colOff>
      <xdr:row>19</xdr:row>
      <xdr:rowOff>133256</xdr:rowOff>
    </xdr:to>
    <xdr:sp macro="" textlink="">
      <xdr:nvSpPr>
        <xdr:cNvPr id="79" name="楕円 78"/>
        <xdr:cNvSpPr/>
      </xdr:nvSpPr>
      <xdr:spPr bwMode="auto">
        <a:xfrm>
          <a:off x="2857500" y="33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118033</xdr:rowOff>
    </xdr:from>
    <xdr:ext cx="762000" cy="259045"/>
    <xdr:sp macro="" textlink="">
      <xdr:nvSpPr>
        <xdr:cNvPr id="80" name="テキスト ボックス 79"/>
        <xdr:cNvSpPr txBox="1"/>
      </xdr:nvSpPr>
      <xdr:spPr>
        <a:xfrm>
          <a:off x="2527300" y="34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338607</xdr:rowOff>
    </xdr:from>
    <xdr:to>
      <xdr:col>29</xdr:col>
      <xdr:colOff>127000</xdr:colOff>
      <xdr:row>36</xdr:row>
      <xdr:rowOff>61468</xdr:rowOff>
    </xdr:to>
    <xdr:cxnSp macro="">
      <xdr:nvCxnSpPr>
        <xdr:cNvPr id="111" name="直線コネクタ 110"/>
        <xdr:cNvCxnSpPr/>
      </xdr:nvCxnSpPr>
      <xdr:spPr bwMode="auto">
        <a:xfrm flipV="1">
          <a:off x="5003800" y="6948957"/>
          <a:ext cx="647700" cy="6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323385</xdr:rowOff>
    </xdr:from>
    <xdr:ext cx="762000" cy="259045"/>
    <xdr:sp macro="" textlink="">
      <xdr:nvSpPr>
        <xdr:cNvPr id="112" name="人口1人当たり決算額の推移平均値テキスト445"/>
        <xdr:cNvSpPr txBox="1"/>
      </xdr:nvSpPr>
      <xdr:spPr>
        <a:xfrm>
          <a:off x="5740400" y="6933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61468</xdr:rowOff>
    </xdr:from>
    <xdr:to>
      <xdr:col>26</xdr:col>
      <xdr:colOff>50800</xdr:colOff>
      <xdr:row>36</xdr:row>
      <xdr:rowOff>88519</xdr:rowOff>
    </xdr:to>
    <xdr:cxnSp macro="">
      <xdr:nvCxnSpPr>
        <xdr:cNvPr id="114" name="直線コネクタ 113"/>
        <xdr:cNvCxnSpPr/>
      </xdr:nvCxnSpPr>
      <xdr:spPr bwMode="auto">
        <a:xfrm flipV="1">
          <a:off x="4305300" y="7014718"/>
          <a:ext cx="698500" cy="2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88519</xdr:rowOff>
    </xdr:from>
    <xdr:to>
      <xdr:col>22</xdr:col>
      <xdr:colOff>114300</xdr:colOff>
      <xdr:row>36</xdr:row>
      <xdr:rowOff>108407</xdr:rowOff>
    </xdr:to>
    <xdr:cxnSp macro="">
      <xdr:nvCxnSpPr>
        <xdr:cNvPr id="117" name="直線コネクタ 116"/>
        <xdr:cNvCxnSpPr/>
      </xdr:nvCxnSpPr>
      <xdr:spPr bwMode="auto">
        <a:xfrm flipV="1">
          <a:off x="3606800" y="7041769"/>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108407</xdr:rowOff>
    </xdr:from>
    <xdr:to>
      <xdr:col>18</xdr:col>
      <xdr:colOff>177800</xdr:colOff>
      <xdr:row>36</xdr:row>
      <xdr:rowOff>160224</xdr:rowOff>
    </xdr:to>
    <xdr:cxnSp macro="">
      <xdr:nvCxnSpPr>
        <xdr:cNvPr id="120" name="直線コネクタ 119"/>
        <xdr:cNvCxnSpPr/>
      </xdr:nvCxnSpPr>
      <xdr:spPr bwMode="auto">
        <a:xfrm flipV="1">
          <a:off x="2908300" y="7061657"/>
          <a:ext cx="698500" cy="51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287807</xdr:rowOff>
    </xdr:from>
    <xdr:to>
      <xdr:col>29</xdr:col>
      <xdr:colOff>177800</xdr:colOff>
      <xdr:row>36</xdr:row>
      <xdr:rowOff>46507</xdr:rowOff>
    </xdr:to>
    <xdr:sp macro="" textlink="">
      <xdr:nvSpPr>
        <xdr:cNvPr id="130" name="楕円 129"/>
        <xdr:cNvSpPr/>
      </xdr:nvSpPr>
      <xdr:spPr bwMode="auto">
        <a:xfrm>
          <a:off x="5600700" y="689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132884</xdr:rowOff>
    </xdr:from>
    <xdr:ext cx="762000" cy="259045"/>
    <xdr:sp macro="" textlink="">
      <xdr:nvSpPr>
        <xdr:cNvPr id="131" name="人口1人当たり決算額の推移該当値テキスト445"/>
        <xdr:cNvSpPr txBox="1"/>
      </xdr:nvSpPr>
      <xdr:spPr>
        <a:xfrm>
          <a:off x="5740400" y="67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10668</xdr:rowOff>
    </xdr:from>
    <xdr:to>
      <xdr:col>26</xdr:col>
      <xdr:colOff>101600</xdr:colOff>
      <xdr:row>36</xdr:row>
      <xdr:rowOff>112268</xdr:rowOff>
    </xdr:to>
    <xdr:sp macro="" textlink="">
      <xdr:nvSpPr>
        <xdr:cNvPr id="132" name="楕円 131"/>
        <xdr:cNvSpPr/>
      </xdr:nvSpPr>
      <xdr:spPr bwMode="auto">
        <a:xfrm>
          <a:off x="4953000" y="696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97045</xdr:rowOff>
    </xdr:from>
    <xdr:ext cx="736600" cy="259045"/>
    <xdr:sp macro="" textlink="">
      <xdr:nvSpPr>
        <xdr:cNvPr id="133" name="テキスト ボックス 132"/>
        <xdr:cNvSpPr txBox="1"/>
      </xdr:nvSpPr>
      <xdr:spPr>
        <a:xfrm>
          <a:off x="4622800" y="705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37719</xdr:rowOff>
    </xdr:from>
    <xdr:to>
      <xdr:col>22</xdr:col>
      <xdr:colOff>165100</xdr:colOff>
      <xdr:row>36</xdr:row>
      <xdr:rowOff>139319</xdr:rowOff>
    </xdr:to>
    <xdr:sp macro="" textlink="">
      <xdr:nvSpPr>
        <xdr:cNvPr id="134" name="楕円 133"/>
        <xdr:cNvSpPr/>
      </xdr:nvSpPr>
      <xdr:spPr bwMode="auto">
        <a:xfrm>
          <a:off x="4254500" y="699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124096</xdr:rowOff>
    </xdr:from>
    <xdr:ext cx="762000" cy="259045"/>
    <xdr:sp macro="" textlink="">
      <xdr:nvSpPr>
        <xdr:cNvPr id="135" name="テキスト ボックス 134"/>
        <xdr:cNvSpPr txBox="1"/>
      </xdr:nvSpPr>
      <xdr:spPr>
        <a:xfrm>
          <a:off x="3924300" y="707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57607</xdr:rowOff>
    </xdr:from>
    <xdr:to>
      <xdr:col>19</xdr:col>
      <xdr:colOff>38100</xdr:colOff>
      <xdr:row>36</xdr:row>
      <xdr:rowOff>159207</xdr:rowOff>
    </xdr:to>
    <xdr:sp macro="" textlink="">
      <xdr:nvSpPr>
        <xdr:cNvPr id="136" name="楕円 135"/>
        <xdr:cNvSpPr/>
      </xdr:nvSpPr>
      <xdr:spPr bwMode="auto">
        <a:xfrm>
          <a:off x="3556000" y="701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143984</xdr:rowOff>
    </xdr:from>
    <xdr:ext cx="762000" cy="259045"/>
    <xdr:sp macro="" textlink="">
      <xdr:nvSpPr>
        <xdr:cNvPr id="137" name="テキスト ボックス 136"/>
        <xdr:cNvSpPr txBox="1"/>
      </xdr:nvSpPr>
      <xdr:spPr>
        <a:xfrm>
          <a:off x="3225800" y="709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109424</xdr:rowOff>
    </xdr:from>
    <xdr:to>
      <xdr:col>15</xdr:col>
      <xdr:colOff>101600</xdr:colOff>
      <xdr:row>37</xdr:row>
      <xdr:rowOff>39574</xdr:rowOff>
    </xdr:to>
    <xdr:sp macro="" textlink="">
      <xdr:nvSpPr>
        <xdr:cNvPr id="138" name="楕円 137"/>
        <xdr:cNvSpPr/>
      </xdr:nvSpPr>
      <xdr:spPr bwMode="auto">
        <a:xfrm>
          <a:off x="2857500" y="706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24351</xdr:rowOff>
    </xdr:from>
    <xdr:ext cx="762000" cy="259045"/>
    <xdr:sp macro="" textlink="">
      <xdr:nvSpPr>
        <xdr:cNvPr id="139" name="テキスト ボックス 138"/>
        <xdr:cNvSpPr txBox="1"/>
      </xdr:nvSpPr>
      <xdr:spPr>
        <a:xfrm>
          <a:off x="2527300" y="71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532,882
499,491
43.01
240,885,135
232,505,093
7,914,367
134,825,376
23,740,626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39704</xdr:rowOff>
    </xdr:from>
    <xdr:to>
      <xdr:col>24</xdr:col>
      <xdr:colOff>63500</xdr:colOff>
      <xdr:row>38</xdr:row>
      <xdr:rowOff>64186</xdr:rowOff>
    </xdr:to>
    <xdr:cxnSp macro="">
      <xdr:nvCxnSpPr>
        <xdr:cNvPr id="63" name="直線コネクタ 62"/>
        <xdr:cNvCxnSpPr/>
      </xdr:nvCxnSpPr>
      <xdr:spPr>
        <a:xfrm>
          <a:off x="3797300" y="6554804"/>
          <a:ext cx="8382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34947</xdr:rowOff>
    </xdr:from>
    <xdr:to>
      <xdr:col>19</xdr:col>
      <xdr:colOff>177800</xdr:colOff>
      <xdr:row>38</xdr:row>
      <xdr:rowOff>39704</xdr:rowOff>
    </xdr:to>
    <xdr:cxnSp macro="">
      <xdr:nvCxnSpPr>
        <xdr:cNvPr id="66" name="直線コネクタ 65"/>
        <xdr:cNvCxnSpPr/>
      </xdr:nvCxnSpPr>
      <xdr:spPr>
        <a:xfrm>
          <a:off x="2908300" y="6550047"/>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34947</xdr:rowOff>
    </xdr:from>
    <xdr:to>
      <xdr:col>15</xdr:col>
      <xdr:colOff>50800</xdr:colOff>
      <xdr:row>38</xdr:row>
      <xdr:rowOff>74484</xdr:rowOff>
    </xdr:to>
    <xdr:cxnSp macro="">
      <xdr:nvCxnSpPr>
        <xdr:cNvPr id="69" name="直線コネクタ 68"/>
        <xdr:cNvCxnSpPr/>
      </xdr:nvCxnSpPr>
      <xdr:spPr>
        <a:xfrm flipV="1">
          <a:off x="2019300" y="6550047"/>
          <a:ext cx="8890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66396</xdr:rowOff>
    </xdr:from>
    <xdr:to>
      <xdr:col>10</xdr:col>
      <xdr:colOff>114300</xdr:colOff>
      <xdr:row>38</xdr:row>
      <xdr:rowOff>74484</xdr:rowOff>
    </xdr:to>
    <xdr:cxnSp macro="">
      <xdr:nvCxnSpPr>
        <xdr:cNvPr id="72" name="直線コネクタ 71"/>
        <xdr:cNvCxnSpPr/>
      </xdr:nvCxnSpPr>
      <xdr:spPr>
        <a:xfrm>
          <a:off x="1130300" y="6581496"/>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13386</xdr:rowOff>
    </xdr:from>
    <xdr:to>
      <xdr:col>24</xdr:col>
      <xdr:colOff>114300</xdr:colOff>
      <xdr:row>38</xdr:row>
      <xdr:rowOff>114986</xdr:rowOff>
    </xdr:to>
    <xdr:sp macro="" textlink="">
      <xdr:nvSpPr>
        <xdr:cNvPr id="82" name="楕円 81"/>
        <xdr:cNvSpPr/>
      </xdr:nvSpPr>
      <xdr:spPr>
        <a:xfrm>
          <a:off x="4584700" y="65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99763</xdr:rowOff>
    </xdr:from>
    <xdr:ext cx="534377" cy="259045"/>
    <xdr:sp macro="" textlink="">
      <xdr:nvSpPr>
        <xdr:cNvPr id="83" name="人件費該当値テキスト"/>
        <xdr:cNvSpPr txBox="1"/>
      </xdr:nvSpPr>
      <xdr:spPr>
        <a:xfrm>
          <a:off x="4686300" y="6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160354</xdr:rowOff>
    </xdr:from>
    <xdr:to>
      <xdr:col>20</xdr:col>
      <xdr:colOff>38100</xdr:colOff>
      <xdr:row>38</xdr:row>
      <xdr:rowOff>90504</xdr:rowOff>
    </xdr:to>
    <xdr:sp macro="" textlink="">
      <xdr:nvSpPr>
        <xdr:cNvPr id="84" name="楕円 83"/>
        <xdr:cNvSpPr/>
      </xdr:nvSpPr>
      <xdr:spPr>
        <a:xfrm>
          <a:off x="3746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81631</xdr:rowOff>
    </xdr:from>
    <xdr:ext cx="534377" cy="259045"/>
    <xdr:sp macro="" textlink="">
      <xdr:nvSpPr>
        <xdr:cNvPr id="85" name="テキスト ボックス 84"/>
        <xdr:cNvSpPr txBox="1"/>
      </xdr:nvSpPr>
      <xdr:spPr>
        <a:xfrm>
          <a:off x="3530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155597</xdr:rowOff>
    </xdr:from>
    <xdr:to>
      <xdr:col>15</xdr:col>
      <xdr:colOff>101600</xdr:colOff>
      <xdr:row>38</xdr:row>
      <xdr:rowOff>85747</xdr:rowOff>
    </xdr:to>
    <xdr:sp macro="" textlink="">
      <xdr:nvSpPr>
        <xdr:cNvPr id="86" name="楕円 85"/>
        <xdr:cNvSpPr/>
      </xdr:nvSpPr>
      <xdr:spPr>
        <a:xfrm>
          <a:off x="2857500" y="64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76874</xdr:rowOff>
    </xdr:from>
    <xdr:ext cx="534377" cy="259045"/>
    <xdr:sp macro="" textlink="">
      <xdr:nvSpPr>
        <xdr:cNvPr id="87" name="テキスト ボックス 86"/>
        <xdr:cNvSpPr txBox="1"/>
      </xdr:nvSpPr>
      <xdr:spPr>
        <a:xfrm>
          <a:off x="2641111" y="65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23684</xdr:rowOff>
    </xdr:from>
    <xdr:to>
      <xdr:col>10</xdr:col>
      <xdr:colOff>165100</xdr:colOff>
      <xdr:row>38</xdr:row>
      <xdr:rowOff>125284</xdr:rowOff>
    </xdr:to>
    <xdr:sp macro="" textlink="">
      <xdr:nvSpPr>
        <xdr:cNvPr id="88" name="楕円 87"/>
        <xdr:cNvSpPr/>
      </xdr:nvSpPr>
      <xdr:spPr>
        <a:xfrm>
          <a:off x="1968500" y="65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116411</xdr:rowOff>
    </xdr:from>
    <xdr:ext cx="534377" cy="259045"/>
    <xdr:sp macro="" textlink="">
      <xdr:nvSpPr>
        <xdr:cNvPr id="89" name="テキスト ボックス 88"/>
        <xdr:cNvSpPr txBox="1"/>
      </xdr:nvSpPr>
      <xdr:spPr>
        <a:xfrm>
          <a:off x="1752111" y="66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15596</xdr:rowOff>
    </xdr:from>
    <xdr:to>
      <xdr:col>6</xdr:col>
      <xdr:colOff>38100</xdr:colOff>
      <xdr:row>38</xdr:row>
      <xdr:rowOff>117196</xdr:rowOff>
    </xdr:to>
    <xdr:sp macro="" textlink="">
      <xdr:nvSpPr>
        <xdr:cNvPr id="90" name="楕円 89"/>
        <xdr:cNvSpPr/>
      </xdr:nvSpPr>
      <xdr:spPr>
        <a:xfrm>
          <a:off x="1079500" y="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108323</xdr:rowOff>
    </xdr:from>
    <xdr:ext cx="534377" cy="259045"/>
    <xdr:sp macro="" textlink="">
      <xdr:nvSpPr>
        <xdr:cNvPr id="91" name="テキスト ボックス 90"/>
        <xdr:cNvSpPr txBox="1"/>
      </xdr:nvSpPr>
      <xdr:spPr>
        <a:xfrm>
          <a:off x="863111"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57308</xdr:rowOff>
    </xdr:from>
    <xdr:to>
      <xdr:col>24</xdr:col>
      <xdr:colOff>63500</xdr:colOff>
      <xdr:row>56</xdr:row>
      <xdr:rowOff>77415</xdr:rowOff>
    </xdr:to>
    <xdr:cxnSp macro="">
      <xdr:nvCxnSpPr>
        <xdr:cNvPr id="118" name="直線コネクタ 117"/>
        <xdr:cNvCxnSpPr/>
      </xdr:nvCxnSpPr>
      <xdr:spPr>
        <a:xfrm flipV="1">
          <a:off x="3797300" y="9658508"/>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77415</xdr:rowOff>
    </xdr:from>
    <xdr:to>
      <xdr:col>19</xdr:col>
      <xdr:colOff>177800</xdr:colOff>
      <xdr:row>56</xdr:row>
      <xdr:rowOff>129710</xdr:rowOff>
    </xdr:to>
    <xdr:cxnSp macro="">
      <xdr:nvCxnSpPr>
        <xdr:cNvPr id="121" name="直線コネクタ 120"/>
        <xdr:cNvCxnSpPr/>
      </xdr:nvCxnSpPr>
      <xdr:spPr>
        <a:xfrm flipV="1">
          <a:off x="2908300" y="9678615"/>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129710</xdr:rowOff>
    </xdr:from>
    <xdr:to>
      <xdr:col>15</xdr:col>
      <xdr:colOff>50800</xdr:colOff>
      <xdr:row>56</xdr:row>
      <xdr:rowOff>161769</xdr:rowOff>
    </xdr:to>
    <xdr:cxnSp macro="">
      <xdr:nvCxnSpPr>
        <xdr:cNvPr id="124" name="直線コネクタ 123"/>
        <xdr:cNvCxnSpPr/>
      </xdr:nvCxnSpPr>
      <xdr:spPr>
        <a:xfrm flipV="1">
          <a:off x="2019300" y="9730910"/>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161769</xdr:rowOff>
    </xdr:from>
    <xdr:to>
      <xdr:col>10</xdr:col>
      <xdr:colOff>114300</xdr:colOff>
      <xdr:row>57</xdr:row>
      <xdr:rowOff>17431</xdr:rowOff>
    </xdr:to>
    <xdr:cxnSp macro="">
      <xdr:nvCxnSpPr>
        <xdr:cNvPr id="127" name="直線コネクタ 126"/>
        <xdr:cNvCxnSpPr/>
      </xdr:nvCxnSpPr>
      <xdr:spPr>
        <a:xfrm flipV="1">
          <a:off x="1130300" y="9762969"/>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6508</xdr:rowOff>
    </xdr:from>
    <xdr:to>
      <xdr:col>24</xdr:col>
      <xdr:colOff>114300</xdr:colOff>
      <xdr:row>56</xdr:row>
      <xdr:rowOff>108108</xdr:rowOff>
    </xdr:to>
    <xdr:sp macro="" textlink="">
      <xdr:nvSpPr>
        <xdr:cNvPr id="137" name="楕円 136"/>
        <xdr:cNvSpPr/>
      </xdr:nvSpPr>
      <xdr:spPr>
        <a:xfrm>
          <a:off x="4584700" y="96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26615</xdr:rowOff>
    </xdr:from>
    <xdr:to>
      <xdr:col>20</xdr:col>
      <xdr:colOff>38100</xdr:colOff>
      <xdr:row>56</xdr:row>
      <xdr:rowOff>128215</xdr:rowOff>
    </xdr:to>
    <xdr:sp macro="" textlink="">
      <xdr:nvSpPr>
        <xdr:cNvPr id="139" name="楕円 138"/>
        <xdr:cNvSpPr/>
      </xdr:nvSpPr>
      <xdr:spPr>
        <a:xfrm>
          <a:off x="3746500" y="96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119342</xdr:rowOff>
    </xdr:from>
    <xdr:ext cx="534377" cy="259045"/>
    <xdr:sp macro="" textlink="">
      <xdr:nvSpPr>
        <xdr:cNvPr id="140" name="テキスト ボックス 139"/>
        <xdr:cNvSpPr txBox="1"/>
      </xdr:nvSpPr>
      <xdr:spPr>
        <a:xfrm>
          <a:off x="3530111" y="97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78910</xdr:rowOff>
    </xdr:from>
    <xdr:to>
      <xdr:col>15</xdr:col>
      <xdr:colOff>101600</xdr:colOff>
      <xdr:row>57</xdr:row>
      <xdr:rowOff>9060</xdr:rowOff>
    </xdr:to>
    <xdr:sp macro="" textlink="">
      <xdr:nvSpPr>
        <xdr:cNvPr id="141" name="楕円 140"/>
        <xdr:cNvSpPr/>
      </xdr:nvSpPr>
      <xdr:spPr>
        <a:xfrm>
          <a:off x="2857500" y="968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25587</xdr:rowOff>
    </xdr:from>
    <xdr:ext cx="534377" cy="259045"/>
    <xdr:sp macro="" textlink="">
      <xdr:nvSpPr>
        <xdr:cNvPr id="142" name="テキスト ボックス 141"/>
        <xdr:cNvSpPr txBox="1"/>
      </xdr:nvSpPr>
      <xdr:spPr>
        <a:xfrm>
          <a:off x="2641111" y="94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110969</xdr:rowOff>
    </xdr:from>
    <xdr:to>
      <xdr:col>10</xdr:col>
      <xdr:colOff>165100</xdr:colOff>
      <xdr:row>57</xdr:row>
      <xdr:rowOff>41119</xdr:rowOff>
    </xdr:to>
    <xdr:sp macro="" textlink="">
      <xdr:nvSpPr>
        <xdr:cNvPr id="143" name="楕円 142"/>
        <xdr:cNvSpPr/>
      </xdr:nvSpPr>
      <xdr:spPr>
        <a:xfrm>
          <a:off x="1968500" y="97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32246</xdr:rowOff>
    </xdr:from>
    <xdr:ext cx="534377" cy="259045"/>
    <xdr:sp macro="" textlink="">
      <xdr:nvSpPr>
        <xdr:cNvPr id="144" name="テキスト ボックス 143"/>
        <xdr:cNvSpPr txBox="1"/>
      </xdr:nvSpPr>
      <xdr:spPr>
        <a:xfrm>
          <a:off x="1752111" y="98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138081</xdr:rowOff>
    </xdr:from>
    <xdr:to>
      <xdr:col>6</xdr:col>
      <xdr:colOff>38100</xdr:colOff>
      <xdr:row>57</xdr:row>
      <xdr:rowOff>68231</xdr:rowOff>
    </xdr:to>
    <xdr:sp macro="" textlink="">
      <xdr:nvSpPr>
        <xdr:cNvPr id="145" name="楕円 144"/>
        <xdr:cNvSpPr/>
      </xdr:nvSpPr>
      <xdr:spPr>
        <a:xfrm>
          <a:off x="1079500" y="97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84758</xdr:rowOff>
    </xdr:from>
    <xdr:ext cx="534377" cy="259045"/>
    <xdr:sp macro="" textlink="">
      <xdr:nvSpPr>
        <xdr:cNvPr id="146" name="テキスト ボックス 145"/>
        <xdr:cNvSpPr txBox="1"/>
      </xdr:nvSpPr>
      <xdr:spPr>
        <a:xfrm>
          <a:off x="863111" y="95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106324</xdr:rowOff>
    </xdr:from>
    <xdr:to>
      <xdr:col>24</xdr:col>
      <xdr:colOff>63500</xdr:colOff>
      <xdr:row>77</xdr:row>
      <xdr:rowOff>121793</xdr:rowOff>
    </xdr:to>
    <xdr:cxnSp macro="">
      <xdr:nvCxnSpPr>
        <xdr:cNvPr id="175" name="直線コネクタ 174"/>
        <xdr:cNvCxnSpPr/>
      </xdr:nvCxnSpPr>
      <xdr:spPr>
        <a:xfrm flipV="1">
          <a:off x="3797300" y="13307974"/>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68453</xdr:rowOff>
    </xdr:from>
    <xdr:to>
      <xdr:col>19</xdr:col>
      <xdr:colOff>177800</xdr:colOff>
      <xdr:row>77</xdr:row>
      <xdr:rowOff>121793</xdr:rowOff>
    </xdr:to>
    <xdr:cxnSp macro="">
      <xdr:nvCxnSpPr>
        <xdr:cNvPr id="178" name="直線コネクタ 177"/>
        <xdr:cNvCxnSpPr/>
      </xdr:nvCxnSpPr>
      <xdr:spPr>
        <a:xfrm>
          <a:off x="2908300" y="1327010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68453</xdr:rowOff>
    </xdr:from>
    <xdr:to>
      <xdr:col>15</xdr:col>
      <xdr:colOff>50800</xdr:colOff>
      <xdr:row>77</xdr:row>
      <xdr:rowOff>115849</xdr:rowOff>
    </xdr:to>
    <xdr:cxnSp macro="">
      <xdr:nvCxnSpPr>
        <xdr:cNvPr id="181" name="直線コネクタ 180"/>
        <xdr:cNvCxnSpPr/>
      </xdr:nvCxnSpPr>
      <xdr:spPr>
        <a:xfrm flipV="1">
          <a:off x="2019300" y="13270103"/>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75540</xdr:rowOff>
    </xdr:from>
    <xdr:to>
      <xdr:col>10</xdr:col>
      <xdr:colOff>114300</xdr:colOff>
      <xdr:row>77</xdr:row>
      <xdr:rowOff>115849</xdr:rowOff>
    </xdr:to>
    <xdr:cxnSp macro="">
      <xdr:nvCxnSpPr>
        <xdr:cNvPr id="184" name="直線コネクタ 183"/>
        <xdr:cNvCxnSpPr/>
      </xdr:nvCxnSpPr>
      <xdr:spPr>
        <a:xfrm>
          <a:off x="1130300" y="13277190"/>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55524</xdr:rowOff>
    </xdr:from>
    <xdr:to>
      <xdr:col>24</xdr:col>
      <xdr:colOff>114300</xdr:colOff>
      <xdr:row>77</xdr:row>
      <xdr:rowOff>157124</xdr:rowOff>
    </xdr:to>
    <xdr:sp macro="" textlink="">
      <xdr:nvSpPr>
        <xdr:cNvPr id="194" name="楕円 193"/>
        <xdr:cNvSpPr/>
      </xdr:nvSpPr>
      <xdr:spPr>
        <a:xfrm>
          <a:off x="4584700" y="132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33951</xdr:rowOff>
    </xdr:from>
    <xdr:ext cx="469744" cy="259045"/>
    <xdr:sp macro="" textlink="">
      <xdr:nvSpPr>
        <xdr:cNvPr id="195" name="維持補修費該当値テキスト"/>
        <xdr:cNvSpPr txBox="1"/>
      </xdr:nvSpPr>
      <xdr:spPr>
        <a:xfrm>
          <a:off x="4686300" y="132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70993</xdr:rowOff>
    </xdr:from>
    <xdr:to>
      <xdr:col>20</xdr:col>
      <xdr:colOff>38100</xdr:colOff>
      <xdr:row>78</xdr:row>
      <xdr:rowOff>1143</xdr:rowOff>
    </xdr:to>
    <xdr:sp macro="" textlink="">
      <xdr:nvSpPr>
        <xdr:cNvPr id="196" name="楕円 195"/>
        <xdr:cNvSpPr/>
      </xdr:nvSpPr>
      <xdr:spPr>
        <a:xfrm>
          <a:off x="3746500" y="132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163720</xdr:rowOff>
    </xdr:from>
    <xdr:ext cx="469744" cy="259045"/>
    <xdr:sp macro="" textlink="">
      <xdr:nvSpPr>
        <xdr:cNvPr id="197" name="テキスト ボックス 196"/>
        <xdr:cNvSpPr txBox="1"/>
      </xdr:nvSpPr>
      <xdr:spPr>
        <a:xfrm>
          <a:off x="3562428" y="133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17653</xdr:rowOff>
    </xdr:from>
    <xdr:to>
      <xdr:col>15</xdr:col>
      <xdr:colOff>101600</xdr:colOff>
      <xdr:row>77</xdr:row>
      <xdr:rowOff>119253</xdr:rowOff>
    </xdr:to>
    <xdr:sp macro="" textlink="">
      <xdr:nvSpPr>
        <xdr:cNvPr id="198" name="楕円 197"/>
        <xdr:cNvSpPr/>
      </xdr:nvSpPr>
      <xdr:spPr>
        <a:xfrm>
          <a:off x="2857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135780</xdr:rowOff>
    </xdr:from>
    <xdr:ext cx="469744" cy="259045"/>
    <xdr:sp macro="" textlink="">
      <xdr:nvSpPr>
        <xdr:cNvPr id="199" name="テキスト ボックス 198"/>
        <xdr:cNvSpPr txBox="1"/>
      </xdr:nvSpPr>
      <xdr:spPr>
        <a:xfrm>
          <a:off x="2673428" y="129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65049</xdr:rowOff>
    </xdr:from>
    <xdr:to>
      <xdr:col>10</xdr:col>
      <xdr:colOff>165100</xdr:colOff>
      <xdr:row>77</xdr:row>
      <xdr:rowOff>166649</xdr:rowOff>
    </xdr:to>
    <xdr:sp macro="" textlink="">
      <xdr:nvSpPr>
        <xdr:cNvPr id="200" name="楕円 199"/>
        <xdr:cNvSpPr/>
      </xdr:nvSpPr>
      <xdr:spPr>
        <a:xfrm>
          <a:off x="1968500" y="132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157776</xdr:rowOff>
    </xdr:from>
    <xdr:ext cx="469744" cy="259045"/>
    <xdr:sp macro="" textlink="">
      <xdr:nvSpPr>
        <xdr:cNvPr id="201" name="テキスト ボックス 200"/>
        <xdr:cNvSpPr txBox="1"/>
      </xdr:nvSpPr>
      <xdr:spPr>
        <a:xfrm>
          <a:off x="1784428" y="1335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24740</xdr:rowOff>
    </xdr:from>
    <xdr:to>
      <xdr:col>6</xdr:col>
      <xdr:colOff>38100</xdr:colOff>
      <xdr:row>77</xdr:row>
      <xdr:rowOff>126340</xdr:rowOff>
    </xdr:to>
    <xdr:sp macro="" textlink="">
      <xdr:nvSpPr>
        <xdr:cNvPr id="202" name="楕円 201"/>
        <xdr:cNvSpPr/>
      </xdr:nvSpPr>
      <xdr:spPr>
        <a:xfrm>
          <a:off x="1079500" y="132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142867</xdr:rowOff>
    </xdr:from>
    <xdr:ext cx="469744" cy="259045"/>
    <xdr:sp macro="" textlink="">
      <xdr:nvSpPr>
        <xdr:cNvPr id="203" name="テキスト ボックス 202"/>
        <xdr:cNvSpPr txBox="1"/>
      </xdr:nvSpPr>
      <xdr:spPr>
        <a:xfrm>
          <a:off x="895428" y="130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73292</xdr:rowOff>
    </xdr:from>
    <xdr:to>
      <xdr:col>24</xdr:col>
      <xdr:colOff>63500</xdr:colOff>
      <xdr:row>95</xdr:row>
      <xdr:rowOff>143197</xdr:rowOff>
    </xdr:to>
    <xdr:cxnSp macro="">
      <xdr:nvCxnSpPr>
        <xdr:cNvPr id="231" name="直線コネクタ 230"/>
        <xdr:cNvCxnSpPr/>
      </xdr:nvCxnSpPr>
      <xdr:spPr>
        <a:xfrm>
          <a:off x="3797300" y="16361042"/>
          <a:ext cx="838200" cy="6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142592</xdr:rowOff>
    </xdr:from>
    <xdr:ext cx="599010" cy="259045"/>
    <xdr:sp macro="" textlink="">
      <xdr:nvSpPr>
        <xdr:cNvPr id="232" name="扶助費平均値テキスト"/>
        <xdr:cNvSpPr txBox="1"/>
      </xdr:nvSpPr>
      <xdr:spPr>
        <a:xfrm>
          <a:off x="4686300" y="16087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73292</xdr:rowOff>
    </xdr:from>
    <xdr:to>
      <xdr:col>19</xdr:col>
      <xdr:colOff>177800</xdr:colOff>
      <xdr:row>97</xdr:row>
      <xdr:rowOff>44945</xdr:rowOff>
    </xdr:to>
    <xdr:cxnSp macro="">
      <xdr:nvCxnSpPr>
        <xdr:cNvPr id="234" name="直線コネクタ 233"/>
        <xdr:cNvCxnSpPr/>
      </xdr:nvCxnSpPr>
      <xdr:spPr>
        <a:xfrm flipV="1">
          <a:off x="2908300" y="16361042"/>
          <a:ext cx="889000" cy="3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49909</xdr:rowOff>
    </xdr:from>
    <xdr:ext cx="599010" cy="259045"/>
    <xdr:sp macro="" textlink="">
      <xdr:nvSpPr>
        <xdr:cNvPr id="236" name="テキスト ボックス 235"/>
        <xdr:cNvSpPr txBox="1"/>
      </xdr:nvSpPr>
      <xdr:spPr>
        <a:xfrm>
          <a:off x="3497795" y="1582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44945</xdr:rowOff>
    </xdr:from>
    <xdr:to>
      <xdr:col>15</xdr:col>
      <xdr:colOff>50800</xdr:colOff>
      <xdr:row>97</xdr:row>
      <xdr:rowOff>123996</xdr:rowOff>
    </xdr:to>
    <xdr:cxnSp macro="">
      <xdr:nvCxnSpPr>
        <xdr:cNvPr id="237" name="直線コネクタ 236"/>
        <xdr:cNvCxnSpPr/>
      </xdr:nvCxnSpPr>
      <xdr:spPr>
        <a:xfrm flipV="1">
          <a:off x="2019300" y="16675595"/>
          <a:ext cx="889000" cy="7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29336</xdr:rowOff>
    </xdr:from>
    <xdr:ext cx="599010" cy="259045"/>
    <xdr:sp macro="" textlink="">
      <xdr:nvSpPr>
        <xdr:cNvPr id="239" name="テキスト ボックス 238"/>
        <xdr:cNvSpPr txBox="1"/>
      </xdr:nvSpPr>
      <xdr:spPr>
        <a:xfrm>
          <a:off x="2608795" y="1631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123996</xdr:rowOff>
    </xdr:from>
    <xdr:to>
      <xdr:col>10</xdr:col>
      <xdr:colOff>114300</xdr:colOff>
      <xdr:row>98</xdr:row>
      <xdr:rowOff>79716</xdr:rowOff>
    </xdr:to>
    <xdr:cxnSp macro="">
      <xdr:nvCxnSpPr>
        <xdr:cNvPr id="240" name="直線コネクタ 239"/>
        <xdr:cNvCxnSpPr/>
      </xdr:nvCxnSpPr>
      <xdr:spPr>
        <a:xfrm flipV="1">
          <a:off x="1130300" y="16754646"/>
          <a:ext cx="889000" cy="1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120411</xdr:rowOff>
    </xdr:from>
    <xdr:ext cx="599010" cy="259045"/>
    <xdr:sp macro="" textlink="">
      <xdr:nvSpPr>
        <xdr:cNvPr id="244" name="テキスト ボックス 243"/>
        <xdr:cNvSpPr txBox="1"/>
      </xdr:nvSpPr>
      <xdr:spPr>
        <a:xfrm>
          <a:off x="830795" y="1657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92397</xdr:rowOff>
    </xdr:from>
    <xdr:to>
      <xdr:col>24</xdr:col>
      <xdr:colOff>114300</xdr:colOff>
      <xdr:row>96</xdr:row>
      <xdr:rowOff>22547</xdr:rowOff>
    </xdr:to>
    <xdr:sp macro="" textlink="">
      <xdr:nvSpPr>
        <xdr:cNvPr id="250" name="楕円 249"/>
        <xdr:cNvSpPr/>
      </xdr:nvSpPr>
      <xdr:spPr>
        <a:xfrm>
          <a:off x="4584700" y="163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70824</xdr:rowOff>
    </xdr:from>
    <xdr:ext cx="599010" cy="259045"/>
    <xdr:sp macro="" textlink="">
      <xdr:nvSpPr>
        <xdr:cNvPr id="251" name="扶助費該当値テキスト"/>
        <xdr:cNvSpPr txBox="1"/>
      </xdr:nvSpPr>
      <xdr:spPr>
        <a:xfrm>
          <a:off x="4686300" y="1635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22492</xdr:rowOff>
    </xdr:from>
    <xdr:to>
      <xdr:col>20</xdr:col>
      <xdr:colOff>38100</xdr:colOff>
      <xdr:row>95</xdr:row>
      <xdr:rowOff>124092</xdr:rowOff>
    </xdr:to>
    <xdr:sp macro="" textlink="">
      <xdr:nvSpPr>
        <xdr:cNvPr id="252" name="楕円 251"/>
        <xdr:cNvSpPr/>
      </xdr:nvSpPr>
      <xdr:spPr>
        <a:xfrm>
          <a:off x="3746500" y="163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115219</xdr:rowOff>
    </xdr:from>
    <xdr:ext cx="599010" cy="259045"/>
    <xdr:sp macro="" textlink="">
      <xdr:nvSpPr>
        <xdr:cNvPr id="253" name="テキスト ボックス 252"/>
        <xdr:cNvSpPr txBox="1"/>
      </xdr:nvSpPr>
      <xdr:spPr>
        <a:xfrm>
          <a:off x="3497795" y="1640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165595</xdr:rowOff>
    </xdr:from>
    <xdr:to>
      <xdr:col>15</xdr:col>
      <xdr:colOff>101600</xdr:colOff>
      <xdr:row>97</xdr:row>
      <xdr:rowOff>95745</xdr:rowOff>
    </xdr:to>
    <xdr:sp macro="" textlink="">
      <xdr:nvSpPr>
        <xdr:cNvPr id="254" name="楕円 253"/>
        <xdr:cNvSpPr/>
      </xdr:nvSpPr>
      <xdr:spPr>
        <a:xfrm>
          <a:off x="2857500" y="166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86872</xdr:rowOff>
    </xdr:from>
    <xdr:ext cx="599010" cy="259045"/>
    <xdr:sp macro="" textlink="">
      <xdr:nvSpPr>
        <xdr:cNvPr id="255" name="テキスト ボックス 254"/>
        <xdr:cNvSpPr txBox="1"/>
      </xdr:nvSpPr>
      <xdr:spPr>
        <a:xfrm>
          <a:off x="2608795" y="1671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73196</xdr:rowOff>
    </xdr:from>
    <xdr:to>
      <xdr:col>10</xdr:col>
      <xdr:colOff>165100</xdr:colOff>
      <xdr:row>98</xdr:row>
      <xdr:rowOff>3346</xdr:rowOff>
    </xdr:to>
    <xdr:sp macro="" textlink="">
      <xdr:nvSpPr>
        <xdr:cNvPr id="256" name="楕円 255"/>
        <xdr:cNvSpPr/>
      </xdr:nvSpPr>
      <xdr:spPr>
        <a:xfrm>
          <a:off x="1968500" y="16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19873</xdr:rowOff>
    </xdr:from>
    <xdr:ext cx="599010" cy="259045"/>
    <xdr:sp macro="" textlink="">
      <xdr:nvSpPr>
        <xdr:cNvPr id="257" name="テキスト ボックス 256"/>
        <xdr:cNvSpPr txBox="1"/>
      </xdr:nvSpPr>
      <xdr:spPr>
        <a:xfrm>
          <a:off x="1719795" y="164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28916</xdr:rowOff>
    </xdr:from>
    <xdr:to>
      <xdr:col>6</xdr:col>
      <xdr:colOff>38100</xdr:colOff>
      <xdr:row>98</xdr:row>
      <xdr:rowOff>130516</xdr:rowOff>
    </xdr:to>
    <xdr:sp macro="" textlink="">
      <xdr:nvSpPr>
        <xdr:cNvPr id="258" name="楕円 257"/>
        <xdr:cNvSpPr/>
      </xdr:nvSpPr>
      <xdr:spPr>
        <a:xfrm>
          <a:off x="1079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121643</xdr:rowOff>
    </xdr:from>
    <xdr:ext cx="599010" cy="259045"/>
    <xdr:sp macro="" textlink="">
      <xdr:nvSpPr>
        <xdr:cNvPr id="259" name="テキスト ボックス 258"/>
        <xdr:cNvSpPr txBox="1"/>
      </xdr:nvSpPr>
      <xdr:spPr>
        <a:xfrm>
          <a:off x="830795" y="169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30581</xdr:rowOff>
    </xdr:from>
    <xdr:to>
      <xdr:col>55</xdr:col>
      <xdr:colOff>0</xdr:colOff>
      <xdr:row>36</xdr:row>
      <xdr:rowOff>80594</xdr:rowOff>
    </xdr:to>
    <xdr:cxnSp macro="">
      <xdr:nvCxnSpPr>
        <xdr:cNvPr id="288" name="直線コネクタ 287"/>
        <xdr:cNvCxnSpPr/>
      </xdr:nvCxnSpPr>
      <xdr:spPr>
        <a:xfrm flipV="1">
          <a:off x="9639300" y="6202781"/>
          <a:ext cx="838200" cy="5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39438</xdr:rowOff>
    </xdr:from>
    <xdr:ext cx="534377" cy="259045"/>
    <xdr:sp macro="" textlink="">
      <xdr:nvSpPr>
        <xdr:cNvPr id="289" name="補助費等平均値テキスト"/>
        <xdr:cNvSpPr txBox="1"/>
      </xdr:nvSpPr>
      <xdr:spPr>
        <a:xfrm>
          <a:off x="10528300" y="6211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153860</xdr:rowOff>
    </xdr:from>
    <xdr:to>
      <xdr:col>50</xdr:col>
      <xdr:colOff>114300</xdr:colOff>
      <xdr:row>36</xdr:row>
      <xdr:rowOff>80594</xdr:rowOff>
    </xdr:to>
    <xdr:cxnSp macro="">
      <xdr:nvCxnSpPr>
        <xdr:cNvPr id="291" name="直線コネクタ 290"/>
        <xdr:cNvCxnSpPr/>
      </xdr:nvCxnSpPr>
      <xdr:spPr>
        <a:xfrm>
          <a:off x="8750300" y="5125910"/>
          <a:ext cx="889000" cy="11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66006</xdr:rowOff>
    </xdr:from>
    <xdr:ext cx="534377" cy="259045"/>
    <xdr:sp macro="" textlink="">
      <xdr:nvSpPr>
        <xdr:cNvPr id="293" name="テキスト ボックス 292"/>
        <xdr:cNvSpPr txBox="1"/>
      </xdr:nvSpPr>
      <xdr:spPr>
        <a:xfrm>
          <a:off x="9372111" y="64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153860</xdr:rowOff>
    </xdr:from>
    <xdr:to>
      <xdr:col>45</xdr:col>
      <xdr:colOff>177800</xdr:colOff>
      <xdr:row>37</xdr:row>
      <xdr:rowOff>122860</xdr:rowOff>
    </xdr:to>
    <xdr:cxnSp macro="">
      <xdr:nvCxnSpPr>
        <xdr:cNvPr id="294" name="直線コネクタ 293"/>
        <xdr:cNvCxnSpPr/>
      </xdr:nvCxnSpPr>
      <xdr:spPr>
        <a:xfrm flipV="1">
          <a:off x="7861300" y="5125910"/>
          <a:ext cx="889000" cy="13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122860</xdr:rowOff>
    </xdr:from>
    <xdr:to>
      <xdr:col>41</xdr:col>
      <xdr:colOff>50800</xdr:colOff>
      <xdr:row>37</xdr:row>
      <xdr:rowOff>136652</xdr:rowOff>
    </xdr:to>
    <xdr:cxnSp macro="">
      <xdr:nvCxnSpPr>
        <xdr:cNvPr id="297" name="直線コネクタ 296"/>
        <xdr:cNvCxnSpPr/>
      </xdr:nvCxnSpPr>
      <xdr:spPr>
        <a:xfrm flipV="1">
          <a:off x="6972300" y="6466510"/>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151231</xdr:rowOff>
    </xdr:from>
    <xdr:to>
      <xdr:col>55</xdr:col>
      <xdr:colOff>50800</xdr:colOff>
      <xdr:row>36</xdr:row>
      <xdr:rowOff>81381</xdr:rowOff>
    </xdr:to>
    <xdr:sp macro="" textlink="">
      <xdr:nvSpPr>
        <xdr:cNvPr id="307" name="楕円 306"/>
        <xdr:cNvSpPr/>
      </xdr:nvSpPr>
      <xdr:spPr>
        <a:xfrm>
          <a:off x="10426700" y="61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2658</xdr:rowOff>
    </xdr:from>
    <xdr:ext cx="534377" cy="259045"/>
    <xdr:sp macro="" textlink="">
      <xdr:nvSpPr>
        <xdr:cNvPr id="308" name="補助費等該当値テキスト"/>
        <xdr:cNvSpPr txBox="1"/>
      </xdr:nvSpPr>
      <xdr:spPr>
        <a:xfrm>
          <a:off x="10528300" y="60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29794</xdr:rowOff>
    </xdr:from>
    <xdr:to>
      <xdr:col>50</xdr:col>
      <xdr:colOff>165100</xdr:colOff>
      <xdr:row>36</xdr:row>
      <xdr:rowOff>131394</xdr:rowOff>
    </xdr:to>
    <xdr:sp macro="" textlink="">
      <xdr:nvSpPr>
        <xdr:cNvPr id="309" name="楕円 308"/>
        <xdr:cNvSpPr/>
      </xdr:nvSpPr>
      <xdr:spPr>
        <a:xfrm>
          <a:off x="9588500" y="62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147921</xdr:rowOff>
    </xdr:from>
    <xdr:ext cx="534377" cy="259045"/>
    <xdr:sp macro="" textlink="">
      <xdr:nvSpPr>
        <xdr:cNvPr id="310" name="テキスト ボックス 309"/>
        <xdr:cNvSpPr txBox="1"/>
      </xdr:nvSpPr>
      <xdr:spPr>
        <a:xfrm>
          <a:off x="9372111" y="59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103060</xdr:rowOff>
    </xdr:from>
    <xdr:to>
      <xdr:col>46</xdr:col>
      <xdr:colOff>38100</xdr:colOff>
      <xdr:row>30</xdr:row>
      <xdr:rowOff>33210</xdr:rowOff>
    </xdr:to>
    <xdr:sp macro="" textlink="">
      <xdr:nvSpPr>
        <xdr:cNvPr id="311" name="楕円 310"/>
        <xdr:cNvSpPr/>
      </xdr:nvSpPr>
      <xdr:spPr>
        <a:xfrm>
          <a:off x="8699500" y="50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24337</xdr:rowOff>
    </xdr:from>
    <xdr:ext cx="599010" cy="259045"/>
    <xdr:sp macro="" textlink="">
      <xdr:nvSpPr>
        <xdr:cNvPr id="312" name="テキスト ボックス 311"/>
        <xdr:cNvSpPr txBox="1"/>
      </xdr:nvSpPr>
      <xdr:spPr>
        <a:xfrm>
          <a:off x="8450795" y="51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72060</xdr:rowOff>
    </xdr:from>
    <xdr:to>
      <xdr:col>41</xdr:col>
      <xdr:colOff>101600</xdr:colOff>
      <xdr:row>38</xdr:row>
      <xdr:rowOff>2210</xdr:rowOff>
    </xdr:to>
    <xdr:sp macro="" textlink="">
      <xdr:nvSpPr>
        <xdr:cNvPr id="313" name="楕円 312"/>
        <xdr:cNvSpPr/>
      </xdr:nvSpPr>
      <xdr:spPr>
        <a:xfrm>
          <a:off x="7810500" y="64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164787</xdr:rowOff>
    </xdr:from>
    <xdr:ext cx="534377" cy="259045"/>
    <xdr:sp macro="" textlink="">
      <xdr:nvSpPr>
        <xdr:cNvPr id="314" name="テキスト ボックス 313"/>
        <xdr:cNvSpPr txBox="1"/>
      </xdr:nvSpPr>
      <xdr:spPr>
        <a:xfrm>
          <a:off x="7594111" y="65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15" name="楕円 314"/>
        <xdr:cNvSpPr/>
      </xdr:nvSpPr>
      <xdr:spPr>
        <a:xfrm>
          <a:off x="6921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7129</xdr:rowOff>
    </xdr:from>
    <xdr:ext cx="534377" cy="259045"/>
    <xdr:sp macro="" textlink="">
      <xdr:nvSpPr>
        <xdr:cNvPr id="316" name="テキスト ボックス 315"/>
        <xdr:cNvSpPr txBox="1"/>
      </xdr:nvSpPr>
      <xdr:spPr>
        <a:xfrm>
          <a:off x="6705111" y="65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143435</xdr:rowOff>
    </xdr:from>
    <xdr:to>
      <xdr:col>55</xdr:col>
      <xdr:colOff>0</xdr:colOff>
      <xdr:row>57</xdr:row>
      <xdr:rowOff>155780</xdr:rowOff>
    </xdr:to>
    <xdr:cxnSp macro="">
      <xdr:nvCxnSpPr>
        <xdr:cNvPr id="343" name="直線コネクタ 342"/>
        <xdr:cNvCxnSpPr/>
      </xdr:nvCxnSpPr>
      <xdr:spPr>
        <a:xfrm>
          <a:off x="9639300" y="991608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44"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143435</xdr:rowOff>
    </xdr:from>
    <xdr:to>
      <xdr:col>50</xdr:col>
      <xdr:colOff>114300</xdr:colOff>
      <xdr:row>57</xdr:row>
      <xdr:rowOff>170442</xdr:rowOff>
    </xdr:to>
    <xdr:cxnSp macro="">
      <xdr:nvCxnSpPr>
        <xdr:cNvPr id="346" name="直線コネクタ 345"/>
        <xdr:cNvCxnSpPr/>
      </xdr:nvCxnSpPr>
      <xdr:spPr>
        <a:xfrm flipV="1">
          <a:off x="8750300" y="9916085"/>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48" name="テキスト ボックス 347"/>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143243</xdr:rowOff>
    </xdr:from>
    <xdr:to>
      <xdr:col>45</xdr:col>
      <xdr:colOff>177800</xdr:colOff>
      <xdr:row>57</xdr:row>
      <xdr:rowOff>170442</xdr:rowOff>
    </xdr:to>
    <xdr:cxnSp macro="">
      <xdr:nvCxnSpPr>
        <xdr:cNvPr id="349" name="直線コネクタ 348"/>
        <xdr:cNvCxnSpPr/>
      </xdr:nvCxnSpPr>
      <xdr:spPr>
        <a:xfrm>
          <a:off x="7861300" y="9915893"/>
          <a:ext cx="889000" cy="2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143243</xdr:rowOff>
    </xdr:from>
    <xdr:to>
      <xdr:col>41</xdr:col>
      <xdr:colOff>50800</xdr:colOff>
      <xdr:row>57</xdr:row>
      <xdr:rowOff>163282</xdr:rowOff>
    </xdr:to>
    <xdr:cxnSp macro="">
      <xdr:nvCxnSpPr>
        <xdr:cNvPr id="352" name="直線コネクタ 351"/>
        <xdr:cNvCxnSpPr/>
      </xdr:nvCxnSpPr>
      <xdr:spPr>
        <a:xfrm flipV="1">
          <a:off x="6972300" y="9915893"/>
          <a:ext cx="889000" cy="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6" name="テキスト ボックス 355"/>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104980</xdr:rowOff>
    </xdr:from>
    <xdr:to>
      <xdr:col>55</xdr:col>
      <xdr:colOff>50800</xdr:colOff>
      <xdr:row>58</xdr:row>
      <xdr:rowOff>35130</xdr:rowOff>
    </xdr:to>
    <xdr:sp macro="" textlink="">
      <xdr:nvSpPr>
        <xdr:cNvPr id="362" name="楕円 361"/>
        <xdr:cNvSpPr/>
      </xdr:nvSpPr>
      <xdr:spPr>
        <a:xfrm>
          <a:off x="10426700" y="98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19907</xdr:rowOff>
    </xdr:from>
    <xdr:ext cx="534377" cy="259045"/>
    <xdr:sp macro="" textlink="">
      <xdr:nvSpPr>
        <xdr:cNvPr id="363" name="普通建設事業費該当値テキスト"/>
        <xdr:cNvSpPr txBox="1"/>
      </xdr:nvSpPr>
      <xdr:spPr>
        <a:xfrm>
          <a:off x="10528300" y="97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92635</xdr:rowOff>
    </xdr:from>
    <xdr:to>
      <xdr:col>50</xdr:col>
      <xdr:colOff>165100</xdr:colOff>
      <xdr:row>58</xdr:row>
      <xdr:rowOff>22785</xdr:rowOff>
    </xdr:to>
    <xdr:sp macro="" textlink="">
      <xdr:nvSpPr>
        <xdr:cNvPr id="364" name="楕円 363"/>
        <xdr:cNvSpPr/>
      </xdr:nvSpPr>
      <xdr:spPr>
        <a:xfrm>
          <a:off x="9588500" y="98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13912</xdr:rowOff>
    </xdr:from>
    <xdr:ext cx="534377" cy="259045"/>
    <xdr:sp macro="" textlink="">
      <xdr:nvSpPr>
        <xdr:cNvPr id="365" name="テキスト ボックス 364"/>
        <xdr:cNvSpPr txBox="1"/>
      </xdr:nvSpPr>
      <xdr:spPr>
        <a:xfrm>
          <a:off x="9372111" y="99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119642</xdr:rowOff>
    </xdr:from>
    <xdr:to>
      <xdr:col>46</xdr:col>
      <xdr:colOff>38100</xdr:colOff>
      <xdr:row>58</xdr:row>
      <xdr:rowOff>49792</xdr:rowOff>
    </xdr:to>
    <xdr:sp macro="" textlink="">
      <xdr:nvSpPr>
        <xdr:cNvPr id="366" name="楕円 365"/>
        <xdr:cNvSpPr/>
      </xdr:nvSpPr>
      <xdr:spPr>
        <a:xfrm>
          <a:off x="8699500" y="9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40919</xdr:rowOff>
    </xdr:from>
    <xdr:ext cx="534377" cy="259045"/>
    <xdr:sp macro="" textlink="">
      <xdr:nvSpPr>
        <xdr:cNvPr id="367" name="テキスト ボックス 366"/>
        <xdr:cNvSpPr txBox="1"/>
      </xdr:nvSpPr>
      <xdr:spPr>
        <a:xfrm>
          <a:off x="8483111" y="99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92443</xdr:rowOff>
    </xdr:from>
    <xdr:to>
      <xdr:col>41</xdr:col>
      <xdr:colOff>101600</xdr:colOff>
      <xdr:row>58</xdr:row>
      <xdr:rowOff>22593</xdr:rowOff>
    </xdr:to>
    <xdr:sp macro="" textlink="">
      <xdr:nvSpPr>
        <xdr:cNvPr id="368" name="楕円 367"/>
        <xdr:cNvSpPr/>
      </xdr:nvSpPr>
      <xdr:spPr>
        <a:xfrm>
          <a:off x="7810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13720</xdr:rowOff>
    </xdr:from>
    <xdr:ext cx="534377" cy="259045"/>
    <xdr:sp macro="" textlink="">
      <xdr:nvSpPr>
        <xdr:cNvPr id="369" name="テキスト ボックス 368"/>
        <xdr:cNvSpPr txBox="1"/>
      </xdr:nvSpPr>
      <xdr:spPr>
        <a:xfrm>
          <a:off x="7594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112482</xdr:rowOff>
    </xdr:from>
    <xdr:to>
      <xdr:col>36</xdr:col>
      <xdr:colOff>165100</xdr:colOff>
      <xdr:row>58</xdr:row>
      <xdr:rowOff>42632</xdr:rowOff>
    </xdr:to>
    <xdr:sp macro="" textlink="">
      <xdr:nvSpPr>
        <xdr:cNvPr id="370" name="楕円 369"/>
        <xdr:cNvSpPr/>
      </xdr:nvSpPr>
      <xdr:spPr>
        <a:xfrm>
          <a:off x="6921500" y="98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33759</xdr:rowOff>
    </xdr:from>
    <xdr:ext cx="534377" cy="259045"/>
    <xdr:sp macro="" textlink="">
      <xdr:nvSpPr>
        <xdr:cNvPr id="371" name="テキスト ボックス 370"/>
        <xdr:cNvSpPr txBox="1"/>
      </xdr:nvSpPr>
      <xdr:spPr>
        <a:xfrm>
          <a:off x="6705111" y="99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39058</xdr:rowOff>
    </xdr:from>
    <xdr:to>
      <xdr:col>55</xdr:col>
      <xdr:colOff>0</xdr:colOff>
      <xdr:row>78</xdr:row>
      <xdr:rowOff>48583</xdr:rowOff>
    </xdr:to>
    <xdr:cxnSp macro="">
      <xdr:nvCxnSpPr>
        <xdr:cNvPr id="400" name="直線コネクタ 399"/>
        <xdr:cNvCxnSpPr/>
      </xdr:nvCxnSpPr>
      <xdr:spPr>
        <a:xfrm flipV="1">
          <a:off x="9639300" y="1341215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2539</xdr:rowOff>
    </xdr:from>
    <xdr:ext cx="469744" cy="259045"/>
    <xdr:sp macro="" textlink="">
      <xdr:nvSpPr>
        <xdr:cNvPr id="401" name="普通建設事業費 （ うち新規整備　）平均値テキスト"/>
        <xdr:cNvSpPr txBox="1"/>
      </xdr:nvSpPr>
      <xdr:spPr>
        <a:xfrm>
          <a:off x="10528300" y="1337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48583</xdr:rowOff>
    </xdr:from>
    <xdr:to>
      <xdr:col>50</xdr:col>
      <xdr:colOff>114300</xdr:colOff>
      <xdr:row>78</xdr:row>
      <xdr:rowOff>68644</xdr:rowOff>
    </xdr:to>
    <xdr:cxnSp macro="">
      <xdr:nvCxnSpPr>
        <xdr:cNvPr id="403" name="直線コネクタ 402"/>
        <xdr:cNvCxnSpPr/>
      </xdr:nvCxnSpPr>
      <xdr:spPr>
        <a:xfrm flipV="1">
          <a:off x="8750300" y="13421683"/>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68644</xdr:rowOff>
    </xdr:from>
    <xdr:to>
      <xdr:col>45</xdr:col>
      <xdr:colOff>177800</xdr:colOff>
      <xdr:row>78</xdr:row>
      <xdr:rowOff>129584</xdr:rowOff>
    </xdr:to>
    <xdr:cxnSp macro="">
      <xdr:nvCxnSpPr>
        <xdr:cNvPr id="406" name="直線コネクタ 405"/>
        <xdr:cNvCxnSpPr/>
      </xdr:nvCxnSpPr>
      <xdr:spPr>
        <a:xfrm flipV="1">
          <a:off x="7861300" y="13441744"/>
          <a:ext cx="889000" cy="6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08" name="テキスト ボックス 407"/>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129584</xdr:rowOff>
    </xdr:from>
    <xdr:to>
      <xdr:col>41</xdr:col>
      <xdr:colOff>50800</xdr:colOff>
      <xdr:row>78</xdr:row>
      <xdr:rowOff>161074</xdr:rowOff>
    </xdr:to>
    <xdr:cxnSp macro="">
      <xdr:nvCxnSpPr>
        <xdr:cNvPr id="409" name="直線コネクタ 408"/>
        <xdr:cNvCxnSpPr/>
      </xdr:nvCxnSpPr>
      <xdr:spPr>
        <a:xfrm flipV="1">
          <a:off x="6972300" y="13502684"/>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3" name="テキスト ボックス 412"/>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159708</xdr:rowOff>
    </xdr:from>
    <xdr:to>
      <xdr:col>55</xdr:col>
      <xdr:colOff>50800</xdr:colOff>
      <xdr:row>78</xdr:row>
      <xdr:rowOff>89858</xdr:rowOff>
    </xdr:to>
    <xdr:sp macro="" textlink="">
      <xdr:nvSpPr>
        <xdr:cNvPr id="419" name="楕円 418"/>
        <xdr:cNvSpPr/>
      </xdr:nvSpPr>
      <xdr:spPr>
        <a:xfrm>
          <a:off x="10426700" y="133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11135</xdr:rowOff>
    </xdr:from>
    <xdr:ext cx="469744" cy="259045"/>
    <xdr:sp macro="" textlink="">
      <xdr:nvSpPr>
        <xdr:cNvPr id="420" name="普通建設事業費 （ うち新規整備　）該当値テキスト"/>
        <xdr:cNvSpPr txBox="1"/>
      </xdr:nvSpPr>
      <xdr:spPr>
        <a:xfrm>
          <a:off x="10528300" y="132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169233</xdr:rowOff>
    </xdr:from>
    <xdr:to>
      <xdr:col>50</xdr:col>
      <xdr:colOff>165100</xdr:colOff>
      <xdr:row>78</xdr:row>
      <xdr:rowOff>99383</xdr:rowOff>
    </xdr:to>
    <xdr:sp macro="" textlink="">
      <xdr:nvSpPr>
        <xdr:cNvPr id="421" name="楕円 420"/>
        <xdr:cNvSpPr/>
      </xdr:nvSpPr>
      <xdr:spPr>
        <a:xfrm>
          <a:off x="9588500" y="133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90510</xdr:rowOff>
    </xdr:from>
    <xdr:ext cx="469744" cy="259045"/>
    <xdr:sp macro="" textlink="">
      <xdr:nvSpPr>
        <xdr:cNvPr id="422" name="テキスト ボックス 421"/>
        <xdr:cNvSpPr txBox="1"/>
      </xdr:nvSpPr>
      <xdr:spPr>
        <a:xfrm>
          <a:off x="9404428" y="1346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17844</xdr:rowOff>
    </xdr:from>
    <xdr:to>
      <xdr:col>46</xdr:col>
      <xdr:colOff>38100</xdr:colOff>
      <xdr:row>78</xdr:row>
      <xdr:rowOff>119444</xdr:rowOff>
    </xdr:to>
    <xdr:sp macro="" textlink="">
      <xdr:nvSpPr>
        <xdr:cNvPr id="423" name="楕円 422"/>
        <xdr:cNvSpPr/>
      </xdr:nvSpPr>
      <xdr:spPr>
        <a:xfrm>
          <a:off x="8699500" y="133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135971</xdr:rowOff>
    </xdr:from>
    <xdr:ext cx="469744" cy="259045"/>
    <xdr:sp macro="" textlink="">
      <xdr:nvSpPr>
        <xdr:cNvPr id="424" name="テキスト ボックス 423"/>
        <xdr:cNvSpPr txBox="1"/>
      </xdr:nvSpPr>
      <xdr:spPr>
        <a:xfrm>
          <a:off x="8515428" y="1316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78784</xdr:rowOff>
    </xdr:from>
    <xdr:to>
      <xdr:col>41</xdr:col>
      <xdr:colOff>101600</xdr:colOff>
      <xdr:row>79</xdr:row>
      <xdr:rowOff>8934</xdr:rowOff>
    </xdr:to>
    <xdr:sp macro="" textlink="">
      <xdr:nvSpPr>
        <xdr:cNvPr id="425" name="楕円 424"/>
        <xdr:cNvSpPr/>
      </xdr:nvSpPr>
      <xdr:spPr>
        <a:xfrm>
          <a:off x="7810500" y="134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xdr:rowOff>
    </xdr:from>
    <xdr:ext cx="469744" cy="259045"/>
    <xdr:sp macro="" textlink="">
      <xdr:nvSpPr>
        <xdr:cNvPr id="426" name="テキスト ボックス 425"/>
        <xdr:cNvSpPr txBox="1"/>
      </xdr:nvSpPr>
      <xdr:spPr>
        <a:xfrm>
          <a:off x="7626428" y="1354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110274</xdr:rowOff>
    </xdr:from>
    <xdr:to>
      <xdr:col>36</xdr:col>
      <xdr:colOff>165100</xdr:colOff>
      <xdr:row>79</xdr:row>
      <xdr:rowOff>40424</xdr:rowOff>
    </xdr:to>
    <xdr:sp macro="" textlink="">
      <xdr:nvSpPr>
        <xdr:cNvPr id="427" name="楕円 426"/>
        <xdr:cNvSpPr/>
      </xdr:nvSpPr>
      <xdr:spPr>
        <a:xfrm>
          <a:off x="6921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31551</xdr:rowOff>
    </xdr:from>
    <xdr:ext cx="469744" cy="259045"/>
    <xdr:sp macro="" textlink="">
      <xdr:nvSpPr>
        <xdr:cNvPr id="428" name="テキスト ボックス 427"/>
        <xdr:cNvSpPr txBox="1"/>
      </xdr:nvSpPr>
      <xdr:spPr>
        <a:xfrm>
          <a:off x="6737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73799</xdr:rowOff>
    </xdr:from>
    <xdr:to>
      <xdr:col>55</xdr:col>
      <xdr:colOff>0</xdr:colOff>
      <xdr:row>97</xdr:row>
      <xdr:rowOff>96478</xdr:rowOff>
    </xdr:to>
    <xdr:cxnSp macro="">
      <xdr:nvCxnSpPr>
        <xdr:cNvPr id="459" name="直線コネクタ 458"/>
        <xdr:cNvCxnSpPr/>
      </xdr:nvCxnSpPr>
      <xdr:spPr>
        <a:xfrm>
          <a:off x="9639300" y="16704449"/>
          <a:ext cx="8382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0"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73799</xdr:rowOff>
    </xdr:from>
    <xdr:to>
      <xdr:col>50</xdr:col>
      <xdr:colOff>114300</xdr:colOff>
      <xdr:row>97</xdr:row>
      <xdr:rowOff>142884</xdr:rowOff>
    </xdr:to>
    <xdr:cxnSp macro="">
      <xdr:nvCxnSpPr>
        <xdr:cNvPr id="462" name="直線コネクタ 461"/>
        <xdr:cNvCxnSpPr/>
      </xdr:nvCxnSpPr>
      <xdr:spPr>
        <a:xfrm flipV="1">
          <a:off x="8750300" y="16704449"/>
          <a:ext cx="889000" cy="6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64" name="テキスト ボックス 463"/>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39573</xdr:rowOff>
    </xdr:from>
    <xdr:to>
      <xdr:col>45</xdr:col>
      <xdr:colOff>177800</xdr:colOff>
      <xdr:row>97</xdr:row>
      <xdr:rowOff>142884</xdr:rowOff>
    </xdr:to>
    <xdr:cxnSp macro="">
      <xdr:nvCxnSpPr>
        <xdr:cNvPr id="465" name="直線コネクタ 464"/>
        <xdr:cNvCxnSpPr/>
      </xdr:nvCxnSpPr>
      <xdr:spPr>
        <a:xfrm>
          <a:off x="7861300" y="16670223"/>
          <a:ext cx="8890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67" name="テキスト ボックス 466"/>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39573</xdr:rowOff>
    </xdr:from>
    <xdr:to>
      <xdr:col>41</xdr:col>
      <xdr:colOff>50800</xdr:colOff>
      <xdr:row>97</xdr:row>
      <xdr:rowOff>80541</xdr:rowOff>
    </xdr:to>
    <xdr:cxnSp macro="">
      <xdr:nvCxnSpPr>
        <xdr:cNvPr id="468" name="直線コネクタ 467"/>
        <xdr:cNvCxnSpPr/>
      </xdr:nvCxnSpPr>
      <xdr:spPr>
        <a:xfrm flipV="1">
          <a:off x="6972300" y="16670223"/>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45678</xdr:rowOff>
    </xdr:from>
    <xdr:to>
      <xdr:col>55</xdr:col>
      <xdr:colOff>50800</xdr:colOff>
      <xdr:row>97</xdr:row>
      <xdr:rowOff>147278</xdr:rowOff>
    </xdr:to>
    <xdr:sp macro="" textlink="">
      <xdr:nvSpPr>
        <xdr:cNvPr id="478" name="楕円 477"/>
        <xdr:cNvSpPr/>
      </xdr:nvSpPr>
      <xdr:spPr>
        <a:xfrm>
          <a:off x="10426700" y="1667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24105</xdr:rowOff>
    </xdr:from>
    <xdr:ext cx="534377" cy="259045"/>
    <xdr:sp macro="" textlink="">
      <xdr:nvSpPr>
        <xdr:cNvPr id="479" name="普通建設事業費 （ うち更新整備　）該当値テキスト"/>
        <xdr:cNvSpPr txBox="1"/>
      </xdr:nvSpPr>
      <xdr:spPr>
        <a:xfrm>
          <a:off x="10528300" y="1665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22999</xdr:rowOff>
    </xdr:from>
    <xdr:to>
      <xdr:col>50</xdr:col>
      <xdr:colOff>165100</xdr:colOff>
      <xdr:row>97</xdr:row>
      <xdr:rowOff>124599</xdr:rowOff>
    </xdr:to>
    <xdr:sp macro="" textlink="">
      <xdr:nvSpPr>
        <xdr:cNvPr id="480" name="楕円 479"/>
        <xdr:cNvSpPr/>
      </xdr:nvSpPr>
      <xdr:spPr>
        <a:xfrm>
          <a:off x="9588500" y="166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115726</xdr:rowOff>
    </xdr:from>
    <xdr:ext cx="534377" cy="259045"/>
    <xdr:sp macro="" textlink="">
      <xdr:nvSpPr>
        <xdr:cNvPr id="481" name="テキスト ボックス 480"/>
        <xdr:cNvSpPr txBox="1"/>
      </xdr:nvSpPr>
      <xdr:spPr>
        <a:xfrm>
          <a:off x="9372111" y="167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92084</xdr:rowOff>
    </xdr:from>
    <xdr:to>
      <xdr:col>46</xdr:col>
      <xdr:colOff>38100</xdr:colOff>
      <xdr:row>98</xdr:row>
      <xdr:rowOff>22234</xdr:rowOff>
    </xdr:to>
    <xdr:sp macro="" textlink="">
      <xdr:nvSpPr>
        <xdr:cNvPr id="482" name="楕円 481"/>
        <xdr:cNvSpPr/>
      </xdr:nvSpPr>
      <xdr:spPr>
        <a:xfrm>
          <a:off x="8699500" y="1672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13361</xdr:rowOff>
    </xdr:from>
    <xdr:ext cx="534377" cy="259045"/>
    <xdr:sp macro="" textlink="">
      <xdr:nvSpPr>
        <xdr:cNvPr id="483" name="テキスト ボックス 482"/>
        <xdr:cNvSpPr txBox="1"/>
      </xdr:nvSpPr>
      <xdr:spPr>
        <a:xfrm>
          <a:off x="8483111" y="168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160223</xdr:rowOff>
    </xdr:from>
    <xdr:to>
      <xdr:col>41</xdr:col>
      <xdr:colOff>101600</xdr:colOff>
      <xdr:row>97</xdr:row>
      <xdr:rowOff>90373</xdr:rowOff>
    </xdr:to>
    <xdr:sp macro="" textlink="">
      <xdr:nvSpPr>
        <xdr:cNvPr id="484" name="楕円 483"/>
        <xdr:cNvSpPr/>
      </xdr:nvSpPr>
      <xdr:spPr>
        <a:xfrm>
          <a:off x="78105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81500</xdr:rowOff>
    </xdr:from>
    <xdr:ext cx="534377" cy="259045"/>
    <xdr:sp macro="" textlink="">
      <xdr:nvSpPr>
        <xdr:cNvPr id="485" name="テキスト ボックス 484"/>
        <xdr:cNvSpPr txBox="1"/>
      </xdr:nvSpPr>
      <xdr:spPr>
        <a:xfrm>
          <a:off x="7594111" y="167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29741</xdr:rowOff>
    </xdr:from>
    <xdr:to>
      <xdr:col>36</xdr:col>
      <xdr:colOff>165100</xdr:colOff>
      <xdr:row>97</xdr:row>
      <xdr:rowOff>131341</xdr:rowOff>
    </xdr:to>
    <xdr:sp macro="" textlink="">
      <xdr:nvSpPr>
        <xdr:cNvPr id="486" name="楕円 485"/>
        <xdr:cNvSpPr/>
      </xdr:nvSpPr>
      <xdr:spPr>
        <a:xfrm>
          <a:off x="6921500" y="166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122468</xdr:rowOff>
    </xdr:from>
    <xdr:ext cx="534377" cy="259045"/>
    <xdr:sp macro="" textlink="">
      <xdr:nvSpPr>
        <xdr:cNvPr id="487" name="テキスト ボックス 486"/>
        <xdr:cNvSpPr txBox="1"/>
      </xdr:nvSpPr>
      <xdr:spPr>
        <a:xfrm>
          <a:off x="6705111" y="167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71120</xdr:rowOff>
    </xdr:from>
    <xdr:to>
      <xdr:col>76</xdr:col>
      <xdr:colOff>114300</xdr:colOff>
      <xdr:row>38</xdr:row>
      <xdr:rowOff>139700</xdr:rowOff>
    </xdr:to>
    <xdr:cxnSp macro="">
      <xdr:nvCxnSpPr>
        <xdr:cNvPr id="520" name="直線コネクタ 519"/>
        <xdr:cNvCxnSpPr/>
      </xdr:nvCxnSpPr>
      <xdr:spPr>
        <a:xfrm>
          <a:off x="13703300" y="658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71120</xdr:rowOff>
    </xdr:from>
    <xdr:to>
      <xdr:col>71</xdr:col>
      <xdr:colOff>177800</xdr:colOff>
      <xdr:row>38</xdr:row>
      <xdr:rowOff>139700</xdr:rowOff>
    </xdr:to>
    <xdr:cxnSp macro="">
      <xdr:nvCxnSpPr>
        <xdr:cNvPr id="523" name="直線コネクタ 522"/>
        <xdr:cNvCxnSpPr/>
      </xdr:nvCxnSpPr>
      <xdr:spPr>
        <a:xfrm flipV="1">
          <a:off x="12814300" y="6586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20320</xdr:rowOff>
    </xdr:from>
    <xdr:to>
      <xdr:col>72</xdr:col>
      <xdr:colOff>38100</xdr:colOff>
      <xdr:row>38</xdr:row>
      <xdr:rowOff>121920</xdr:rowOff>
    </xdr:to>
    <xdr:sp macro="" textlink="">
      <xdr:nvSpPr>
        <xdr:cNvPr id="539" name="楕円 538"/>
        <xdr:cNvSpPr/>
      </xdr:nvSpPr>
      <xdr:spPr>
        <a:xfrm>
          <a:off x="1365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113047</xdr:rowOff>
    </xdr:from>
    <xdr:ext cx="249299" cy="259045"/>
    <xdr:sp macro="" textlink="">
      <xdr:nvSpPr>
        <xdr:cNvPr id="540" name="テキスト ボックス 539"/>
        <xdr:cNvSpPr txBox="1"/>
      </xdr:nvSpPr>
      <xdr:spPr>
        <a:xfrm>
          <a:off x="13578650" y="6628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9" name="テキスト ボックス 608"/>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15" name="直線コネクタ 614"/>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16"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17" name="直線コネクタ 616"/>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18"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19" name="直線コネクタ 618"/>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30099</xdr:rowOff>
    </xdr:from>
    <xdr:to>
      <xdr:col>85</xdr:col>
      <xdr:colOff>127000</xdr:colOff>
      <xdr:row>76</xdr:row>
      <xdr:rowOff>51815</xdr:rowOff>
    </xdr:to>
    <xdr:cxnSp macro="">
      <xdr:nvCxnSpPr>
        <xdr:cNvPr id="620" name="直線コネクタ 619"/>
        <xdr:cNvCxnSpPr/>
      </xdr:nvCxnSpPr>
      <xdr:spPr>
        <a:xfrm>
          <a:off x="15481300" y="1306029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1"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2" name="フローチャート: 判断 621"/>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18542</xdr:rowOff>
    </xdr:from>
    <xdr:to>
      <xdr:col>81</xdr:col>
      <xdr:colOff>50800</xdr:colOff>
      <xdr:row>76</xdr:row>
      <xdr:rowOff>30099</xdr:rowOff>
    </xdr:to>
    <xdr:cxnSp macro="">
      <xdr:nvCxnSpPr>
        <xdr:cNvPr id="623" name="直線コネクタ 622"/>
        <xdr:cNvCxnSpPr/>
      </xdr:nvCxnSpPr>
      <xdr:spPr>
        <a:xfrm>
          <a:off x="14592300" y="13048742"/>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24" name="フローチャート: 判断 623"/>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25" name="テキスト ボックス 624"/>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153288</xdr:rowOff>
    </xdr:from>
    <xdr:to>
      <xdr:col>76</xdr:col>
      <xdr:colOff>114300</xdr:colOff>
      <xdr:row>76</xdr:row>
      <xdr:rowOff>18542</xdr:rowOff>
    </xdr:to>
    <xdr:cxnSp macro="">
      <xdr:nvCxnSpPr>
        <xdr:cNvPr id="626" name="直線コネクタ 625"/>
        <xdr:cNvCxnSpPr/>
      </xdr:nvCxnSpPr>
      <xdr:spPr>
        <a:xfrm>
          <a:off x="13703300" y="13012038"/>
          <a:ext cx="889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27" name="フローチャート: 判断 626"/>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28" name="テキスト ボックス 627"/>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153288</xdr:rowOff>
    </xdr:from>
    <xdr:to>
      <xdr:col>71</xdr:col>
      <xdr:colOff>177800</xdr:colOff>
      <xdr:row>76</xdr:row>
      <xdr:rowOff>49530</xdr:rowOff>
    </xdr:to>
    <xdr:cxnSp macro="">
      <xdr:nvCxnSpPr>
        <xdr:cNvPr id="629" name="直線コネクタ 628"/>
        <xdr:cNvCxnSpPr/>
      </xdr:nvCxnSpPr>
      <xdr:spPr>
        <a:xfrm flipV="1">
          <a:off x="12814300" y="13012038"/>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0" name="フローチャート: 判断 629"/>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1" name="テキスト ボックス 630"/>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2" name="フローチャート: 判断 631"/>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20464</xdr:rowOff>
    </xdr:from>
    <xdr:ext cx="469744" cy="259045"/>
    <xdr:sp macro="" textlink="">
      <xdr:nvSpPr>
        <xdr:cNvPr id="633" name="テキスト ボックス 632"/>
        <xdr:cNvSpPr txBox="1"/>
      </xdr:nvSpPr>
      <xdr:spPr>
        <a:xfrm>
          <a:off x="12579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xdr:rowOff>
    </xdr:from>
    <xdr:to>
      <xdr:col>85</xdr:col>
      <xdr:colOff>177800</xdr:colOff>
      <xdr:row>76</xdr:row>
      <xdr:rowOff>102615</xdr:rowOff>
    </xdr:to>
    <xdr:sp macro="" textlink="">
      <xdr:nvSpPr>
        <xdr:cNvPr id="639" name="楕円 638"/>
        <xdr:cNvSpPr/>
      </xdr:nvSpPr>
      <xdr:spPr>
        <a:xfrm>
          <a:off x="16268700" y="130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150892</xdr:rowOff>
    </xdr:from>
    <xdr:ext cx="469744" cy="259045"/>
    <xdr:sp macro="" textlink="">
      <xdr:nvSpPr>
        <xdr:cNvPr id="640" name="公債費該当値テキスト"/>
        <xdr:cNvSpPr txBox="1"/>
      </xdr:nvSpPr>
      <xdr:spPr>
        <a:xfrm>
          <a:off x="16370300" y="130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150749</xdr:rowOff>
    </xdr:from>
    <xdr:to>
      <xdr:col>81</xdr:col>
      <xdr:colOff>101600</xdr:colOff>
      <xdr:row>76</xdr:row>
      <xdr:rowOff>80899</xdr:rowOff>
    </xdr:to>
    <xdr:sp macro="" textlink="">
      <xdr:nvSpPr>
        <xdr:cNvPr id="641" name="楕円 640"/>
        <xdr:cNvSpPr/>
      </xdr:nvSpPr>
      <xdr:spPr>
        <a:xfrm>
          <a:off x="15430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72026</xdr:rowOff>
    </xdr:from>
    <xdr:ext cx="469744" cy="259045"/>
    <xdr:sp macro="" textlink="">
      <xdr:nvSpPr>
        <xdr:cNvPr id="642" name="テキスト ボックス 641"/>
        <xdr:cNvSpPr txBox="1"/>
      </xdr:nvSpPr>
      <xdr:spPr>
        <a:xfrm>
          <a:off x="15246428" y="131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139192</xdr:rowOff>
    </xdr:from>
    <xdr:to>
      <xdr:col>76</xdr:col>
      <xdr:colOff>165100</xdr:colOff>
      <xdr:row>76</xdr:row>
      <xdr:rowOff>69342</xdr:rowOff>
    </xdr:to>
    <xdr:sp macro="" textlink="">
      <xdr:nvSpPr>
        <xdr:cNvPr id="643" name="楕円 642"/>
        <xdr:cNvSpPr/>
      </xdr:nvSpPr>
      <xdr:spPr>
        <a:xfrm>
          <a:off x="14541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60469</xdr:rowOff>
    </xdr:from>
    <xdr:ext cx="469744" cy="259045"/>
    <xdr:sp macro="" textlink="">
      <xdr:nvSpPr>
        <xdr:cNvPr id="644" name="テキスト ボックス 643"/>
        <xdr:cNvSpPr txBox="1"/>
      </xdr:nvSpPr>
      <xdr:spPr>
        <a:xfrm>
          <a:off x="14357428" y="1309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102489</xdr:rowOff>
    </xdr:from>
    <xdr:to>
      <xdr:col>72</xdr:col>
      <xdr:colOff>38100</xdr:colOff>
      <xdr:row>76</xdr:row>
      <xdr:rowOff>32640</xdr:rowOff>
    </xdr:to>
    <xdr:sp macro="" textlink="">
      <xdr:nvSpPr>
        <xdr:cNvPr id="645" name="楕円 644"/>
        <xdr:cNvSpPr/>
      </xdr:nvSpPr>
      <xdr:spPr>
        <a:xfrm>
          <a:off x="13652500" y="129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23765</xdr:rowOff>
    </xdr:from>
    <xdr:ext cx="469744" cy="259045"/>
    <xdr:sp macro="" textlink="">
      <xdr:nvSpPr>
        <xdr:cNvPr id="646" name="テキスト ボックス 645"/>
        <xdr:cNvSpPr txBox="1"/>
      </xdr:nvSpPr>
      <xdr:spPr>
        <a:xfrm>
          <a:off x="13468428" y="13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170180</xdr:rowOff>
    </xdr:from>
    <xdr:to>
      <xdr:col>67</xdr:col>
      <xdr:colOff>101600</xdr:colOff>
      <xdr:row>76</xdr:row>
      <xdr:rowOff>100330</xdr:rowOff>
    </xdr:to>
    <xdr:sp macro="" textlink="">
      <xdr:nvSpPr>
        <xdr:cNvPr id="647" name="楕円 646"/>
        <xdr:cNvSpPr/>
      </xdr:nvSpPr>
      <xdr:spPr>
        <a:xfrm>
          <a:off x="12763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91457</xdr:rowOff>
    </xdr:from>
    <xdr:ext cx="469744" cy="259045"/>
    <xdr:sp macro="" textlink="">
      <xdr:nvSpPr>
        <xdr:cNvPr id="648" name="テキスト ボックス 647"/>
        <xdr:cNvSpPr txBox="1"/>
      </xdr:nvSpPr>
      <xdr:spPr>
        <a:xfrm>
          <a:off x="12579428"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21685</xdr:rowOff>
    </xdr:from>
    <xdr:to>
      <xdr:col>85</xdr:col>
      <xdr:colOff>127000</xdr:colOff>
      <xdr:row>96</xdr:row>
      <xdr:rowOff>2026</xdr:rowOff>
    </xdr:to>
    <xdr:cxnSp macro="">
      <xdr:nvCxnSpPr>
        <xdr:cNvPr id="677" name="直線コネクタ 676"/>
        <xdr:cNvCxnSpPr/>
      </xdr:nvCxnSpPr>
      <xdr:spPr>
        <a:xfrm flipV="1">
          <a:off x="15481300" y="16309435"/>
          <a:ext cx="8382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78"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2026</xdr:rowOff>
    </xdr:from>
    <xdr:to>
      <xdr:col>81</xdr:col>
      <xdr:colOff>50800</xdr:colOff>
      <xdr:row>96</xdr:row>
      <xdr:rowOff>94780</xdr:rowOff>
    </xdr:to>
    <xdr:cxnSp macro="">
      <xdr:nvCxnSpPr>
        <xdr:cNvPr id="680" name="直線コネクタ 679"/>
        <xdr:cNvCxnSpPr/>
      </xdr:nvCxnSpPr>
      <xdr:spPr>
        <a:xfrm flipV="1">
          <a:off x="14592300" y="16461226"/>
          <a:ext cx="889000" cy="9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53864</xdr:rowOff>
    </xdr:from>
    <xdr:ext cx="534377" cy="259045"/>
    <xdr:sp macro="" textlink="">
      <xdr:nvSpPr>
        <xdr:cNvPr id="682" name="テキスト ボックス 681"/>
        <xdr:cNvSpPr txBox="1"/>
      </xdr:nvSpPr>
      <xdr:spPr>
        <a:xfrm>
          <a:off x="1521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26829</xdr:rowOff>
    </xdr:from>
    <xdr:to>
      <xdr:col>76</xdr:col>
      <xdr:colOff>114300</xdr:colOff>
      <xdr:row>96</xdr:row>
      <xdr:rowOff>94780</xdr:rowOff>
    </xdr:to>
    <xdr:cxnSp macro="">
      <xdr:nvCxnSpPr>
        <xdr:cNvPr id="683" name="直線コネクタ 682"/>
        <xdr:cNvCxnSpPr/>
      </xdr:nvCxnSpPr>
      <xdr:spPr>
        <a:xfrm>
          <a:off x="13703300" y="16314579"/>
          <a:ext cx="889000" cy="2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5" name="テキスト ボックス 684"/>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79139</xdr:rowOff>
    </xdr:from>
    <xdr:to>
      <xdr:col>71</xdr:col>
      <xdr:colOff>177800</xdr:colOff>
      <xdr:row>95</xdr:row>
      <xdr:rowOff>26829</xdr:rowOff>
    </xdr:to>
    <xdr:cxnSp macro="">
      <xdr:nvCxnSpPr>
        <xdr:cNvPr id="686" name="直線コネクタ 685"/>
        <xdr:cNvCxnSpPr/>
      </xdr:nvCxnSpPr>
      <xdr:spPr>
        <a:xfrm>
          <a:off x="12814300" y="16195439"/>
          <a:ext cx="889000" cy="1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88" name="テキスト ボックス 687"/>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0" name="テキスト ボックス 689"/>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142335</xdr:rowOff>
    </xdr:from>
    <xdr:to>
      <xdr:col>85</xdr:col>
      <xdr:colOff>177800</xdr:colOff>
      <xdr:row>95</xdr:row>
      <xdr:rowOff>72485</xdr:rowOff>
    </xdr:to>
    <xdr:sp macro="" textlink="">
      <xdr:nvSpPr>
        <xdr:cNvPr id="696" name="楕円 695"/>
        <xdr:cNvSpPr/>
      </xdr:nvSpPr>
      <xdr:spPr>
        <a:xfrm>
          <a:off x="16268700" y="162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165212</xdr:rowOff>
    </xdr:from>
    <xdr:ext cx="534377" cy="259045"/>
    <xdr:sp macro="" textlink="">
      <xdr:nvSpPr>
        <xdr:cNvPr id="697" name="積立金該当値テキスト"/>
        <xdr:cNvSpPr txBox="1"/>
      </xdr:nvSpPr>
      <xdr:spPr>
        <a:xfrm>
          <a:off x="16370300" y="1611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122676</xdr:rowOff>
    </xdr:from>
    <xdr:to>
      <xdr:col>81</xdr:col>
      <xdr:colOff>101600</xdr:colOff>
      <xdr:row>96</xdr:row>
      <xdr:rowOff>52826</xdr:rowOff>
    </xdr:to>
    <xdr:sp macro="" textlink="">
      <xdr:nvSpPr>
        <xdr:cNvPr id="698" name="楕円 697"/>
        <xdr:cNvSpPr/>
      </xdr:nvSpPr>
      <xdr:spPr>
        <a:xfrm>
          <a:off x="15430500" y="164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43953</xdr:rowOff>
    </xdr:from>
    <xdr:ext cx="534377" cy="259045"/>
    <xdr:sp macro="" textlink="">
      <xdr:nvSpPr>
        <xdr:cNvPr id="699" name="テキスト ボックス 698"/>
        <xdr:cNvSpPr txBox="1"/>
      </xdr:nvSpPr>
      <xdr:spPr>
        <a:xfrm>
          <a:off x="15214111" y="165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43980</xdr:rowOff>
    </xdr:from>
    <xdr:to>
      <xdr:col>76</xdr:col>
      <xdr:colOff>165100</xdr:colOff>
      <xdr:row>96</xdr:row>
      <xdr:rowOff>145580</xdr:rowOff>
    </xdr:to>
    <xdr:sp macro="" textlink="">
      <xdr:nvSpPr>
        <xdr:cNvPr id="700" name="楕円 699"/>
        <xdr:cNvSpPr/>
      </xdr:nvSpPr>
      <xdr:spPr>
        <a:xfrm>
          <a:off x="14541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162107</xdr:rowOff>
    </xdr:from>
    <xdr:ext cx="534377" cy="259045"/>
    <xdr:sp macro="" textlink="">
      <xdr:nvSpPr>
        <xdr:cNvPr id="701" name="テキスト ボックス 700"/>
        <xdr:cNvSpPr txBox="1"/>
      </xdr:nvSpPr>
      <xdr:spPr>
        <a:xfrm>
          <a:off x="14325111" y="162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147479</xdr:rowOff>
    </xdr:from>
    <xdr:to>
      <xdr:col>72</xdr:col>
      <xdr:colOff>38100</xdr:colOff>
      <xdr:row>95</xdr:row>
      <xdr:rowOff>77629</xdr:rowOff>
    </xdr:to>
    <xdr:sp macro="" textlink="">
      <xdr:nvSpPr>
        <xdr:cNvPr id="702" name="楕円 701"/>
        <xdr:cNvSpPr/>
      </xdr:nvSpPr>
      <xdr:spPr>
        <a:xfrm>
          <a:off x="13652500" y="162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94156</xdr:rowOff>
    </xdr:from>
    <xdr:ext cx="534377" cy="259045"/>
    <xdr:sp macro="" textlink="">
      <xdr:nvSpPr>
        <xdr:cNvPr id="703" name="テキスト ボックス 702"/>
        <xdr:cNvSpPr txBox="1"/>
      </xdr:nvSpPr>
      <xdr:spPr>
        <a:xfrm>
          <a:off x="13436111" y="160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28339</xdr:rowOff>
    </xdr:from>
    <xdr:to>
      <xdr:col>67</xdr:col>
      <xdr:colOff>101600</xdr:colOff>
      <xdr:row>94</xdr:row>
      <xdr:rowOff>129939</xdr:rowOff>
    </xdr:to>
    <xdr:sp macro="" textlink="">
      <xdr:nvSpPr>
        <xdr:cNvPr id="704" name="楕円 703"/>
        <xdr:cNvSpPr/>
      </xdr:nvSpPr>
      <xdr:spPr>
        <a:xfrm>
          <a:off x="12763500" y="161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146466</xdr:rowOff>
    </xdr:from>
    <xdr:ext cx="534377" cy="259045"/>
    <xdr:sp macro="" textlink="">
      <xdr:nvSpPr>
        <xdr:cNvPr id="705" name="テキスト ボックス 704"/>
        <xdr:cNvSpPr txBox="1"/>
      </xdr:nvSpPr>
      <xdr:spPr>
        <a:xfrm>
          <a:off x="12547111" y="159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7"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6"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12990</xdr:rowOff>
    </xdr:from>
    <xdr:to>
      <xdr:col>116</xdr:col>
      <xdr:colOff>63500</xdr:colOff>
      <xdr:row>59</xdr:row>
      <xdr:rowOff>16583</xdr:rowOff>
    </xdr:to>
    <xdr:cxnSp macro="">
      <xdr:nvCxnSpPr>
        <xdr:cNvPr id="795" name="直線コネクタ 794"/>
        <xdr:cNvCxnSpPr/>
      </xdr:nvCxnSpPr>
      <xdr:spPr>
        <a:xfrm>
          <a:off x="21323300" y="1012854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6"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9507</xdr:rowOff>
    </xdr:from>
    <xdr:to>
      <xdr:col>111</xdr:col>
      <xdr:colOff>177800</xdr:colOff>
      <xdr:row>59</xdr:row>
      <xdr:rowOff>12990</xdr:rowOff>
    </xdr:to>
    <xdr:cxnSp macro="">
      <xdr:nvCxnSpPr>
        <xdr:cNvPr id="798" name="直線コネクタ 797"/>
        <xdr:cNvCxnSpPr/>
      </xdr:nvCxnSpPr>
      <xdr:spPr>
        <a:xfrm>
          <a:off x="20434300" y="10125057"/>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0" name="テキスト ボックス 799"/>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5588</xdr:rowOff>
    </xdr:from>
    <xdr:to>
      <xdr:col>107</xdr:col>
      <xdr:colOff>50800</xdr:colOff>
      <xdr:row>59</xdr:row>
      <xdr:rowOff>9507</xdr:rowOff>
    </xdr:to>
    <xdr:cxnSp macro="">
      <xdr:nvCxnSpPr>
        <xdr:cNvPr id="801" name="直線コネクタ 800"/>
        <xdr:cNvCxnSpPr/>
      </xdr:nvCxnSpPr>
      <xdr:spPr>
        <a:xfrm>
          <a:off x="19545300" y="1012113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3" name="テキスト ボックス 802"/>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581</xdr:rowOff>
    </xdr:from>
    <xdr:to>
      <xdr:col>102</xdr:col>
      <xdr:colOff>114300</xdr:colOff>
      <xdr:row>59</xdr:row>
      <xdr:rowOff>5588</xdr:rowOff>
    </xdr:to>
    <xdr:cxnSp macro="">
      <xdr:nvCxnSpPr>
        <xdr:cNvPr id="804" name="直線コネクタ 803"/>
        <xdr:cNvCxnSpPr/>
      </xdr:nvCxnSpPr>
      <xdr:spPr>
        <a:xfrm>
          <a:off x="18656300" y="10116131"/>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6" name="テキスト ボックス 805"/>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08" name="テキスト ボックス 807"/>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137233</xdr:rowOff>
    </xdr:from>
    <xdr:to>
      <xdr:col>116</xdr:col>
      <xdr:colOff>114300</xdr:colOff>
      <xdr:row>59</xdr:row>
      <xdr:rowOff>67383</xdr:rowOff>
    </xdr:to>
    <xdr:sp macro="" textlink="">
      <xdr:nvSpPr>
        <xdr:cNvPr id="814" name="楕円 813"/>
        <xdr:cNvSpPr/>
      </xdr:nvSpPr>
      <xdr:spPr>
        <a:xfrm>
          <a:off x="221107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52160</xdr:rowOff>
    </xdr:from>
    <xdr:ext cx="378565" cy="259045"/>
    <xdr:sp macro="" textlink="">
      <xdr:nvSpPr>
        <xdr:cNvPr id="815" name="貸付金該当値テキスト"/>
        <xdr:cNvSpPr txBox="1"/>
      </xdr:nvSpPr>
      <xdr:spPr>
        <a:xfrm>
          <a:off x="22212300" y="999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133640</xdr:rowOff>
    </xdr:from>
    <xdr:to>
      <xdr:col>112</xdr:col>
      <xdr:colOff>38100</xdr:colOff>
      <xdr:row>59</xdr:row>
      <xdr:rowOff>63790</xdr:rowOff>
    </xdr:to>
    <xdr:sp macro="" textlink="">
      <xdr:nvSpPr>
        <xdr:cNvPr id="816" name="楕円 815"/>
        <xdr:cNvSpPr/>
      </xdr:nvSpPr>
      <xdr:spPr>
        <a:xfrm>
          <a:off x="21272500" y="1007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54917</xdr:rowOff>
    </xdr:from>
    <xdr:ext cx="378565" cy="259045"/>
    <xdr:sp macro="" textlink="">
      <xdr:nvSpPr>
        <xdr:cNvPr id="817" name="テキスト ボックス 816"/>
        <xdr:cNvSpPr txBox="1"/>
      </xdr:nvSpPr>
      <xdr:spPr>
        <a:xfrm>
          <a:off x="21134017" y="1017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130157</xdr:rowOff>
    </xdr:from>
    <xdr:to>
      <xdr:col>107</xdr:col>
      <xdr:colOff>101600</xdr:colOff>
      <xdr:row>59</xdr:row>
      <xdr:rowOff>60307</xdr:rowOff>
    </xdr:to>
    <xdr:sp macro="" textlink="">
      <xdr:nvSpPr>
        <xdr:cNvPr id="818" name="楕円 817"/>
        <xdr:cNvSpPr/>
      </xdr:nvSpPr>
      <xdr:spPr>
        <a:xfrm>
          <a:off x="20383500" y="100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51434</xdr:rowOff>
    </xdr:from>
    <xdr:ext cx="378565" cy="259045"/>
    <xdr:sp macro="" textlink="">
      <xdr:nvSpPr>
        <xdr:cNvPr id="819" name="テキスト ボックス 818"/>
        <xdr:cNvSpPr txBox="1"/>
      </xdr:nvSpPr>
      <xdr:spPr>
        <a:xfrm>
          <a:off x="20245017" y="101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126238</xdr:rowOff>
    </xdr:from>
    <xdr:to>
      <xdr:col>102</xdr:col>
      <xdr:colOff>165100</xdr:colOff>
      <xdr:row>59</xdr:row>
      <xdr:rowOff>56388</xdr:rowOff>
    </xdr:to>
    <xdr:sp macro="" textlink="">
      <xdr:nvSpPr>
        <xdr:cNvPr id="820" name="楕円 819"/>
        <xdr:cNvSpPr/>
      </xdr:nvSpPr>
      <xdr:spPr>
        <a:xfrm>
          <a:off x="19494500" y="100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47515</xdr:rowOff>
    </xdr:from>
    <xdr:ext cx="378565" cy="259045"/>
    <xdr:sp macro="" textlink="">
      <xdr:nvSpPr>
        <xdr:cNvPr id="821" name="テキスト ボックス 820"/>
        <xdr:cNvSpPr txBox="1"/>
      </xdr:nvSpPr>
      <xdr:spPr>
        <a:xfrm>
          <a:off x="19356017" y="1016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121231</xdr:rowOff>
    </xdr:from>
    <xdr:to>
      <xdr:col>98</xdr:col>
      <xdr:colOff>38100</xdr:colOff>
      <xdr:row>59</xdr:row>
      <xdr:rowOff>51381</xdr:rowOff>
    </xdr:to>
    <xdr:sp macro="" textlink="">
      <xdr:nvSpPr>
        <xdr:cNvPr id="822" name="楕円 821"/>
        <xdr:cNvSpPr/>
      </xdr:nvSpPr>
      <xdr:spPr>
        <a:xfrm>
          <a:off x="18605500" y="100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42508</xdr:rowOff>
    </xdr:from>
    <xdr:ext cx="378565" cy="259045"/>
    <xdr:sp macro="" textlink="">
      <xdr:nvSpPr>
        <xdr:cNvPr id="823" name="テキスト ボックス 822"/>
        <xdr:cNvSpPr txBox="1"/>
      </xdr:nvSpPr>
      <xdr:spPr>
        <a:xfrm>
          <a:off x="18467017" y="1015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160000</xdr:rowOff>
    </xdr:from>
    <xdr:to>
      <xdr:col>116</xdr:col>
      <xdr:colOff>63500</xdr:colOff>
      <xdr:row>76</xdr:row>
      <xdr:rowOff>126259</xdr:rowOff>
    </xdr:to>
    <xdr:cxnSp macro="">
      <xdr:nvCxnSpPr>
        <xdr:cNvPr id="851" name="直線コネクタ 850"/>
        <xdr:cNvCxnSpPr/>
      </xdr:nvCxnSpPr>
      <xdr:spPr>
        <a:xfrm flipV="1">
          <a:off x="21323300" y="13018750"/>
          <a:ext cx="838200" cy="1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2"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54569</xdr:rowOff>
    </xdr:from>
    <xdr:to>
      <xdr:col>111</xdr:col>
      <xdr:colOff>177800</xdr:colOff>
      <xdr:row>76</xdr:row>
      <xdr:rowOff>126259</xdr:rowOff>
    </xdr:to>
    <xdr:cxnSp macro="">
      <xdr:nvCxnSpPr>
        <xdr:cNvPr id="854" name="直線コネクタ 853"/>
        <xdr:cNvCxnSpPr/>
      </xdr:nvCxnSpPr>
      <xdr:spPr>
        <a:xfrm>
          <a:off x="20434300" y="13084769"/>
          <a:ext cx="8890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56" name="テキスト ボックス 855"/>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54569</xdr:rowOff>
    </xdr:from>
    <xdr:to>
      <xdr:col>107</xdr:col>
      <xdr:colOff>50800</xdr:colOff>
      <xdr:row>76</xdr:row>
      <xdr:rowOff>81224</xdr:rowOff>
    </xdr:to>
    <xdr:cxnSp macro="">
      <xdr:nvCxnSpPr>
        <xdr:cNvPr id="857" name="直線コネクタ 856"/>
        <xdr:cNvCxnSpPr/>
      </xdr:nvCxnSpPr>
      <xdr:spPr>
        <a:xfrm flipV="1">
          <a:off x="19545300" y="13084769"/>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59" name="テキスト ボックス 858"/>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81224</xdr:rowOff>
    </xdr:from>
    <xdr:to>
      <xdr:col>102</xdr:col>
      <xdr:colOff>114300</xdr:colOff>
      <xdr:row>77</xdr:row>
      <xdr:rowOff>113229</xdr:rowOff>
    </xdr:to>
    <xdr:cxnSp macro="">
      <xdr:nvCxnSpPr>
        <xdr:cNvPr id="860" name="直線コネクタ 859"/>
        <xdr:cNvCxnSpPr/>
      </xdr:nvCxnSpPr>
      <xdr:spPr>
        <a:xfrm flipV="1">
          <a:off x="18656300" y="13111424"/>
          <a:ext cx="889000" cy="20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2" name="テキスト ボックス 861"/>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4" name="テキスト ボックス 863"/>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109200</xdr:rowOff>
    </xdr:from>
    <xdr:to>
      <xdr:col>116</xdr:col>
      <xdr:colOff>114300</xdr:colOff>
      <xdr:row>76</xdr:row>
      <xdr:rowOff>39350</xdr:rowOff>
    </xdr:to>
    <xdr:sp macro="" textlink="">
      <xdr:nvSpPr>
        <xdr:cNvPr id="870" name="楕円 869"/>
        <xdr:cNvSpPr/>
      </xdr:nvSpPr>
      <xdr:spPr>
        <a:xfrm>
          <a:off x="22110700" y="129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87627</xdr:rowOff>
    </xdr:from>
    <xdr:ext cx="534377" cy="259045"/>
    <xdr:sp macro="" textlink="">
      <xdr:nvSpPr>
        <xdr:cNvPr id="871" name="繰出金該当値テキスト"/>
        <xdr:cNvSpPr txBox="1"/>
      </xdr:nvSpPr>
      <xdr:spPr>
        <a:xfrm>
          <a:off x="22212300" y="129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75459</xdr:rowOff>
    </xdr:from>
    <xdr:to>
      <xdr:col>112</xdr:col>
      <xdr:colOff>38100</xdr:colOff>
      <xdr:row>77</xdr:row>
      <xdr:rowOff>5609</xdr:rowOff>
    </xdr:to>
    <xdr:sp macro="" textlink="">
      <xdr:nvSpPr>
        <xdr:cNvPr id="872" name="楕円 871"/>
        <xdr:cNvSpPr/>
      </xdr:nvSpPr>
      <xdr:spPr>
        <a:xfrm>
          <a:off x="21272500" y="131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168186</xdr:rowOff>
    </xdr:from>
    <xdr:ext cx="534377" cy="259045"/>
    <xdr:sp macro="" textlink="">
      <xdr:nvSpPr>
        <xdr:cNvPr id="873" name="テキスト ボックス 872"/>
        <xdr:cNvSpPr txBox="1"/>
      </xdr:nvSpPr>
      <xdr:spPr>
        <a:xfrm>
          <a:off x="21056111" y="131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3769</xdr:rowOff>
    </xdr:from>
    <xdr:to>
      <xdr:col>107</xdr:col>
      <xdr:colOff>101600</xdr:colOff>
      <xdr:row>76</xdr:row>
      <xdr:rowOff>105369</xdr:rowOff>
    </xdr:to>
    <xdr:sp macro="" textlink="">
      <xdr:nvSpPr>
        <xdr:cNvPr id="874" name="楕円 873"/>
        <xdr:cNvSpPr/>
      </xdr:nvSpPr>
      <xdr:spPr>
        <a:xfrm>
          <a:off x="203835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96496</xdr:rowOff>
    </xdr:from>
    <xdr:ext cx="534377" cy="259045"/>
    <xdr:sp macro="" textlink="">
      <xdr:nvSpPr>
        <xdr:cNvPr id="875" name="テキスト ボックス 874"/>
        <xdr:cNvSpPr txBox="1"/>
      </xdr:nvSpPr>
      <xdr:spPr>
        <a:xfrm>
          <a:off x="20167111" y="131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30424</xdr:rowOff>
    </xdr:from>
    <xdr:to>
      <xdr:col>102</xdr:col>
      <xdr:colOff>165100</xdr:colOff>
      <xdr:row>76</xdr:row>
      <xdr:rowOff>132024</xdr:rowOff>
    </xdr:to>
    <xdr:sp macro="" textlink="">
      <xdr:nvSpPr>
        <xdr:cNvPr id="876" name="楕円 875"/>
        <xdr:cNvSpPr/>
      </xdr:nvSpPr>
      <xdr:spPr>
        <a:xfrm>
          <a:off x="19494500" y="130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123151</xdr:rowOff>
    </xdr:from>
    <xdr:ext cx="534377" cy="259045"/>
    <xdr:sp macro="" textlink="">
      <xdr:nvSpPr>
        <xdr:cNvPr id="877" name="テキスト ボックス 876"/>
        <xdr:cNvSpPr txBox="1"/>
      </xdr:nvSpPr>
      <xdr:spPr>
        <a:xfrm>
          <a:off x="19278111" y="131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62429</xdr:rowOff>
    </xdr:from>
    <xdr:to>
      <xdr:col>98</xdr:col>
      <xdr:colOff>38100</xdr:colOff>
      <xdr:row>77</xdr:row>
      <xdr:rowOff>164029</xdr:rowOff>
    </xdr:to>
    <xdr:sp macro="" textlink="">
      <xdr:nvSpPr>
        <xdr:cNvPr id="878" name="楕円 877"/>
        <xdr:cNvSpPr/>
      </xdr:nvSpPr>
      <xdr:spPr>
        <a:xfrm>
          <a:off x="18605500" y="132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155156</xdr:rowOff>
    </xdr:from>
    <xdr:ext cx="534377" cy="259045"/>
    <xdr:sp macro="" textlink="">
      <xdr:nvSpPr>
        <xdr:cNvPr id="879" name="テキスト ボックス 878"/>
        <xdr:cNvSpPr txBox="1"/>
      </xdr:nvSpPr>
      <xdr:spPr>
        <a:xfrm>
          <a:off x="18389111" y="133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新型コロナウイルスワクチン接種関連補助金等の返納金が増となったことなどにより、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増となり、引き続き都平均や類似団体平均を上回る数値となっている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物件費については、類似団体平均は下回っているものの、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関連経費や光熱水費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おり、全国平均や都平均を上回る数値となっている。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扶助費については、保育所関連経費や障害福祉サービス費等の増加により、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全体としては増加傾向であるが、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年度は子育て世帯への臨時的な給付金の減などにより、前年度と比較して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今後、人口増に伴い、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、経常的経費の増加が続いていくことが予想されるため、施策の緊急度や優先度を見極め、引き続き行財政改革の推進により歳出抑制に努めていく必要がある。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東京都江東区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532,882
499,491
43.01
240,885,135
232,505,093
7,914,367
134,825,376
23,740,626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90360</xdr:rowOff>
    </xdr:to>
    <xdr:cxnSp macro="">
      <xdr:nvCxnSpPr>
        <xdr:cNvPr id="60" name="直線コネクタ 59"/>
        <xdr:cNvCxnSpPr/>
      </xdr:nvCxnSpPr>
      <xdr:spPr>
        <a:xfrm>
          <a:off x="3797300" y="6423914"/>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75692</xdr:rowOff>
    </xdr:from>
    <xdr:to>
      <xdr:col>19</xdr:col>
      <xdr:colOff>177800</xdr:colOff>
      <xdr:row>37</xdr:row>
      <xdr:rowOff>80264</xdr:rowOff>
    </xdr:to>
    <xdr:cxnSp macro="">
      <xdr:nvCxnSpPr>
        <xdr:cNvPr id="63" name="直線コネクタ 62"/>
        <xdr:cNvCxnSpPr/>
      </xdr:nvCxnSpPr>
      <xdr:spPr>
        <a:xfrm>
          <a:off x="2908300" y="6419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64643</xdr:rowOff>
    </xdr:from>
    <xdr:to>
      <xdr:col>15</xdr:col>
      <xdr:colOff>50800</xdr:colOff>
      <xdr:row>37</xdr:row>
      <xdr:rowOff>75692</xdr:rowOff>
    </xdr:to>
    <xdr:cxnSp macro="">
      <xdr:nvCxnSpPr>
        <xdr:cNvPr id="66" name="直線コネクタ 65"/>
        <xdr:cNvCxnSpPr/>
      </xdr:nvCxnSpPr>
      <xdr:spPr>
        <a:xfrm>
          <a:off x="2019300" y="640829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64643</xdr:rowOff>
    </xdr:from>
    <xdr:to>
      <xdr:col>10</xdr:col>
      <xdr:colOff>114300</xdr:colOff>
      <xdr:row>37</xdr:row>
      <xdr:rowOff>65596</xdr:rowOff>
    </xdr:to>
    <xdr:cxnSp macro="">
      <xdr:nvCxnSpPr>
        <xdr:cNvPr id="69" name="直線コネクタ 68"/>
        <xdr:cNvCxnSpPr/>
      </xdr:nvCxnSpPr>
      <xdr:spPr>
        <a:xfrm flipV="1">
          <a:off x="1130300" y="640829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39560</xdr:rowOff>
    </xdr:from>
    <xdr:to>
      <xdr:col>24</xdr:col>
      <xdr:colOff>114300</xdr:colOff>
      <xdr:row>37</xdr:row>
      <xdr:rowOff>141160</xdr:rowOff>
    </xdr:to>
    <xdr:sp macro="" textlink="">
      <xdr:nvSpPr>
        <xdr:cNvPr id="79" name="楕円 78"/>
        <xdr:cNvSpPr/>
      </xdr:nvSpPr>
      <xdr:spPr>
        <a:xfrm>
          <a:off x="4584700" y="63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469744" cy="259045"/>
    <xdr:sp macro="" textlink="">
      <xdr:nvSpPr>
        <xdr:cNvPr id="80" name="議会費該当値テキスト"/>
        <xdr:cNvSpPr txBox="1"/>
      </xdr:nvSpPr>
      <xdr:spPr>
        <a:xfrm>
          <a:off x="46863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29464</xdr:rowOff>
    </xdr:from>
    <xdr:to>
      <xdr:col>20</xdr:col>
      <xdr:colOff>38100</xdr:colOff>
      <xdr:row>37</xdr:row>
      <xdr:rowOff>131064</xdr:rowOff>
    </xdr:to>
    <xdr:sp macro="" textlink="">
      <xdr:nvSpPr>
        <xdr:cNvPr id="81" name="楕円 80"/>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122191</xdr:rowOff>
    </xdr:from>
    <xdr:ext cx="469744" cy="259045"/>
    <xdr:sp macro="" textlink="">
      <xdr:nvSpPr>
        <xdr:cNvPr id="82" name="テキスト ボックス 81"/>
        <xdr:cNvSpPr txBox="1"/>
      </xdr:nvSpPr>
      <xdr:spPr>
        <a:xfrm>
          <a:off x="3562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24892</xdr:rowOff>
    </xdr:from>
    <xdr:to>
      <xdr:col>15</xdr:col>
      <xdr:colOff>101600</xdr:colOff>
      <xdr:row>37</xdr:row>
      <xdr:rowOff>126492</xdr:rowOff>
    </xdr:to>
    <xdr:sp macro="" textlink="">
      <xdr:nvSpPr>
        <xdr:cNvPr id="83" name="楕円 82"/>
        <xdr:cNvSpPr/>
      </xdr:nvSpPr>
      <xdr:spPr>
        <a:xfrm>
          <a:off x="2857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117619</xdr:rowOff>
    </xdr:from>
    <xdr:ext cx="469744" cy="259045"/>
    <xdr:sp macro="" textlink="">
      <xdr:nvSpPr>
        <xdr:cNvPr id="84" name="テキスト ボックス 83"/>
        <xdr:cNvSpPr txBox="1"/>
      </xdr:nvSpPr>
      <xdr:spPr>
        <a:xfrm>
          <a:off x="2673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13843</xdr:rowOff>
    </xdr:from>
    <xdr:to>
      <xdr:col>10</xdr:col>
      <xdr:colOff>165100</xdr:colOff>
      <xdr:row>37</xdr:row>
      <xdr:rowOff>115443</xdr:rowOff>
    </xdr:to>
    <xdr:sp macro="" textlink="">
      <xdr:nvSpPr>
        <xdr:cNvPr id="85" name="楕円 84"/>
        <xdr:cNvSpPr/>
      </xdr:nvSpPr>
      <xdr:spPr>
        <a:xfrm>
          <a:off x="1968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106570</xdr:rowOff>
    </xdr:from>
    <xdr:ext cx="469744" cy="259045"/>
    <xdr:sp macro="" textlink="">
      <xdr:nvSpPr>
        <xdr:cNvPr id="86" name="テキスト ボックス 85"/>
        <xdr:cNvSpPr txBox="1"/>
      </xdr:nvSpPr>
      <xdr:spPr>
        <a:xfrm>
          <a:off x="1784428" y="645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14796</xdr:rowOff>
    </xdr:from>
    <xdr:to>
      <xdr:col>6</xdr:col>
      <xdr:colOff>38100</xdr:colOff>
      <xdr:row>37</xdr:row>
      <xdr:rowOff>116396</xdr:rowOff>
    </xdr:to>
    <xdr:sp macro="" textlink="">
      <xdr:nvSpPr>
        <xdr:cNvPr id="87" name="楕円 86"/>
        <xdr:cNvSpPr/>
      </xdr:nvSpPr>
      <xdr:spPr>
        <a:xfrm>
          <a:off x="1079500" y="635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107523</xdr:rowOff>
    </xdr:from>
    <xdr:ext cx="469744" cy="259045"/>
    <xdr:sp macro="" textlink="">
      <xdr:nvSpPr>
        <xdr:cNvPr id="88" name="テキスト ボックス 87"/>
        <xdr:cNvSpPr txBox="1"/>
      </xdr:nvSpPr>
      <xdr:spPr>
        <a:xfrm>
          <a:off x="895428" y="645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4765</xdr:rowOff>
    </xdr:from>
    <xdr:to>
      <xdr:col>24</xdr:col>
      <xdr:colOff>63500</xdr:colOff>
      <xdr:row>57</xdr:row>
      <xdr:rowOff>29781</xdr:rowOff>
    </xdr:to>
    <xdr:cxnSp macro="">
      <xdr:nvCxnSpPr>
        <xdr:cNvPr id="117" name="直線コネクタ 116"/>
        <xdr:cNvCxnSpPr/>
      </xdr:nvCxnSpPr>
      <xdr:spPr>
        <a:xfrm>
          <a:off x="3797300" y="9777415"/>
          <a:ext cx="8382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162369</xdr:rowOff>
    </xdr:from>
    <xdr:to>
      <xdr:col>19</xdr:col>
      <xdr:colOff>177800</xdr:colOff>
      <xdr:row>57</xdr:row>
      <xdr:rowOff>4765</xdr:rowOff>
    </xdr:to>
    <xdr:cxnSp macro="">
      <xdr:nvCxnSpPr>
        <xdr:cNvPr id="120" name="直線コネクタ 119"/>
        <xdr:cNvCxnSpPr/>
      </xdr:nvCxnSpPr>
      <xdr:spPr>
        <a:xfrm>
          <a:off x="2908300" y="9077769"/>
          <a:ext cx="889000" cy="69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8724</xdr:rowOff>
    </xdr:from>
    <xdr:ext cx="534377" cy="259045"/>
    <xdr:sp macro="" textlink="">
      <xdr:nvSpPr>
        <xdr:cNvPr id="122" name="テキスト ボックス 121"/>
        <xdr:cNvSpPr txBox="1"/>
      </xdr:nvSpPr>
      <xdr:spPr>
        <a:xfrm>
          <a:off x="3530111" y="94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162369</xdr:rowOff>
    </xdr:from>
    <xdr:to>
      <xdr:col>15</xdr:col>
      <xdr:colOff>50800</xdr:colOff>
      <xdr:row>57</xdr:row>
      <xdr:rowOff>52786</xdr:rowOff>
    </xdr:to>
    <xdr:cxnSp macro="">
      <xdr:nvCxnSpPr>
        <xdr:cNvPr id="123" name="直線コネクタ 122"/>
        <xdr:cNvCxnSpPr/>
      </xdr:nvCxnSpPr>
      <xdr:spPr>
        <a:xfrm flipV="1">
          <a:off x="2019300" y="9077769"/>
          <a:ext cx="889000" cy="7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77117</xdr:rowOff>
    </xdr:from>
    <xdr:to>
      <xdr:col>10</xdr:col>
      <xdr:colOff>114300</xdr:colOff>
      <xdr:row>57</xdr:row>
      <xdr:rowOff>52786</xdr:rowOff>
    </xdr:to>
    <xdr:cxnSp macro="">
      <xdr:nvCxnSpPr>
        <xdr:cNvPr id="126" name="直線コネクタ 125"/>
        <xdr:cNvCxnSpPr/>
      </xdr:nvCxnSpPr>
      <xdr:spPr>
        <a:xfrm>
          <a:off x="1130300" y="9678317"/>
          <a:ext cx="889000" cy="14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150431</xdr:rowOff>
    </xdr:from>
    <xdr:to>
      <xdr:col>24</xdr:col>
      <xdr:colOff>114300</xdr:colOff>
      <xdr:row>57</xdr:row>
      <xdr:rowOff>80581</xdr:rowOff>
    </xdr:to>
    <xdr:sp macro="" textlink="">
      <xdr:nvSpPr>
        <xdr:cNvPr id="136" name="楕円 135"/>
        <xdr:cNvSpPr/>
      </xdr:nvSpPr>
      <xdr:spPr>
        <a:xfrm>
          <a:off x="4584700" y="97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65358</xdr:rowOff>
    </xdr:from>
    <xdr:ext cx="534377" cy="259045"/>
    <xdr:sp macro="" textlink="">
      <xdr:nvSpPr>
        <xdr:cNvPr id="137" name="総務費該当値テキスト"/>
        <xdr:cNvSpPr txBox="1"/>
      </xdr:nvSpPr>
      <xdr:spPr>
        <a:xfrm>
          <a:off x="4686300"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125415</xdr:rowOff>
    </xdr:from>
    <xdr:to>
      <xdr:col>20</xdr:col>
      <xdr:colOff>38100</xdr:colOff>
      <xdr:row>57</xdr:row>
      <xdr:rowOff>55565</xdr:rowOff>
    </xdr:to>
    <xdr:sp macro="" textlink="">
      <xdr:nvSpPr>
        <xdr:cNvPr id="138" name="楕円 137"/>
        <xdr:cNvSpPr/>
      </xdr:nvSpPr>
      <xdr:spPr>
        <a:xfrm>
          <a:off x="3746500" y="972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46692</xdr:rowOff>
    </xdr:from>
    <xdr:ext cx="534377" cy="259045"/>
    <xdr:sp macro="" textlink="">
      <xdr:nvSpPr>
        <xdr:cNvPr id="139" name="テキスト ボックス 138"/>
        <xdr:cNvSpPr txBox="1"/>
      </xdr:nvSpPr>
      <xdr:spPr>
        <a:xfrm>
          <a:off x="3530111" y="98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111569</xdr:rowOff>
    </xdr:from>
    <xdr:to>
      <xdr:col>15</xdr:col>
      <xdr:colOff>101600</xdr:colOff>
      <xdr:row>53</xdr:row>
      <xdr:rowOff>41719</xdr:rowOff>
    </xdr:to>
    <xdr:sp macro="" textlink="">
      <xdr:nvSpPr>
        <xdr:cNvPr id="140" name="楕円 139"/>
        <xdr:cNvSpPr/>
      </xdr:nvSpPr>
      <xdr:spPr>
        <a:xfrm>
          <a:off x="2857500" y="90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32846</xdr:rowOff>
    </xdr:from>
    <xdr:ext cx="599010" cy="259045"/>
    <xdr:sp macro="" textlink="">
      <xdr:nvSpPr>
        <xdr:cNvPr id="141" name="テキスト ボックス 140"/>
        <xdr:cNvSpPr txBox="1"/>
      </xdr:nvSpPr>
      <xdr:spPr>
        <a:xfrm>
          <a:off x="2608795" y="911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1986</xdr:rowOff>
    </xdr:from>
    <xdr:to>
      <xdr:col>10</xdr:col>
      <xdr:colOff>165100</xdr:colOff>
      <xdr:row>57</xdr:row>
      <xdr:rowOff>103586</xdr:rowOff>
    </xdr:to>
    <xdr:sp macro="" textlink="">
      <xdr:nvSpPr>
        <xdr:cNvPr id="142" name="楕円 141"/>
        <xdr:cNvSpPr/>
      </xdr:nvSpPr>
      <xdr:spPr>
        <a:xfrm>
          <a:off x="1968500" y="97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94713</xdr:rowOff>
    </xdr:from>
    <xdr:ext cx="534377" cy="259045"/>
    <xdr:sp macro="" textlink="">
      <xdr:nvSpPr>
        <xdr:cNvPr id="143" name="テキスト ボックス 142"/>
        <xdr:cNvSpPr txBox="1"/>
      </xdr:nvSpPr>
      <xdr:spPr>
        <a:xfrm>
          <a:off x="1752111" y="986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26317</xdr:rowOff>
    </xdr:from>
    <xdr:to>
      <xdr:col>6</xdr:col>
      <xdr:colOff>38100</xdr:colOff>
      <xdr:row>56</xdr:row>
      <xdr:rowOff>127917</xdr:rowOff>
    </xdr:to>
    <xdr:sp macro="" textlink="">
      <xdr:nvSpPr>
        <xdr:cNvPr id="144" name="楕円 143"/>
        <xdr:cNvSpPr/>
      </xdr:nvSpPr>
      <xdr:spPr>
        <a:xfrm>
          <a:off x="1079500" y="96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144444</xdr:rowOff>
    </xdr:from>
    <xdr:ext cx="534377" cy="259045"/>
    <xdr:sp macro="" textlink="">
      <xdr:nvSpPr>
        <xdr:cNvPr id="145" name="テキスト ボックス 144"/>
        <xdr:cNvSpPr txBox="1"/>
      </xdr:nvSpPr>
      <xdr:spPr>
        <a:xfrm>
          <a:off x="863111" y="94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152006</xdr:rowOff>
    </xdr:from>
    <xdr:to>
      <xdr:col>24</xdr:col>
      <xdr:colOff>63500</xdr:colOff>
      <xdr:row>76</xdr:row>
      <xdr:rowOff>156817</xdr:rowOff>
    </xdr:to>
    <xdr:cxnSp macro="">
      <xdr:nvCxnSpPr>
        <xdr:cNvPr id="179" name="直線コネクタ 178"/>
        <xdr:cNvCxnSpPr/>
      </xdr:nvCxnSpPr>
      <xdr:spPr>
        <a:xfrm flipV="1">
          <a:off x="3797300" y="13182206"/>
          <a:ext cx="8382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69819</xdr:rowOff>
    </xdr:from>
    <xdr:ext cx="599010" cy="259045"/>
    <xdr:sp macro="" textlink="">
      <xdr:nvSpPr>
        <xdr:cNvPr id="180" name="民生費平均値テキスト"/>
        <xdr:cNvSpPr txBox="1"/>
      </xdr:nvSpPr>
      <xdr:spPr>
        <a:xfrm>
          <a:off x="4686300" y="12928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156817</xdr:rowOff>
    </xdr:from>
    <xdr:to>
      <xdr:col>19</xdr:col>
      <xdr:colOff>177800</xdr:colOff>
      <xdr:row>78</xdr:row>
      <xdr:rowOff>55718</xdr:rowOff>
    </xdr:to>
    <xdr:cxnSp macro="">
      <xdr:nvCxnSpPr>
        <xdr:cNvPr id="182" name="直線コネクタ 181"/>
        <xdr:cNvCxnSpPr/>
      </xdr:nvCxnSpPr>
      <xdr:spPr>
        <a:xfrm flipV="1">
          <a:off x="2908300" y="13187017"/>
          <a:ext cx="889000" cy="2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163393</xdr:rowOff>
    </xdr:from>
    <xdr:ext cx="599010" cy="259045"/>
    <xdr:sp macro="" textlink="">
      <xdr:nvSpPr>
        <xdr:cNvPr id="184" name="テキスト ボックス 183"/>
        <xdr:cNvSpPr txBox="1"/>
      </xdr:nvSpPr>
      <xdr:spPr>
        <a:xfrm>
          <a:off x="3497795" y="1285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55718</xdr:rowOff>
    </xdr:from>
    <xdr:to>
      <xdr:col>15</xdr:col>
      <xdr:colOff>50800</xdr:colOff>
      <xdr:row>78</xdr:row>
      <xdr:rowOff>110134</xdr:rowOff>
    </xdr:to>
    <xdr:cxnSp macro="">
      <xdr:nvCxnSpPr>
        <xdr:cNvPr id="185" name="直線コネクタ 184"/>
        <xdr:cNvCxnSpPr/>
      </xdr:nvCxnSpPr>
      <xdr:spPr>
        <a:xfrm flipV="1">
          <a:off x="2019300" y="13428818"/>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110134</xdr:rowOff>
    </xdr:from>
    <xdr:to>
      <xdr:col>10</xdr:col>
      <xdr:colOff>114300</xdr:colOff>
      <xdr:row>79</xdr:row>
      <xdr:rowOff>38858</xdr:rowOff>
    </xdr:to>
    <xdr:cxnSp macro="">
      <xdr:nvCxnSpPr>
        <xdr:cNvPr id="188" name="直線コネクタ 187"/>
        <xdr:cNvCxnSpPr/>
      </xdr:nvCxnSpPr>
      <xdr:spPr>
        <a:xfrm flipV="1">
          <a:off x="1130300" y="13483234"/>
          <a:ext cx="889000" cy="10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73305</xdr:rowOff>
    </xdr:from>
    <xdr:ext cx="599010" cy="259045"/>
    <xdr:sp macro="" textlink="">
      <xdr:nvSpPr>
        <xdr:cNvPr id="190" name="テキスト ボックス 189"/>
        <xdr:cNvSpPr txBox="1"/>
      </xdr:nvSpPr>
      <xdr:spPr>
        <a:xfrm>
          <a:off x="1719795" y="13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152564</xdr:rowOff>
    </xdr:from>
    <xdr:ext cx="599010" cy="259045"/>
    <xdr:sp macro="" textlink="">
      <xdr:nvSpPr>
        <xdr:cNvPr id="192" name="テキスト ボックス 191"/>
        <xdr:cNvSpPr txBox="1"/>
      </xdr:nvSpPr>
      <xdr:spPr>
        <a:xfrm>
          <a:off x="830795" y="131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101206</xdr:rowOff>
    </xdr:from>
    <xdr:to>
      <xdr:col>24</xdr:col>
      <xdr:colOff>114300</xdr:colOff>
      <xdr:row>77</xdr:row>
      <xdr:rowOff>31356</xdr:rowOff>
    </xdr:to>
    <xdr:sp macro="" textlink="">
      <xdr:nvSpPr>
        <xdr:cNvPr id="198" name="楕円 197"/>
        <xdr:cNvSpPr/>
      </xdr:nvSpPr>
      <xdr:spPr>
        <a:xfrm>
          <a:off x="4584700" y="131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79633</xdr:rowOff>
    </xdr:from>
    <xdr:ext cx="599010" cy="259045"/>
    <xdr:sp macro="" textlink="">
      <xdr:nvSpPr>
        <xdr:cNvPr id="199" name="民生費該当値テキスト"/>
        <xdr:cNvSpPr txBox="1"/>
      </xdr:nvSpPr>
      <xdr:spPr>
        <a:xfrm>
          <a:off x="4686300" y="1310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106017</xdr:rowOff>
    </xdr:from>
    <xdr:to>
      <xdr:col>20</xdr:col>
      <xdr:colOff>38100</xdr:colOff>
      <xdr:row>77</xdr:row>
      <xdr:rowOff>36167</xdr:rowOff>
    </xdr:to>
    <xdr:sp macro="" textlink="">
      <xdr:nvSpPr>
        <xdr:cNvPr id="200" name="楕円 199"/>
        <xdr:cNvSpPr/>
      </xdr:nvSpPr>
      <xdr:spPr>
        <a:xfrm>
          <a:off x="3746500" y="131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27294</xdr:rowOff>
    </xdr:from>
    <xdr:ext cx="599010" cy="259045"/>
    <xdr:sp macro="" textlink="">
      <xdr:nvSpPr>
        <xdr:cNvPr id="201" name="テキスト ボックス 200"/>
        <xdr:cNvSpPr txBox="1"/>
      </xdr:nvSpPr>
      <xdr:spPr>
        <a:xfrm>
          <a:off x="3497795" y="1322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4918</xdr:rowOff>
    </xdr:from>
    <xdr:to>
      <xdr:col>15</xdr:col>
      <xdr:colOff>101600</xdr:colOff>
      <xdr:row>78</xdr:row>
      <xdr:rowOff>106518</xdr:rowOff>
    </xdr:to>
    <xdr:sp macro="" textlink="">
      <xdr:nvSpPr>
        <xdr:cNvPr id="202" name="楕円 201"/>
        <xdr:cNvSpPr/>
      </xdr:nvSpPr>
      <xdr:spPr>
        <a:xfrm>
          <a:off x="2857500" y="13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97645</xdr:rowOff>
    </xdr:from>
    <xdr:ext cx="599010" cy="259045"/>
    <xdr:sp macro="" textlink="">
      <xdr:nvSpPr>
        <xdr:cNvPr id="203" name="テキスト ボックス 202"/>
        <xdr:cNvSpPr txBox="1"/>
      </xdr:nvSpPr>
      <xdr:spPr>
        <a:xfrm>
          <a:off x="2608795" y="1347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59334</xdr:rowOff>
    </xdr:from>
    <xdr:to>
      <xdr:col>10</xdr:col>
      <xdr:colOff>165100</xdr:colOff>
      <xdr:row>78</xdr:row>
      <xdr:rowOff>160934</xdr:rowOff>
    </xdr:to>
    <xdr:sp macro="" textlink="">
      <xdr:nvSpPr>
        <xdr:cNvPr id="204" name="楕円 203"/>
        <xdr:cNvSpPr/>
      </xdr:nvSpPr>
      <xdr:spPr>
        <a:xfrm>
          <a:off x="19685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152061</xdr:rowOff>
    </xdr:from>
    <xdr:ext cx="599010" cy="259045"/>
    <xdr:sp macro="" textlink="">
      <xdr:nvSpPr>
        <xdr:cNvPr id="205" name="テキスト ボックス 204"/>
        <xdr:cNvSpPr txBox="1"/>
      </xdr:nvSpPr>
      <xdr:spPr>
        <a:xfrm>
          <a:off x="1719795" y="1352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159508</xdr:rowOff>
    </xdr:from>
    <xdr:to>
      <xdr:col>6</xdr:col>
      <xdr:colOff>38100</xdr:colOff>
      <xdr:row>79</xdr:row>
      <xdr:rowOff>89658</xdr:rowOff>
    </xdr:to>
    <xdr:sp macro="" textlink="">
      <xdr:nvSpPr>
        <xdr:cNvPr id="206" name="楕円 205"/>
        <xdr:cNvSpPr/>
      </xdr:nvSpPr>
      <xdr:spPr>
        <a:xfrm>
          <a:off x="1079500" y="135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80785</xdr:rowOff>
    </xdr:from>
    <xdr:ext cx="599010" cy="259045"/>
    <xdr:sp macro="" textlink="">
      <xdr:nvSpPr>
        <xdr:cNvPr id="207" name="テキスト ボックス 206"/>
        <xdr:cNvSpPr txBox="1"/>
      </xdr:nvSpPr>
      <xdr:spPr>
        <a:xfrm>
          <a:off x="830795" y="136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73330</xdr:rowOff>
    </xdr:from>
    <xdr:to>
      <xdr:col>24</xdr:col>
      <xdr:colOff>63500</xdr:colOff>
      <xdr:row>96</xdr:row>
      <xdr:rowOff>98134</xdr:rowOff>
    </xdr:to>
    <xdr:cxnSp macro="">
      <xdr:nvCxnSpPr>
        <xdr:cNvPr id="237" name="直線コネクタ 236"/>
        <xdr:cNvCxnSpPr/>
      </xdr:nvCxnSpPr>
      <xdr:spPr>
        <a:xfrm flipV="1">
          <a:off x="3797300" y="16532530"/>
          <a:ext cx="8382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98134</xdr:rowOff>
    </xdr:from>
    <xdr:to>
      <xdr:col>19</xdr:col>
      <xdr:colOff>177800</xdr:colOff>
      <xdr:row>98</xdr:row>
      <xdr:rowOff>32810</xdr:rowOff>
    </xdr:to>
    <xdr:cxnSp macro="">
      <xdr:nvCxnSpPr>
        <xdr:cNvPr id="240" name="直線コネクタ 239"/>
        <xdr:cNvCxnSpPr/>
      </xdr:nvCxnSpPr>
      <xdr:spPr>
        <a:xfrm flipV="1">
          <a:off x="2908300" y="16557334"/>
          <a:ext cx="889000" cy="27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32810</xdr:rowOff>
    </xdr:from>
    <xdr:to>
      <xdr:col>15</xdr:col>
      <xdr:colOff>50800</xdr:colOff>
      <xdr:row>98</xdr:row>
      <xdr:rowOff>77139</xdr:rowOff>
    </xdr:to>
    <xdr:cxnSp macro="">
      <xdr:nvCxnSpPr>
        <xdr:cNvPr id="243" name="直線コネクタ 242"/>
        <xdr:cNvCxnSpPr/>
      </xdr:nvCxnSpPr>
      <xdr:spPr>
        <a:xfrm flipV="1">
          <a:off x="2019300" y="16834910"/>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77139</xdr:rowOff>
    </xdr:from>
    <xdr:to>
      <xdr:col>10</xdr:col>
      <xdr:colOff>114300</xdr:colOff>
      <xdr:row>98</xdr:row>
      <xdr:rowOff>88227</xdr:rowOff>
    </xdr:to>
    <xdr:cxnSp macro="">
      <xdr:nvCxnSpPr>
        <xdr:cNvPr id="246" name="直線コネクタ 245"/>
        <xdr:cNvCxnSpPr/>
      </xdr:nvCxnSpPr>
      <xdr:spPr>
        <a:xfrm flipV="1">
          <a:off x="1130300" y="1687923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22530</xdr:rowOff>
    </xdr:from>
    <xdr:to>
      <xdr:col>24</xdr:col>
      <xdr:colOff>114300</xdr:colOff>
      <xdr:row>96</xdr:row>
      <xdr:rowOff>124130</xdr:rowOff>
    </xdr:to>
    <xdr:sp macro="" textlink="">
      <xdr:nvSpPr>
        <xdr:cNvPr id="256" name="楕円 255"/>
        <xdr:cNvSpPr/>
      </xdr:nvSpPr>
      <xdr:spPr>
        <a:xfrm>
          <a:off x="4584700" y="164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957</xdr:rowOff>
    </xdr:from>
    <xdr:ext cx="534377" cy="259045"/>
    <xdr:sp macro="" textlink="">
      <xdr:nvSpPr>
        <xdr:cNvPr id="257" name="衛生費該当値テキスト"/>
        <xdr:cNvSpPr txBox="1"/>
      </xdr:nvSpPr>
      <xdr:spPr>
        <a:xfrm>
          <a:off x="4686300" y="164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47334</xdr:rowOff>
    </xdr:from>
    <xdr:to>
      <xdr:col>20</xdr:col>
      <xdr:colOff>38100</xdr:colOff>
      <xdr:row>96</xdr:row>
      <xdr:rowOff>148934</xdr:rowOff>
    </xdr:to>
    <xdr:sp macro="" textlink="">
      <xdr:nvSpPr>
        <xdr:cNvPr id="258" name="楕円 257"/>
        <xdr:cNvSpPr/>
      </xdr:nvSpPr>
      <xdr:spPr>
        <a:xfrm>
          <a:off x="3746500" y="165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140061</xdr:rowOff>
    </xdr:from>
    <xdr:ext cx="534377" cy="259045"/>
    <xdr:sp macro="" textlink="">
      <xdr:nvSpPr>
        <xdr:cNvPr id="259" name="テキスト ボックス 258"/>
        <xdr:cNvSpPr txBox="1"/>
      </xdr:nvSpPr>
      <xdr:spPr>
        <a:xfrm>
          <a:off x="3530111" y="165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153460</xdr:rowOff>
    </xdr:from>
    <xdr:to>
      <xdr:col>15</xdr:col>
      <xdr:colOff>101600</xdr:colOff>
      <xdr:row>98</xdr:row>
      <xdr:rowOff>83610</xdr:rowOff>
    </xdr:to>
    <xdr:sp macro="" textlink="">
      <xdr:nvSpPr>
        <xdr:cNvPr id="260" name="楕円 259"/>
        <xdr:cNvSpPr/>
      </xdr:nvSpPr>
      <xdr:spPr>
        <a:xfrm>
          <a:off x="2857500" y="167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74737</xdr:rowOff>
    </xdr:from>
    <xdr:ext cx="534377" cy="259045"/>
    <xdr:sp macro="" textlink="">
      <xdr:nvSpPr>
        <xdr:cNvPr id="261" name="テキスト ボックス 260"/>
        <xdr:cNvSpPr txBox="1"/>
      </xdr:nvSpPr>
      <xdr:spPr>
        <a:xfrm>
          <a:off x="2641111" y="168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26339</xdr:rowOff>
    </xdr:from>
    <xdr:to>
      <xdr:col>10</xdr:col>
      <xdr:colOff>165100</xdr:colOff>
      <xdr:row>98</xdr:row>
      <xdr:rowOff>127939</xdr:rowOff>
    </xdr:to>
    <xdr:sp macro="" textlink="">
      <xdr:nvSpPr>
        <xdr:cNvPr id="262" name="楕円 261"/>
        <xdr:cNvSpPr/>
      </xdr:nvSpPr>
      <xdr:spPr>
        <a:xfrm>
          <a:off x="1968500" y="168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119066</xdr:rowOff>
    </xdr:from>
    <xdr:ext cx="534377" cy="259045"/>
    <xdr:sp macro="" textlink="">
      <xdr:nvSpPr>
        <xdr:cNvPr id="263" name="テキスト ボックス 262"/>
        <xdr:cNvSpPr txBox="1"/>
      </xdr:nvSpPr>
      <xdr:spPr>
        <a:xfrm>
          <a:off x="1752111" y="169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37427</xdr:rowOff>
    </xdr:from>
    <xdr:to>
      <xdr:col>6</xdr:col>
      <xdr:colOff>38100</xdr:colOff>
      <xdr:row>98</xdr:row>
      <xdr:rowOff>139027</xdr:rowOff>
    </xdr:to>
    <xdr:sp macro="" textlink="">
      <xdr:nvSpPr>
        <xdr:cNvPr id="264" name="楕円 263"/>
        <xdr:cNvSpPr/>
      </xdr:nvSpPr>
      <xdr:spPr>
        <a:xfrm>
          <a:off x="1079500" y="168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130154</xdr:rowOff>
    </xdr:from>
    <xdr:ext cx="534377" cy="259045"/>
    <xdr:sp macro="" textlink="">
      <xdr:nvSpPr>
        <xdr:cNvPr id="265" name="テキスト ボックス 264"/>
        <xdr:cNvSpPr txBox="1"/>
      </xdr:nvSpPr>
      <xdr:spPr>
        <a:xfrm>
          <a:off x="863111" y="169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137414</xdr:rowOff>
    </xdr:from>
    <xdr:to>
      <xdr:col>55</xdr:col>
      <xdr:colOff>0</xdr:colOff>
      <xdr:row>37</xdr:row>
      <xdr:rowOff>167589</xdr:rowOff>
    </xdr:to>
    <xdr:cxnSp macro="">
      <xdr:nvCxnSpPr>
        <xdr:cNvPr id="292" name="直線コネクタ 291"/>
        <xdr:cNvCxnSpPr/>
      </xdr:nvCxnSpPr>
      <xdr:spPr>
        <a:xfrm>
          <a:off x="9639300" y="6481064"/>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37</xdr:row>
      <xdr:rowOff>167132</xdr:rowOff>
    </xdr:to>
    <xdr:cxnSp macro="">
      <xdr:nvCxnSpPr>
        <xdr:cNvPr id="295" name="直線コネクタ 294"/>
        <xdr:cNvCxnSpPr/>
      </xdr:nvCxnSpPr>
      <xdr:spPr>
        <a:xfrm flipV="1">
          <a:off x="8750300" y="64810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146558</xdr:rowOff>
    </xdr:from>
    <xdr:to>
      <xdr:col>45</xdr:col>
      <xdr:colOff>177800</xdr:colOff>
      <xdr:row>37</xdr:row>
      <xdr:rowOff>167132</xdr:rowOff>
    </xdr:to>
    <xdr:cxnSp macro="">
      <xdr:nvCxnSpPr>
        <xdr:cNvPr id="298" name="直線コネクタ 297"/>
        <xdr:cNvCxnSpPr/>
      </xdr:nvCxnSpPr>
      <xdr:spPr>
        <a:xfrm>
          <a:off x="7861300" y="64902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146558</xdr:rowOff>
    </xdr:from>
    <xdr:to>
      <xdr:col>41</xdr:col>
      <xdr:colOff>50800</xdr:colOff>
      <xdr:row>37</xdr:row>
      <xdr:rowOff>147930</xdr:rowOff>
    </xdr:to>
    <xdr:cxnSp macro="">
      <xdr:nvCxnSpPr>
        <xdr:cNvPr id="301" name="直線コネクタ 300"/>
        <xdr:cNvCxnSpPr/>
      </xdr:nvCxnSpPr>
      <xdr:spPr>
        <a:xfrm flipV="1">
          <a:off x="6972300" y="64902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116789</xdr:rowOff>
    </xdr:from>
    <xdr:to>
      <xdr:col>55</xdr:col>
      <xdr:colOff>50800</xdr:colOff>
      <xdr:row>38</xdr:row>
      <xdr:rowOff>46940</xdr:rowOff>
    </xdr:to>
    <xdr:sp macro="" textlink="">
      <xdr:nvSpPr>
        <xdr:cNvPr id="311" name="楕円 310"/>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31716</xdr:rowOff>
    </xdr:from>
    <xdr:ext cx="378565" cy="259045"/>
    <xdr:sp macro="" textlink="">
      <xdr:nvSpPr>
        <xdr:cNvPr id="312" name="労働費該当値テキスト"/>
        <xdr:cNvSpPr txBox="1"/>
      </xdr:nvSpPr>
      <xdr:spPr>
        <a:xfrm>
          <a:off x="10528300" y="63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86614</xdr:rowOff>
    </xdr:from>
    <xdr:to>
      <xdr:col>50</xdr:col>
      <xdr:colOff>165100</xdr:colOff>
      <xdr:row>38</xdr:row>
      <xdr:rowOff>16764</xdr:rowOff>
    </xdr:to>
    <xdr:sp macro="" textlink="">
      <xdr:nvSpPr>
        <xdr:cNvPr id="313" name="楕円 312"/>
        <xdr:cNvSpPr/>
      </xdr:nvSpPr>
      <xdr:spPr>
        <a:xfrm>
          <a:off x="958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7891</xdr:rowOff>
    </xdr:from>
    <xdr:ext cx="378565" cy="259045"/>
    <xdr:sp macro="" textlink="">
      <xdr:nvSpPr>
        <xdr:cNvPr id="314" name="テキスト ボックス 313"/>
        <xdr:cNvSpPr txBox="1"/>
      </xdr:nvSpPr>
      <xdr:spPr>
        <a:xfrm>
          <a:off x="9450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116332</xdr:rowOff>
    </xdr:from>
    <xdr:to>
      <xdr:col>46</xdr:col>
      <xdr:colOff>38100</xdr:colOff>
      <xdr:row>38</xdr:row>
      <xdr:rowOff>46482</xdr:rowOff>
    </xdr:to>
    <xdr:sp macro="" textlink="">
      <xdr:nvSpPr>
        <xdr:cNvPr id="315" name="楕円 314"/>
        <xdr:cNvSpPr/>
      </xdr:nvSpPr>
      <xdr:spPr>
        <a:xfrm>
          <a:off x="8699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37609</xdr:rowOff>
    </xdr:from>
    <xdr:ext cx="378565" cy="259045"/>
    <xdr:sp macro="" textlink="">
      <xdr:nvSpPr>
        <xdr:cNvPr id="316" name="テキスト ボックス 315"/>
        <xdr:cNvSpPr txBox="1"/>
      </xdr:nvSpPr>
      <xdr:spPr>
        <a:xfrm>
          <a:off x="8561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95758</xdr:rowOff>
    </xdr:from>
    <xdr:to>
      <xdr:col>41</xdr:col>
      <xdr:colOff>101600</xdr:colOff>
      <xdr:row>38</xdr:row>
      <xdr:rowOff>25908</xdr:rowOff>
    </xdr:to>
    <xdr:sp macro="" textlink="">
      <xdr:nvSpPr>
        <xdr:cNvPr id="317" name="楕円 316"/>
        <xdr:cNvSpPr/>
      </xdr:nvSpPr>
      <xdr:spPr>
        <a:xfrm>
          <a:off x="781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17035</xdr:rowOff>
    </xdr:from>
    <xdr:ext cx="378565" cy="259045"/>
    <xdr:sp macro="" textlink="">
      <xdr:nvSpPr>
        <xdr:cNvPr id="318" name="テキスト ボックス 317"/>
        <xdr:cNvSpPr txBox="1"/>
      </xdr:nvSpPr>
      <xdr:spPr>
        <a:xfrm>
          <a:off x="7672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19" name="楕円 318"/>
        <xdr:cNvSpPr/>
      </xdr:nvSpPr>
      <xdr:spPr>
        <a:xfrm>
          <a:off x="6921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20" name="テキスト ボックス 319"/>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7" name="直線コネクタ 346"/>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0" name="直線コネクタ 349"/>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3" name="直線コネクタ 352"/>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6" name="直線コネクタ 355"/>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8" name="テキスト ボックス 357"/>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6" name="楕円 365"/>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7"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8" name="楕円 367"/>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9" name="テキスト ボックス 368"/>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0" name="楕円 369"/>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1" name="テキスト ボックス 370"/>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2" name="楕円 371"/>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3" name="テキスト ボックス 372"/>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4" name="楕円 373"/>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5" name="テキスト ボックス 374"/>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79808</xdr:rowOff>
    </xdr:from>
    <xdr:to>
      <xdr:col>55</xdr:col>
      <xdr:colOff>0</xdr:colOff>
      <xdr:row>77</xdr:row>
      <xdr:rowOff>105228</xdr:rowOff>
    </xdr:to>
    <xdr:cxnSp macro="">
      <xdr:nvCxnSpPr>
        <xdr:cNvPr id="402" name="直線コネクタ 401"/>
        <xdr:cNvCxnSpPr/>
      </xdr:nvCxnSpPr>
      <xdr:spPr>
        <a:xfrm flipV="1">
          <a:off x="9639300" y="13281458"/>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105228</xdr:rowOff>
    </xdr:from>
    <xdr:to>
      <xdr:col>50</xdr:col>
      <xdr:colOff>114300</xdr:colOff>
      <xdr:row>77</xdr:row>
      <xdr:rowOff>107376</xdr:rowOff>
    </xdr:to>
    <xdr:cxnSp macro="">
      <xdr:nvCxnSpPr>
        <xdr:cNvPr id="405" name="直線コネクタ 404"/>
        <xdr:cNvCxnSpPr/>
      </xdr:nvCxnSpPr>
      <xdr:spPr>
        <a:xfrm flipV="1">
          <a:off x="8750300" y="1330687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107376</xdr:rowOff>
    </xdr:from>
    <xdr:to>
      <xdr:col>45</xdr:col>
      <xdr:colOff>177800</xdr:colOff>
      <xdr:row>78</xdr:row>
      <xdr:rowOff>7021</xdr:rowOff>
    </xdr:to>
    <xdr:cxnSp macro="">
      <xdr:nvCxnSpPr>
        <xdr:cNvPr id="408" name="直線コネクタ 407"/>
        <xdr:cNvCxnSpPr/>
      </xdr:nvCxnSpPr>
      <xdr:spPr>
        <a:xfrm flipV="1">
          <a:off x="7861300" y="1330902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7021</xdr:rowOff>
    </xdr:from>
    <xdr:to>
      <xdr:col>41</xdr:col>
      <xdr:colOff>50800</xdr:colOff>
      <xdr:row>78</xdr:row>
      <xdr:rowOff>48397</xdr:rowOff>
    </xdr:to>
    <xdr:cxnSp macro="">
      <xdr:nvCxnSpPr>
        <xdr:cNvPr id="411" name="直線コネクタ 410"/>
        <xdr:cNvCxnSpPr/>
      </xdr:nvCxnSpPr>
      <xdr:spPr>
        <a:xfrm flipV="1">
          <a:off x="6972300" y="1338012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29008</xdr:rowOff>
    </xdr:from>
    <xdr:to>
      <xdr:col>55</xdr:col>
      <xdr:colOff>50800</xdr:colOff>
      <xdr:row>77</xdr:row>
      <xdr:rowOff>130608</xdr:rowOff>
    </xdr:to>
    <xdr:sp macro="" textlink="">
      <xdr:nvSpPr>
        <xdr:cNvPr id="421" name="楕円 420"/>
        <xdr:cNvSpPr/>
      </xdr:nvSpPr>
      <xdr:spPr>
        <a:xfrm>
          <a:off x="10426700" y="132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115385</xdr:rowOff>
    </xdr:from>
    <xdr:ext cx="469744" cy="259045"/>
    <xdr:sp macro="" textlink="">
      <xdr:nvSpPr>
        <xdr:cNvPr id="422" name="商工費該当値テキスト"/>
        <xdr:cNvSpPr txBox="1"/>
      </xdr:nvSpPr>
      <xdr:spPr>
        <a:xfrm>
          <a:off x="10528300" y="1314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54428</xdr:rowOff>
    </xdr:from>
    <xdr:to>
      <xdr:col>50</xdr:col>
      <xdr:colOff>165100</xdr:colOff>
      <xdr:row>77</xdr:row>
      <xdr:rowOff>156028</xdr:rowOff>
    </xdr:to>
    <xdr:sp macro="" textlink="">
      <xdr:nvSpPr>
        <xdr:cNvPr id="423" name="楕円 422"/>
        <xdr:cNvSpPr/>
      </xdr:nvSpPr>
      <xdr:spPr>
        <a:xfrm>
          <a:off x="9588500" y="132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147155</xdr:rowOff>
    </xdr:from>
    <xdr:ext cx="469744" cy="259045"/>
    <xdr:sp macro="" textlink="">
      <xdr:nvSpPr>
        <xdr:cNvPr id="424" name="テキスト ボックス 423"/>
        <xdr:cNvSpPr txBox="1"/>
      </xdr:nvSpPr>
      <xdr:spPr>
        <a:xfrm>
          <a:off x="9404428" y="1334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56576</xdr:rowOff>
    </xdr:from>
    <xdr:to>
      <xdr:col>46</xdr:col>
      <xdr:colOff>38100</xdr:colOff>
      <xdr:row>77</xdr:row>
      <xdr:rowOff>158176</xdr:rowOff>
    </xdr:to>
    <xdr:sp macro="" textlink="">
      <xdr:nvSpPr>
        <xdr:cNvPr id="425" name="楕円 424"/>
        <xdr:cNvSpPr/>
      </xdr:nvSpPr>
      <xdr:spPr>
        <a:xfrm>
          <a:off x="8699500" y="1325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149303</xdr:rowOff>
    </xdr:from>
    <xdr:ext cx="469744" cy="259045"/>
    <xdr:sp macro="" textlink="">
      <xdr:nvSpPr>
        <xdr:cNvPr id="426" name="テキスト ボックス 425"/>
        <xdr:cNvSpPr txBox="1"/>
      </xdr:nvSpPr>
      <xdr:spPr>
        <a:xfrm>
          <a:off x="8515428"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127671</xdr:rowOff>
    </xdr:from>
    <xdr:to>
      <xdr:col>41</xdr:col>
      <xdr:colOff>101600</xdr:colOff>
      <xdr:row>78</xdr:row>
      <xdr:rowOff>57821</xdr:rowOff>
    </xdr:to>
    <xdr:sp macro="" textlink="">
      <xdr:nvSpPr>
        <xdr:cNvPr id="427" name="楕円 426"/>
        <xdr:cNvSpPr/>
      </xdr:nvSpPr>
      <xdr:spPr>
        <a:xfrm>
          <a:off x="7810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48948</xdr:rowOff>
    </xdr:from>
    <xdr:ext cx="469744" cy="259045"/>
    <xdr:sp macro="" textlink="">
      <xdr:nvSpPr>
        <xdr:cNvPr id="428" name="テキスト ボックス 427"/>
        <xdr:cNvSpPr txBox="1"/>
      </xdr:nvSpPr>
      <xdr:spPr>
        <a:xfrm>
          <a:off x="7626428" y="13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169047</xdr:rowOff>
    </xdr:from>
    <xdr:to>
      <xdr:col>36</xdr:col>
      <xdr:colOff>165100</xdr:colOff>
      <xdr:row>78</xdr:row>
      <xdr:rowOff>99197</xdr:rowOff>
    </xdr:to>
    <xdr:sp macro="" textlink="">
      <xdr:nvSpPr>
        <xdr:cNvPr id="429" name="楕円 428"/>
        <xdr:cNvSpPr/>
      </xdr:nvSpPr>
      <xdr:spPr>
        <a:xfrm>
          <a:off x="6921500" y="133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90324</xdr:rowOff>
    </xdr:from>
    <xdr:ext cx="469744" cy="259045"/>
    <xdr:sp macro="" textlink="">
      <xdr:nvSpPr>
        <xdr:cNvPr id="430" name="テキスト ボックス 429"/>
        <xdr:cNvSpPr txBox="1"/>
      </xdr:nvSpPr>
      <xdr:spPr>
        <a:xfrm>
          <a:off x="6737428" y="1346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75707</xdr:rowOff>
    </xdr:from>
    <xdr:to>
      <xdr:col>55</xdr:col>
      <xdr:colOff>0</xdr:colOff>
      <xdr:row>98</xdr:row>
      <xdr:rowOff>89043</xdr:rowOff>
    </xdr:to>
    <xdr:cxnSp macro="">
      <xdr:nvCxnSpPr>
        <xdr:cNvPr id="459" name="直線コネクタ 458"/>
        <xdr:cNvCxnSpPr/>
      </xdr:nvCxnSpPr>
      <xdr:spPr>
        <a:xfrm flipV="1">
          <a:off x="9639300" y="16877807"/>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78648</xdr:rowOff>
    </xdr:from>
    <xdr:to>
      <xdr:col>50</xdr:col>
      <xdr:colOff>114300</xdr:colOff>
      <xdr:row>98</xdr:row>
      <xdr:rowOff>89043</xdr:rowOff>
    </xdr:to>
    <xdr:cxnSp macro="">
      <xdr:nvCxnSpPr>
        <xdr:cNvPr id="462" name="直線コネクタ 461"/>
        <xdr:cNvCxnSpPr/>
      </xdr:nvCxnSpPr>
      <xdr:spPr>
        <a:xfrm>
          <a:off x="8750300" y="16880748"/>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4" name="テキスト ボックス 463"/>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76485</xdr:rowOff>
    </xdr:from>
    <xdr:to>
      <xdr:col>45</xdr:col>
      <xdr:colOff>177800</xdr:colOff>
      <xdr:row>98</xdr:row>
      <xdr:rowOff>78648</xdr:rowOff>
    </xdr:to>
    <xdr:cxnSp macro="">
      <xdr:nvCxnSpPr>
        <xdr:cNvPr id="465" name="直線コネクタ 464"/>
        <xdr:cNvCxnSpPr/>
      </xdr:nvCxnSpPr>
      <xdr:spPr>
        <a:xfrm>
          <a:off x="7861300" y="16878585"/>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7" name="テキスト ボックス 466"/>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76485</xdr:rowOff>
    </xdr:from>
    <xdr:to>
      <xdr:col>41</xdr:col>
      <xdr:colOff>50800</xdr:colOff>
      <xdr:row>98</xdr:row>
      <xdr:rowOff>84066</xdr:rowOff>
    </xdr:to>
    <xdr:cxnSp macro="">
      <xdr:nvCxnSpPr>
        <xdr:cNvPr id="468" name="直線コネクタ 467"/>
        <xdr:cNvCxnSpPr/>
      </xdr:nvCxnSpPr>
      <xdr:spPr>
        <a:xfrm flipV="1">
          <a:off x="6972300" y="1687858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24907</xdr:rowOff>
    </xdr:from>
    <xdr:to>
      <xdr:col>55</xdr:col>
      <xdr:colOff>50800</xdr:colOff>
      <xdr:row>98</xdr:row>
      <xdr:rowOff>126507</xdr:rowOff>
    </xdr:to>
    <xdr:sp macro="" textlink="">
      <xdr:nvSpPr>
        <xdr:cNvPr id="478" name="楕円 477"/>
        <xdr:cNvSpPr/>
      </xdr:nvSpPr>
      <xdr:spPr>
        <a:xfrm>
          <a:off x="10426700" y="168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111284</xdr:rowOff>
    </xdr:from>
    <xdr:ext cx="534377" cy="259045"/>
    <xdr:sp macro="" textlink="">
      <xdr:nvSpPr>
        <xdr:cNvPr id="479" name="土木費該当値テキスト"/>
        <xdr:cNvSpPr txBox="1"/>
      </xdr:nvSpPr>
      <xdr:spPr>
        <a:xfrm>
          <a:off x="10528300" y="167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38243</xdr:rowOff>
    </xdr:from>
    <xdr:to>
      <xdr:col>50</xdr:col>
      <xdr:colOff>165100</xdr:colOff>
      <xdr:row>98</xdr:row>
      <xdr:rowOff>139843</xdr:rowOff>
    </xdr:to>
    <xdr:sp macro="" textlink="">
      <xdr:nvSpPr>
        <xdr:cNvPr id="480" name="楕円 479"/>
        <xdr:cNvSpPr/>
      </xdr:nvSpPr>
      <xdr:spPr>
        <a:xfrm>
          <a:off x="9588500" y="168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130970</xdr:rowOff>
    </xdr:from>
    <xdr:ext cx="534377" cy="259045"/>
    <xdr:sp macro="" textlink="">
      <xdr:nvSpPr>
        <xdr:cNvPr id="481" name="テキスト ボックス 480"/>
        <xdr:cNvSpPr txBox="1"/>
      </xdr:nvSpPr>
      <xdr:spPr>
        <a:xfrm>
          <a:off x="9372111" y="1693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27848</xdr:rowOff>
    </xdr:from>
    <xdr:to>
      <xdr:col>46</xdr:col>
      <xdr:colOff>38100</xdr:colOff>
      <xdr:row>98</xdr:row>
      <xdr:rowOff>129448</xdr:rowOff>
    </xdr:to>
    <xdr:sp macro="" textlink="">
      <xdr:nvSpPr>
        <xdr:cNvPr id="482" name="楕円 481"/>
        <xdr:cNvSpPr/>
      </xdr:nvSpPr>
      <xdr:spPr>
        <a:xfrm>
          <a:off x="8699500" y="168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120575</xdr:rowOff>
    </xdr:from>
    <xdr:ext cx="534377" cy="259045"/>
    <xdr:sp macro="" textlink="">
      <xdr:nvSpPr>
        <xdr:cNvPr id="483" name="テキスト ボックス 482"/>
        <xdr:cNvSpPr txBox="1"/>
      </xdr:nvSpPr>
      <xdr:spPr>
        <a:xfrm>
          <a:off x="8483111" y="1692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25685</xdr:rowOff>
    </xdr:from>
    <xdr:to>
      <xdr:col>41</xdr:col>
      <xdr:colOff>101600</xdr:colOff>
      <xdr:row>98</xdr:row>
      <xdr:rowOff>127285</xdr:rowOff>
    </xdr:to>
    <xdr:sp macro="" textlink="">
      <xdr:nvSpPr>
        <xdr:cNvPr id="484" name="楕円 483"/>
        <xdr:cNvSpPr/>
      </xdr:nvSpPr>
      <xdr:spPr>
        <a:xfrm>
          <a:off x="7810500" y="168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118412</xdr:rowOff>
    </xdr:from>
    <xdr:ext cx="534377" cy="259045"/>
    <xdr:sp macro="" textlink="">
      <xdr:nvSpPr>
        <xdr:cNvPr id="485" name="テキスト ボックス 484"/>
        <xdr:cNvSpPr txBox="1"/>
      </xdr:nvSpPr>
      <xdr:spPr>
        <a:xfrm>
          <a:off x="7594111" y="1692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33266</xdr:rowOff>
    </xdr:from>
    <xdr:to>
      <xdr:col>36</xdr:col>
      <xdr:colOff>165100</xdr:colOff>
      <xdr:row>98</xdr:row>
      <xdr:rowOff>134866</xdr:rowOff>
    </xdr:to>
    <xdr:sp macro="" textlink="">
      <xdr:nvSpPr>
        <xdr:cNvPr id="486" name="楕円 485"/>
        <xdr:cNvSpPr/>
      </xdr:nvSpPr>
      <xdr:spPr>
        <a:xfrm>
          <a:off x="6921500" y="168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125993</xdr:rowOff>
    </xdr:from>
    <xdr:ext cx="534377" cy="259045"/>
    <xdr:sp macro="" textlink="">
      <xdr:nvSpPr>
        <xdr:cNvPr id="487" name="テキスト ボックス 486"/>
        <xdr:cNvSpPr txBox="1"/>
      </xdr:nvSpPr>
      <xdr:spPr>
        <a:xfrm>
          <a:off x="6705111" y="169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xdr:rowOff>
    </xdr:from>
    <xdr:to>
      <xdr:col>85</xdr:col>
      <xdr:colOff>127000</xdr:colOff>
      <xdr:row>38</xdr:row>
      <xdr:rowOff>14244</xdr:rowOff>
    </xdr:to>
    <xdr:cxnSp macro="">
      <xdr:nvCxnSpPr>
        <xdr:cNvPr id="514" name="直線コネクタ 513"/>
        <xdr:cNvCxnSpPr/>
      </xdr:nvCxnSpPr>
      <xdr:spPr>
        <a:xfrm flipV="1">
          <a:off x="15481300" y="6516497"/>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15296</xdr:rowOff>
    </xdr:from>
    <xdr:to>
      <xdr:col>81</xdr:col>
      <xdr:colOff>50800</xdr:colOff>
      <xdr:row>38</xdr:row>
      <xdr:rowOff>14244</xdr:rowOff>
    </xdr:to>
    <xdr:cxnSp macro="">
      <xdr:nvCxnSpPr>
        <xdr:cNvPr id="517" name="直線コネクタ 516"/>
        <xdr:cNvCxnSpPr/>
      </xdr:nvCxnSpPr>
      <xdr:spPr>
        <a:xfrm>
          <a:off x="14592300" y="6358946"/>
          <a:ext cx="889000" cy="17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9" name="テキスト ボックス 518"/>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160914</xdr:rowOff>
    </xdr:from>
    <xdr:to>
      <xdr:col>76</xdr:col>
      <xdr:colOff>114300</xdr:colOff>
      <xdr:row>37</xdr:row>
      <xdr:rowOff>15296</xdr:rowOff>
    </xdr:to>
    <xdr:cxnSp macro="">
      <xdr:nvCxnSpPr>
        <xdr:cNvPr id="520" name="直線コネクタ 519"/>
        <xdr:cNvCxnSpPr/>
      </xdr:nvCxnSpPr>
      <xdr:spPr>
        <a:xfrm>
          <a:off x="13703300" y="633311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2" name="テキスト ボックス 521"/>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160914</xdr:rowOff>
    </xdr:from>
    <xdr:to>
      <xdr:col>71</xdr:col>
      <xdr:colOff>177800</xdr:colOff>
      <xdr:row>38</xdr:row>
      <xdr:rowOff>34407</xdr:rowOff>
    </xdr:to>
    <xdr:cxnSp macro="">
      <xdr:nvCxnSpPr>
        <xdr:cNvPr id="523" name="直線コネクタ 522"/>
        <xdr:cNvCxnSpPr/>
      </xdr:nvCxnSpPr>
      <xdr:spPr>
        <a:xfrm flipV="1">
          <a:off x="12814300" y="6333114"/>
          <a:ext cx="889000" cy="2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117436</xdr:rowOff>
    </xdr:from>
    <xdr:ext cx="469744" cy="259045"/>
    <xdr:sp macro="" textlink="">
      <xdr:nvSpPr>
        <xdr:cNvPr id="525" name="テキスト ボックス 524"/>
        <xdr:cNvSpPr txBox="1"/>
      </xdr:nvSpPr>
      <xdr:spPr>
        <a:xfrm>
          <a:off x="13468428" y="646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122047</xdr:rowOff>
    </xdr:from>
    <xdr:to>
      <xdr:col>85</xdr:col>
      <xdr:colOff>177800</xdr:colOff>
      <xdr:row>38</xdr:row>
      <xdr:rowOff>52197</xdr:rowOff>
    </xdr:to>
    <xdr:sp macro="" textlink="">
      <xdr:nvSpPr>
        <xdr:cNvPr id="533" name="楕円 532"/>
        <xdr:cNvSpPr/>
      </xdr:nvSpPr>
      <xdr:spPr>
        <a:xfrm>
          <a:off x="162687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65590</xdr:rowOff>
    </xdr:from>
    <xdr:ext cx="469744" cy="259045"/>
    <xdr:sp macro="" textlink="">
      <xdr:nvSpPr>
        <xdr:cNvPr id="534" name="消防費該当値テキスト"/>
        <xdr:cNvSpPr txBox="1"/>
      </xdr:nvSpPr>
      <xdr:spPr>
        <a:xfrm>
          <a:off x="16370300" y="640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134894</xdr:rowOff>
    </xdr:from>
    <xdr:to>
      <xdr:col>81</xdr:col>
      <xdr:colOff>101600</xdr:colOff>
      <xdr:row>38</xdr:row>
      <xdr:rowOff>65044</xdr:rowOff>
    </xdr:to>
    <xdr:sp macro="" textlink="">
      <xdr:nvSpPr>
        <xdr:cNvPr id="535" name="楕円 534"/>
        <xdr:cNvSpPr/>
      </xdr:nvSpPr>
      <xdr:spPr>
        <a:xfrm>
          <a:off x="15430500" y="64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56171</xdr:rowOff>
    </xdr:from>
    <xdr:ext cx="469744" cy="259045"/>
    <xdr:sp macro="" textlink="">
      <xdr:nvSpPr>
        <xdr:cNvPr id="536" name="テキスト ボックス 535"/>
        <xdr:cNvSpPr txBox="1"/>
      </xdr:nvSpPr>
      <xdr:spPr>
        <a:xfrm>
          <a:off x="15246428" y="65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135946</xdr:rowOff>
    </xdr:from>
    <xdr:to>
      <xdr:col>76</xdr:col>
      <xdr:colOff>165100</xdr:colOff>
      <xdr:row>37</xdr:row>
      <xdr:rowOff>66096</xdr:rowOff>
    </xdr:to>
    <xdr:sp macro="" textlink="">
      <xdr:nvSpPr>
        <xdr:cNvPr id="537" name="楕円 536"/>
        <xdr:cNvSpPr/>
      </xdr:nvSpPr>
      <xdr:spPr>
        <a:xfrm>
          <a:off x="145415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82623</xdr:rowOff>
    </xdr:from>
    <xdr:ext cx="469744" cy="259045"/>
    <xdr:sp macro="" textlink="">
      <xdr:nvSpPr>
        <xdr:cNvPr id="538" name="テキスト ボックス 537"/>
        <xdr:cNvSpPr txBox="1"/>
      </xdr:nvSpPr>
      <xdr:spPr>
        <a:xfrm>
          <a:off x="14357428" y="608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110114</xdr:rowOff>
    </xdr:from>
    <xdr:to>
      <xdr:col>72</xdr:col>
      <xdr:colOff>38100</xdr:colOff>
      <xdr:row>37</xdr:row>
      <xdr:rowOff>40264</xdr:rowOff>
    </xdr:to>
    <xdr:sp macro="" textlink="">
      <xdr:nvSpPr>
        <xdr:cNvPr id="539" name="楕円 538"/>
        <xdr:cNvSpPr/>
      </xdr:nvSpPr>
      <xdr:spPr>
        <a:xfrm>
          <a:off x="13652500" y="62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56791</xdr:rowOff>
    </xdr:from>
    <xdr:ext cx="469744" cy="259045"/>
    <xdr:sp macro="" textlink="">
      <xdr:nvSpPr>
        <xdr:cNvPr id="540" name="テキスト ボックス 539"/>
        <xdr:cNvSpPr txBox="1"/>
      </xdr:nvSpPr>
      <xdr:spPr>
        <a:xfrm>
          <a:off x="13468428" y="60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155057</xdr:rowOff>
    </xdr:from>
    <xdr:to>
      <xdr:col>67</xdr:col>
      <xdr:colOff>101600</xdr:colOff>
      <xdr:row>38</xdr:row>
      <xdr:rowOff>85207</xdr:rowOff>
    </xdr:to>
    <xdr:sp macro="" textlink="">
      <xdr:nvSpPr>
        <xdr:cNvPr id="541" name="楕円 540"/>
        <xdr:cNvSpPr/>
      </xdr:nvSpPr>
      <xdr:spPr>
        <a:xfrm>
          <a:off x="12763500" y="649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76334</xdr:rowOff>
    </xdr:from>
    <xdr:ext cx="469744" cy="259045"/>
    <xdr:sp macro="" textlink="">
      <xdr:nvSpPr>
        <xdr:cNvPr id="542" name="テキスト ボックス 541"/>
        <xdr:cNvSpPr txBox="1"/>
      </xdr:nvSpPr>
      <xdr:spPr>
        <a:xfrm>
          <a:off x="12579428" y="659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81451</xdr:rowOff>
    </xdr:from>
    <xdr:to>
      <xdr:col>85</xdr:col>
      <xdr:colOff>127000</xdr:colOff>
      <xdr:row>57</xdr:row>
      <xdr:rowOff>24159</xdr:rowOff>
    </xdr:to>
    <xdr:cxnSp macro="">
      <xdr:nvCxnSpPr>
        <xdr:cNvPr id="574" name="直線コネクタ 573"/>
        <xdr:cNvCxnSpPr/>
      </xdr:nvCxnSpPr>
      <xdr:spPr>
        <a:xfrm flipV="1">
          <a:off x="15481300" y="9682651"/>
          <a:ext cx="838200" cy="1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5" name="教育費平均値テキスト"/>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24159</xdr:rowOff>
    </xdr:from>
    <xdr:to>
      <xdr:col>81</xdr:col>
      <xdr:colOff>50800</xdr:colOff>
      <xdr:row>57</xdr:row>
      <xdr:rowOff>39050</xdr:rowOff>
    </xdr:to>
    <xdr:cxnSp macro="">
      <xdr:nvCxnSpPr>
        <xdr:cNvPr id="577" name="直線コネクタ 576"/>
        <xdr:cNvCxnSpPr/>
      </xdr:nvCxnSpPr>
      <xdr:spPr>
        <a:xfrm flipV="1">
          <a:off x="14592300" y="9796809"/>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9" name="テキスト ボックス 578"/>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162092</xdr:rowOff>
    </xdr:from>
    <xdr:to>
      <xdr:col>76</xdr:col>
      <xdr:colOff>114300</xdr:colOff>
      <xdr:row>57</xdr:row>
      <xdr:rowOff>39050</xdr:rowOff>
    </xdr:to>
    <xdr:cxnSp macro="">
      <xdr:nvCxnSpPr>
        <xdr:cNvPr id="580" name="直線コネクタ 579"/>
        <xdr:cNvCxnSpPr/>
      </xdr:nvCxnSpPr>
      <xdr:spPr>
        <a:xfrm>
          <a:off x="13703300" y="9763292"/>
          <a:ext cx="889000" cy="4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82" name="テキスト ボックス 581"/>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162092</xdr:rowOff>
    </xdr:from>
    <xdr:to>
      <xdr:col>71</xdr:col>
      <xdr:colOff>177800</xdr:colOff>
      <xdr:row>57</xdr:row>
      <xdr:rowOff>158325</xdr:rowOff>
    </xdr:to>
    <xdr:cxnSp macro="">
      <xdr:nvCxnSpPr>
        <xdr:cNvPr id="583" name="直線コネクタ 582"/>
        <xdr:cNvCxnSpPr/>
      </xdr:nvCxnSpPr>
      <xdr:spPr>
        <a:xfrm flipV="1">
          <a:off x="12814300" y="9763292"/>
          <a:ext cx="889000" cy="16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5028</xdr:rowOff>
    </xdr:from>
    <xdr:ext cx="534377" cy="259045"/>
    <xdr:sp macro="" textlink="">
      <xdr:nvSpPr>
        <xdr:cNvPr id="585" name="テキスト ボックス 584"/>
        <xdr:cNvSpPr txBox="1"/>
      </xdr:nvSpPr>
      <xdr:spPr>
        <a:xfrm>
          <a:off x="13436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30651</xdr:rowOff>
    </xdr:from>
    <xdr:to>
      <xdr:col>85</xdr:col>
      <xdr:colOff>177800</xdr:colOff>
      <xdr:row>56</xdr:row>
      <xdr:rowOff>132251</xdr:rowOff>
    </xdr:to>
    <xdr:sp macro="" textlink="">
      <xdr:nvSpPr>
        <xdr:cNvPr id="593" name="楕円 592"/>
        <xdr:cNvSpPr/>
      </xdr:nvSpPr>
      <xdr:spPr>
        <a:xfrm>
          <a:off x="16268700" y="96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53528</xdr:rowOff>
    </xdr:from>
    <xdr:ext cx="534377" cy="259045"/>
    <xdr:sp macro="" textlink="">
      <xdr:nvSpPr>
        <xdr:cNvPr id="594" name="教育費該当値テキスト"/>
        <xdr:cNvSpPr txBox="1"/>
      </xdr:nvSpPr>
      <xdr:spPr>
        <a:xfrm>
          <a:off x="16370300" y="948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144809</xdr:rowOff>
    </xdr:from>
    <xdr:to>
      <xdr:col>81</xdr:col>
      <xdr:colOff>101600</xdr:colOff>
      <xdr:row>57</xdr:row>
      <xdr:rowOff>74959</xdr:rowOff>
    </xdr:to>
    <xdr:sp macro="" textlink="">
      <xdr:nvSpPr>
        <xdr:cNvPr id="595" name="楕円 594"/>
        <xdr:cNvSpPr/>
      </xdr:nvSpPr>
      <xdr:spPr>
        <a:xfrm>
          <a:off x="15430500" y="9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91486</xdr:rowOff>
    </xdr:from>
    <xdr:ext cx="534377" cy="259045"/>
    <xdr:sp macro="" textlink="">
      <xdr:nvSpPr>
        <xdr:cNvPr id="596" name="テキスト ボックス 595"/>
        <xdr:cNvSpPr txBox="1"/>
      </xdr:nvSpPr>
      <xdr:spPr>
        <a:xfrm>
          <a:off x="15214111" y="95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159700</xdr:rowOff>
    </xdr:from>
    <xdr:to>
      <xdr:col>76</xdr:col>
      <xdr:colOff>165100</xdr:colOff>
      <xdr:row>57</xdr:row>
      <xdr:rowOff>89850</xdr:rowOff>
    </xdr:to>
    <xdr:sp macro="" textlink="">
      <xdr:nvSpPr>
        <xdr:cNvPr id="597" name="楕円 596"/>
        <xdr:cNvSpPr/>
      </xdr:nvSpPr>
      <xdr:spPr>
        <a:xfrm>
          <a:off x="14541500" y="97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106377</xdr:rowOff>
    </xdr:from>
    <xdr:ext cx="534377" cy="259045"/>
    <xdr:sp macro="" textlink="">
      <xdr:nvSpPr>
        <xdr:cNvPr id="598" name="テキスト ボックス 597"/>
        <xdr:cNvSpPr txBox="1"/>
      </xdr:nvSpPr>
      <xdr:spPr>
        <a:xfrm>
          <a:off x="14325111" y="953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111292</xdr:rowOff>
    </xdr:from>
    <xdr:to>
      <xdr:col>72</xdr:col>
      <xdr:colOff>38100</xdr:colOff>
      <xdr:row>57</xdr:row>
      <xdr:rowOff>41442</xdr:rowOff>
    </xdr:to>
    <xdr:sp macro="" textlink="">
      <xdr:nvSpPr>
        <xdr:cNvPr id="599" name="楕円 598"/>
        <xdr:cNvSpPr/>
      </xdr:nvSpPr>
      <xdr:spPr>
        <a:xfrm>
          <a:off x="13652500" y="97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57969</xdr:rowOff>
    </xdr:from>
    <xdr:ext cx="534377" cy="259045"/>
    <xdr:sp macro="" textlink="">
      <xdr:nvSpPr>
        <xdr:cNvPr id="600" name="テキスト ボックス 599"/>
        <xdr:cNvSpPr txBox="1"/>
      </xdr:nvSpPr>
      <xdr:spPr>
        <a:xfrm>
          <a:off x="13436111" y="94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107525</xdr:rowOff>
    </xdr:from>
    <xdr:to>
      <xdr:col>67</xdr:col>
      <xdr:colOff>101600</xdr:colOff>
      <xdr:row>58</xdr:row>
      <xdr:rowOff>37675</xdr:rowOff>
    </xdr:to>
    <xdr:sp macro="" textlink="">
      <xdr:nvSpPr>
        <xdr:cNvPr id="601" name="楕円 600"/>
        <xdr:cNvSpPr/>
      </xdr:nvSpPr>
      <xdr:spPr>
        <a:xfrm>
          <a:off x="12763500" y="98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28802</xdr:rowOff>
    </xdr:from>
    <xdr:ext cx="534377" cy="259045"/>
    <xdr:sp macro="" textlink="">
      <xdr:nvSpPr>
        <xdr:cNvPr id="602" name="テキスト ボックス 601"/>
        <xdr:cNvSpPr txBox="1"/>
      </xdr:nvSpPr>
      <xdr:spPr>
        <a:xfrm>
          <a:off x="12547111" y="99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71120</xdr:rowOff>
    </xdr:from>
    <xdr:to>
      <xdr:col>76</xdr:col>
      <xdr:colOff>114300</xdr:colOff>
      <xdr:row>78</xdr:row>
      <xdr:rowOff>139700</xdr:rowOff>
    </xdr:to>
    <xdr:cxnSp macro="">
      <xdr:nvCxnSpPr>
        <xdr:cNvPr id="635" name="直線コネクタ 634"/>
        <xdr:cNvCxnSpPr/>
      </xdr:nvCxnSpPr>
      <xdr:spPr>
        <a:xfrm>
          <a:off x="13703300" y="13444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71120</xdr:rowOff>
    </xdr:from>
    <xdr:to>
      <xdr:col>71</xdr:col>
      <xdr:colOff>177800</xdr:colOff>
      <xdr:row>78</xdr:row>
      <xdr:rowOff>139700</xdr:rowOff>
    </xdr:to>
    <xdr:cxnSp macro="">
      <xdr:nvCxnSpPr>
        <xdr:cNvPr id="638" name="直線コネクタ 637"/>
        <xdr:cNvCxnSpPr/>
      </xdr:nvCxnSpPr>
      <xdr:spPr>
        <a:xfrm flipV="1">
          <a:off x="12814300" y="13444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20320</xdr:rowOff>
    </xdr:from>
    <xdr:to>
      <xdr:col>72</xdr:col>
      <xdr:colOff>38100</xdr:colOff>
      <xdr:row>78</xdr:row>
      <xdr:rowOff>121920</xdr:rowOff>
    </xdr:to>
    <xdr:sp macro="" textlink="">
      <xdr:nvSpPr>
        <xdr:cNvPr id="654" name="楕円 653"/>
        <xdr:cNvSpPr/>
      </xdr:nvSpPr>
      <xdr:spPr>
        <a:xfrm>
          <a:off x="13652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113047</xdr:rowOff>
    </xdr:from>
    <xdr:ext cx="249299" cy="259045"/>
    <xdr:sp macro="" textlink="">
      <xdr:nvSpPr>
        <xdr:cNvPr id="655" name="テキスト ボックス 654"/>
        <xdr:cNvSpPr txBox="1"/>
      </xdr:nvSpPr>
      <xdr:spPr>
        <a:xfrm>
          <a:off x="13578650" y="13486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81" name="直線コネクタ 680"/>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82"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83" name="直線コネクタ 682"/>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4"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5" name="直線コネクタ 684"/>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30099</xdr:rowOff>
    </xdr:from>
    <xdr:to>
      <xdr:col>85</xdr:col>
      <xdr:colOff>127000</xdr:colOff>
      <xdr:row>96</xdr:row>
      <xdr:rowOff>51815</xdr:rowOff>
    </xdr:to>
    <xdr:cxnSp macro="">
      <xdr:nvCxnSpPr>
        <xdr:cNvPr id="686" name="直線コネクタ 685"/>
        <xdr:cNvCxnSpPr/>
      </xdr:nvCxnSpPr>
      <xdr:spPr>
        <a:xfrm>
          <a:off x="15481300" y="16489299"/>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7"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8" name="フローチャート: 判断 687"/>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18542</xdr:rowOff>
    </xdr:from>
    <xdr:to>
      <xdr:col>81</xdr:col>
      <xdr:colOff>50800</xdr:colOff>
      <xdr:row>96</xdr:row>
      <xdr:rowOff>30099</xdr:rowOff>
    </xdr:to>
    <xdr:cxnSp macro="">
      <xdr:nvCxnSpPr>
        <xdr:cNvPr id="689" name="直線コネクタ 688"/>
        <xdr:cNvCxnSpPr/>
      </xdr:nvCxnSpPr>
      <xdr:spPr>
        <a:xfrm>
          <a:off x="14592300" y="16477742"/>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90" name="フローチャート: 判断 689"/>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91" name="テキスト ボックス 690"/>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153288</xdr:rowOff>
    </xdr:from>
    <xdr:to>
      <xdr:col>76</xdr:col>
      <xdr:colOff>114300</xdr:colOff>
      <xdr:row>96</xdr:row>
      <xdr:rowOff>18542</xdr:rowOff>
    </xdr:to>
    <xdr:cxnSp macro="">
      <xdr:nvCxnSpPr>
        <xdr:cNvPr id="692" name="直線コネクタ 691"/>
        <xdr:cNvCxnSpPr/>
      </xdr:nvCxnSpPr>
      <xdr:spPr>
        <a:xfrm>
          <a:off x="13703300" y="16441038"/>
          <a:ext cx="889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93" name="フローチャート: 判断 692"/>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94" name="テキスト ボックス 693"/>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153288</xdr:rowOff>
    </xdr:from>
    <xdr:to>
      <xdr:col>71</xdr:col>
      <xdr:colOff>177800</xdr:colOff>
      <xdr:row>96</xdr:row>
      <xdr:rowOff>49403</xdr:rowOff>
    </xdr:to>
    <xdr:cxnSp macro="">
      <xdr:nvCxnSpPr>
        <xdr:cNvPr id="695" name="直線コネクタ 694"/>
        <xdr:cNvCxnSpPr/>
      </xdr:nvCxnSpPr>
      <xdr:spPr>
        <a:xfrm flipV="1">
          <a:off x="12814300" y="16441038"/>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6" name="フローチャート: 判断 695"/>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7" name="テキスト ボックス 696"/>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8" name="フローチャート: 判断 697"/>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19575</xdr:rowOff>
    </xdr:from>
    <xdr:ext cx="469744" cy="259045"/>
    <xdr:sp macro="" textlink="">
      <xdr:nvSpPr>
        <xdr:cNvPr id="699" name="テキスト ボックス 698"/>
        <xdr:cNvSpPr txBox="1"/>
      </xdr:nvSpPr>
      <xdr:spPr>
        <a:xfrm>
          <a:off x="12579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1015</xdr:rowOff>
    </xdr:from>
    <xdr:to>
      <xdr:col>85</xdr:col>
      <xdr:colOff>177800</xdr:colOff>
      <xdr:row>96</xdr:row>
      <xdr:rowOff>102615</xdr:rowOff>
    </xdr:to>
    <xdr:sp macro="" textlink="">
      <xdr:nvSpPr>
        <xdr:cNvPr id="705" name="楕円 704"/>
        <xdr:cNvSpPr/>
      </xdr:nvSpPr>
      <xdr:spPr>
        <a:xfrm>
          <a:off x="16268700" y="164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150892</xdr:rowOff>
    </xdr:from>
    <xdr:ext cx="469744" cy="259045"/>
    <xdr:sp macro="" textlink="">
      <xdr:nvSpPr>
        <xdr:cNvPr id="706" name="公債費該当値テキスト"/>
        <xdr:cNvSpPr txBox="1"/>
      </xdr:nvSpPr>
      <xdr:spPr>
        <a:xfrm>
          <a:off x="16370300" y="164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150749</xdr:rowOff>
    </xdr:from>
    <xdr:to>
      <xdr:col>81</xdr:col>
      <xdr:colOff>101600</xdr:colOff>
      <xdr:row>96</xdr:row>
      <xdr:rowOff>80899</xdr:rowOff>
    </xdr:to>
    <xdr:sp macro="" textlink="">
      <xdr:nvSpPr>
        <xdr:cNvPr id="707" name="楕円 706"/>
        <xdr:cNvSpPr/>
      </xdr:nvSpPr>
      <xdr:spPr>
        <a:xfrm>
          <a:off x="15430500" y="164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72026</xdr:rowOff>
    </xdr:from>
    <xdr:ext cx="469744" cy="259045"/>
    <xdr:sp macro="" textlink="">
      <xdr:nvSpPr>
        <xdr:cNvPr id="708" name="テキスト ボックス 707"/>
        <xdr:cNvSpPr txBox="1"/>
      </xdr:nvSpPr>
      <xdr:spPr>
        <a:xfrm>
          <a:off x="15246428" y="1653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139192</xdr:rowOff>
    </xdr:from>
    <xdr:to>
      <xdr:col>76</xdr:col>
      <xdr:colOff>165100</xdr:colOff>
      <xdr:row>96</xdr:row>
      <xdr:rowOff>69342</xdr:rowOff>
    </xdr:to>
    <xdr:sp macro="" textlink="">
      <xdr:nvSpPr>
        <xdr:cNvPr id="709" name="楕円 708"/>
        <xdr:cNvSpPr/>
      </xdr:nvSpPr>
      <xdr:spPr>
        <a:xfrm>
          <a:off x="14541500" y="164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60469</xdr:rowOff>
    </xdr:from>
    <xdr:ext cx="469744" cy="259045"/>
    <xdr:sp macro="" textlink="">
      <xdr:nvSpPr>
        <xdr:cNvPr id="710" name="テキスト ボックス 709"/>
        <xdr:cNvSpPr txBox="1"/>
      </xdr:nvSpPr>
      <xdr:spPr>
        <a:xfrm>
          <a:off x="14357428" y="1651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102488</xdr:rowOff>
    </xdr:from>
    <xdr:to>
      <xdr:col>72</xdr:col>
      <xdr:colOff>38100</xdr:colOff>
      <xdr:row>96</xdr:row>
      <xdr:rowOff>32638</xdr:rowOff>
    </xdr:to>
    <xdr:sp macro="" textlink="">
      <xdr:nvSpPr>
        <xdr:cNvPr id="711" name="楕円 710"/>
        <xdr:cNvSpPr/>
      </xdr:nvSpPr>
      <xdr:spPr>
        <a:xfrm>
          <a:off x="13652500" y="163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23765</xdr:rowOff>
    </xdr:from>
    <xdr:ext cx="469744" cy="259045"/>
    <xdr:sp macro="" textlink="">
      <xdr:nvSpPr>
        <xdr:cNvPr id="712" name="テキスト ボックス 711"/>
        <xdr:cNvSpPr txBox="1"/>
      </xdr:nvSpPr>
      <xdr:spPr>
        <a:xfrm>
          <a:off x="13468428" y="164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170053</xdr:rowOff>
    </xdr:from>
    <xdr:to>
      <xdr:col>67</xdr:col>
      <xdr:colOff>101600</xdr:colOff>
      <xdr:row>96</xdr:row>
      <xdr:rowOff>100203</xdr:rowOff>
    </xdr:to>
    <xdr:sp macro="" textlink="">
      <xdr:nvSpPr>
        <xdr:cNvPr id="713" name="楕円 712"/>
        <xdr:cNvSpPr/>
      </xdr:nvSpPr>
      <xdr:spPr>
        <a:xfrm>
          <a:off x="12763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91330</xdr:rowOff>
    </xdr:from>
    <xdr:ext cx="469744" cy="259045"/>
    <xdr:sp macro="" textlink="">
      <xdr:nvSpPr>
        <xdr:cNvPr id="714" name="テキスト ボックス 713"/>
        <xdr:cNvSpPr txBox="1"/>
      </xdr:nvSpPr>
      <xdr:spPr>
        <a:xfrm>
          <a:off x="12579428" y="165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年度は、前年度と比較し教育費が増となっており、これは学校施設改築等基金への積立金の増が主な要因である。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類似団体平均を下回っているものの、民生費は毎年増加が続いている。これは、私立保育所の新規整備により、運営費補助等の経費が増加していることや、障害福祉サービスにおける介護給付費等が増加していること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子育て支援策の充実や超高齢社会の進展への対応など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今後も子育て・教育施策や、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障害者施策、高齢者施策等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増加が見込まれるため、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施策の緊急度や優先度を見極め、引き続き行財政改革の推進により歳出抑制に努めていく必要がある。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実質収支比率は、算定上の分母である標準財政規模が増となった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分子である実質収支額が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となったため、前年度比で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財政調整基金は、前年度末残高と比較し、金額ベースにおいても、標準財政規模比でも増となっている。また、実質単年度収支は過去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年間でバラつきがある状態であり、財政調整基金の確保と活用のバランスを図る必要がある。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本区の各会計はいずれも実質収支額がプラス（黒字決算）であり、連結実質赤字比率は「－」である。今後も堅実な財政運営を図っていく必要がある。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240885135</v>
      </c>
      <c r="BO4" s="449"/>
      <c r="BP4" s="449"/>
      <c r="BQ4" s="449"/>
      <c r="BR4" s="449"/>
      <c r="BS4" s="449"/>
      <c r="BT4" s="449"/>
      <c r="BU4" s="450"/>
      <c r="BV4" s="448">
        <v>234470059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5.9</v>
      </c>
      <c r="CU4" s="589"/>
      <c r="CV4" s="589"/>
      <c r="CW4" s="589"/>
      <c r="CX4" s="589"/>
      <c r="CY4" s="589"/>
      <c r="CZ4" s="589"/>
      <c r="DA4" s="590"/>
      <c r="DB4" s="588">
        <v>8.5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232505093</v>
      </c>
      <c r="BO5" s="420"/>
      <c r="BP5" s="420"/>
      <c r="BQ5" s="420"/>
      <c r="BR5" s="420"/>
      <c r="BS5" s="420"/>
      <c r="BT5" s="420"/>
      <c r="BU5" s="421"/>
      <c r="BV5" s="419">
        <v>223533762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74.7</v>
      </c>
      <c r="CU5" s="417"/>
      <c r="CV5" s="417"/>
      <c r="CW5" s="417"/>
      <c r="CX5" s="417"/>
      <c r="CY5" s="417"/>
      <c r="CZ5" s="417"/>
      <c r="DA5" s="418"/>
      <c r="DB5" s="416">
        <v>76.5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8380042</v>
      </c>
      <c r="BO6" s="420"/>
      <c r="BP6" s="420"/>
      <c r="BQ6" s="420"/>
      <c r="BR6" s="420"/>
      <c r="BS6" s="420"/>
      <c r="BT6" s="420"/>
      <c r="BU6" s="421"/>
      <c r="BV6" s="419">
        <v>10936297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74.7</v>
      </c>
      <c r="CU6" s="563"/>
      <c r="CV6" s="563"/>
      <c r="CW6" s="563"/>
      <c r="CX6" s="563"/>
      <c r="CY6" s="563"/>
      <c r="CZ6" s="563"/>
      <c r="DA6" s="564"/>
      <c r="DB6" s="562">
        <v>76.5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465675</v>
      </c>
      <c r="BO7" s="420"/>
      <c r="BP7" s="420"/>
      <c r="BQ7" s="420"/>
      <c r="BR7" s="420"/>
      <c r="BS7" s="420"/>
      <c r="BT7" s="420"/>
      <c r="BU7" s="421"/>
      <c r="BV7" s="419">
        <v>5283</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134825376</v>
      </c>
      <c r="CU7" s="420"/>
      <c r="CV7" s="420"/>
      <c r="CW7" s="420"/>
      <c r="CX7" s="420"/>
      <c r="CY7" s="420"/>
      <c r="CZ7" s="420"/>
      <c r="DA7" s="421"/>
      <c r="DB7" s="419">
        <v>129191073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7914367</v>
      </c>
      <c r="BO8" s="420"/>
      <c r="BP8" s="420"/>
      <c r="BQ8" s="420"/>
      <c r="BR8" s="420"/>
      <c r="BS8" s="420"/>
      <c r="BT8" s="420"/>
      <c r="BU8" s="421"/>
      <c r="BV8" s="419">
        <v>10931014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524310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-3016647</v>
      </c>
      <c r="BO9" s="420"/>
      <c r="BP9" s="420"/>
      <c r="BQ9" s="420"/>
      <c r="BR9" s="420"/>
      <c r="BS9" s="420"/>
      <c r="BT9" s="420"/>
      <c r="BU9" s="421"/>
      <c r="BV9" s="419">
        <v>5289565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498109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5477325</v>
      </c>
      <c r="BO10" s="420"/>
      <c r="BP10" s="420"/>
      <c r="BQ10" s="420"/>
      <c r="BR10" s="420"/>
      <c r="BS10" s="420"/>
      <c r="BT10" s="420"/>
      <c r="BU10" s="421"/>
      <c r="BV10" s="419">
        <v>3468557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532882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499491</v>
      </c>
      <c r="S13" s="507"/>
      <c r="T13" s="507"/>
      <c r="U13" s="507"/>
      <c r="V13" s="508"/>
      <c r="W13" s="509" t="s">
        <v>142</v>
      </c>
      <c r="X13" s="405"/>
      <c r="Y13" s="405"/>
      <c r="Z13" s="405"/>
      <c r="AA13" s="405"/>
      <c r="AB13" s="406"/>
      <c r="AC13" s="372">
        <v>203</v>
      </c>
      <c r="AD13" s="373"/>
      <c r="AE13" s="373"/>
      <c r="AF13" s="373"/>
      <c r="AG13" s="374"/>
      <c r="AH13" s="372">
        <v>160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2260678</v>
      </c>
      <c r="BO13" s="420"/>
      <c r="BP13" s="420"/>
      <c r="BQ13" s="420"/>
      <c r="BR13" s="420"/>
      <c r="BS13" s="420"/>
      <c r="BT13" s="420"/>
      <c r="BU13" s="421"/>
      <c r="BV13" s="419">
        <v>8758122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-3.3</v>
      </c>
      <c r="CU13" s="417"/>
      <c r="CV13" s="417"/>
      <c r="CW13" s="417"/>
      <c r="CX13" s="417"/>
      <c r="CY13" s="417"/>
      <c r="CZ13" s="417"/>
      <c r="DA13" s="418"/>
      <c r="DB13" s="416">
        <v>-3.5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525952</v>
      </c>
      <c r="S14" s="507"/>
      <c r="T14" s="507"/>
      <c r="U14" s="507"/>
      <c r="V14" s="508"/>
      <c r="W14" s="510"/>
      <c r="X14" s="408"/>
      <c r="Y14" s="408"/>
      <c r="Z14" s="408"/>
      <c r="AA14" s="408"/>
      <c r="AB14" s="409"/>
      <c r="AC14" s="499">
        <v>0.1</v>
      </c>
      <c r="AD14" s="500"/>
      <c r="AE14" s="500"/>
      <c r="AF14" s="500"/>
      <c r="AG14" s="501"/>
      <c r="AH14" s="499">
        <v>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496677</v>
      </c>
      <c r="S15" s="507"/>
      <c r="T15" s="507"/>
      <c r="U15" s="507"/>
      <c r="V15" s="508"/>
      <c r="W15" s="509" t="s">
        <v>149</v>
      </c>
      <c r="X15" s="405"/>
      <c r="Y15" s="405"/>
      <c r="Z15" s="405"/>
      <c r="AA15" s="405"/>
      <c r="AB15" s="406"/>
      <c r="AC15" s="372">
        <v>34134</v>
      </c>
      <c r="AD15" s="373"/>
      <c r="AE15" s="373"/>
      <c r="AF15" s="373"/>
      <c r="AG15" s="374"/>
      <c r="AH15" s="372">
        <v>34048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61281473</v>
      </c>
      <c r="BO15" s="449"/>
      <c r="BP15" s="449"/>
      <c r="BQ15" s="449"/>
      <c r="BR15" s="449"/>
      <c r="BS15" s="449"/>
      <c r="BT15" s="449"/>
      <c r="BU15" s="450"/>
      <c r="BV15" s="448">
        <v>59952526</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15.2</v>
      </c>
      <c r="AD16" s="500"/>
      <c r="AE16" s="500"/>
      <c r="AF16" s="500"/>
      <c r="AG16" s="501"/>
      <c r="AH16" s="499">
        <v>16.899999999999999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125412354</v>
      </c>
      <c r="BO16" s="420"/>
      <c r="BP16" s="420"/>
      <c r="BQ16" s="420"/>
      <c r="BR16" s="420"/>
      <c r="BS16" s="420"/>
      <c r="BT16" s="420"/>
      <c r="BU16" s="421"/>
      <c r="BV16" s="419">
        <v>120086010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190886</v>
      </c>
      <c r="AD17" s="373"/>
      <c r="AE17" s="373"/>
      <c r="AF17" s="373"/>
      <c r="AG17" s="374"/>
      <c r="AH17" s="372">
        <v>167231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134825376</v>
      </c>
      <c r="BO17" s="420"/>
      <c r="BP17" s="420"/>
      <c r="BQ17" s="420"/>
      <c r="BR17" s="420"/>
      <c r="BS17" s="420"/>
      <c r="BT17" s="420"/>
      <c r="BU17" s="421"/>
      <c r="BV17" s="419">
        <v>129191073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43.01</v>
      </c>
      <c r="M18" s="472"/>
      <c r="N18" s="472"/>
      <c r="O18" s="472"/>
      <c r="P18" s="472"/>
      <c r="Q18" s="472"/>
      <c r="R18" s="473"/>
      <c r="S18" s="473"/>
      <c r="T18" s="473"/>
      <c r="U18" s="473"/>
      <c r="V18" s="474"/>
      <c r="W18" s="490"/>
      <c r="X18" s="491"/>
      <c r="Y18" s="491"/>
      <c r="Z18" s="491"/>
      <c r="AA18" s="491"/>
      <c r="AB18" s="515"/>
      <c r="AC18" s="389">
        <v>84.8</v>
      </c>
      <c r="AD18" s="390"/>
      <c r="AE18" s="390"/>
      <c r="AF18" s="390"/>
      <c r="AG18" s="475"/>
      <c r="AH18" s="389">
        <v>83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106870880</v>
      </c>
      <c r="BO18" s="420"/>
      <c r="BP18" s="420"/>
      <c r="BQ18" s="420"/>
      <c r="BR18" s="420"/>
      <c r="BS18" s="420"/>
      <c r="BT18" s="420"/>
      <c r="BU18" s="421"/>
      <c r="BV18" s="419">
        <v>103486123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12190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162038228</v>
      </c>
      <c r="BO19" s="420"/>
      <c r="BP19" s="420"/>
      <c r="BQ19" s="420"/>
      <c r="BR19" s="420"/>
      <c r="BS19" s="420"/>
      <c r="BT19" s="420"/>
      <c r="BU19" s="421"/>
      <c r="BV19" s="419">
        <v>152182060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264278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23740626</v>
      </c>
      <c r="BO22" s="449"/>
      <c r="BP22" s="449"/>
      <c r="BQ22" s="449"/>
      <c r="BR22" s="449"/>
      <c r="BS22" s="449"/>
      <c r="BT22" s="449"/>
      <c r="BU22" s="450"/>
      <c r="BV22" s="448">
        <v>24262337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21604183</v>
      </c>
      <c r="BO23" s="420"/>
      <c r="BP23" s="420"/>
      <c r="BQ23" s="420"/>
      <c r="BR23" s="420"/>
      <c r="BS23" s="420"/>
      <c r="BT23" s="420"/>
      <c r="BU23" s="421"/>
      <c r="BV23" s="419">
        <v>22005133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11570</v>
      </c>
      <c r="R24" s="373"/>
      <c r="S24" s="373"/>
      <c r="T24" s="373"/>
      <c r="U24" s="373"/>
      <c r="V24" s="374"/>
      <c r="W24" s="462"/>
      <c r="X24" s="399"/>
      <c r="Y24" s="400"/>
      <c r="Z24" s="375" t="s">
        <v>174</v>
      </c>
      <c r="AA24" s="376"/>
      <c r="AB24" s="376"/>
      <c r="AC24" s="376"/>
      <c r="AD24" s="376"/>
      <c r="AE24" s="376"/>
      <c r="AF24" s="376"/>
      <c r="AG24" s="377"/>
      <c r="AH24" s="372">
        <v>2441</v>
      </c>
      <c r="AI24" s="373"/>
      <c r="AJ24" s="373"/>
      <c r="AK24" s="373"/>
      <c r="AL24" s="374"/>
      <c r="AM24" s="372">
        <v>7315677</v>
      </c>
      <c r="AN24" s="373"/>
      <c r="AO24" s="373"/>
      <c r="AP24" s="373"/>
      <c r="AQ24" s="373"/>
      <c r="AR24" s="374"/>
      <c r="AS24" s="372">
        <v>2997</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23740626</v>
      </c>
      <c r="BO24" s="420"/>
      <c r="BP24" s="420"/>
      <c r="BQ24" s="420"/>
      <c r="BR24" s="420"/>
      <c r="BS24" s="420"/>
      <c r="BT24" s="420"/>
      <c r="BU24" s="421"/>
      <c r="BV24" s="419">
        <v>24262337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2</v>
      </c>
      <c r="M25" s="373"/>
      <c r="N25" s="373"/>
      <c r="O25" s="373"/>
      <c r="P25" s="374"/>
      <c r="Q25" s="372">
        <v>9240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16238228</v>
      </c>
      <c r="BO25" s="449"/>
      <c r="BP25" s="449"/>
      <c r="BQ25" s="449"/>
      <c r="BR25" s="449"/>
      <c r="BS25" s="449"/>
      <c r="BT25" s="449"/>
      <c r="BU25" s="450"/>
      <c r="BV25" s="448">
        <v>11134252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8090</v>
      </c>
      <c r="R26" s="373"/>
      <c r="S26" s="373"/>
      <c r="T26" s="373"/>
      <c r="U26" s="373"/>
      <c r="V26" s="374"/>
      <c r="W26" s="462"/>
      <c r="X26" s="399"/>
      <c r="Y26" s="400"/>
      <c r="Z26" s="375" t="s">
        <v>182</v>
      </c>
      <c r="AA26" s="430"/>
      <c r="AB26" s="430"/>
      <c r="AC26" s="430"/>
      <c r="AD26" s="430"/>
      <c r="AE26" s="430"/>
      <c r="AF26" s="430"/>
      <c r="AG26" s="431"/>
      <c r="AH26" s="372">
        <v>240</v>
      </c>
      <c r="AI26" s="373"/>
      <c r="AJ26" s="373"/>
      <c r="AK26" s="373"/>
      <c r="AL26" s="374"/>
      <c r="AM26" s="372">
        <v>701520</v>
      </c>
      <c r="AN26" s="373"/>
      <c r="AO26" s="373"/>
      <c r="AP26" s="373"/>
      <c r="AQ26" s="373"/>
      <c r="AR26" s="374"/>
      <c r="AS26" s="372">
        <v>2923</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9240</v>
      </c>
      <c r="R27" s="373"/>
      <c r="S27" s="373"/>
      <c r="T27" s="373"/>
      <c r="U27" s="373"/>
      <c r="V27" s="374"/>
      <c r="W27" s="462"/>
      <c r="X27" s="399"/>
      <c r="Y27" s="400"/>
      <c r="Z27" s="375" t="s">
        <v>185</v>
      </c>
      <c r="AA27" s="376"/>
      <c r="AB27" s="376"/>
      <c r="AC27" s="376"/>
      <c r="AD27" s="376"/>
      <c r="AE27" s="376"/>
      <c r="AF27" s="376"/>
      <c r="AG27" s="377"/>
      <c r="AH27" s="372">
        <v>85</v>
      </c>
      <c r="AI27" s="373"/>
      <c r="AJ27" s="373"/>
      <c r="AK27" s="373"/>
      <c r="AL27" s="374"/>
      <c r="AM27" s="372">
        <v>287828</v>
      </c>
      <c r="AN27" s="373"/>
      <c r="AO27" s="373"/>
      <c r="AP27" s="373"/>
      <c r="AQ27" s="373"/>
      <c r="AR27" s="374"/>
      <c r="AS27" s="372">
        <v>3386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6000000</v>
      </c>
      <c r="BO27" s="454"/>
      <c r="BP27" s="454"/>
      <c r="BQ27" s="454"/>
      <c r="BR27" s="454"/>
      <c r="BS27" s="454"/>
      <c r="BT27" s="454"/>
      <c r="BU27" s="455"/>
      <c r="BV27" s="453">
        <v>6000000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7960</v>
      </c>
      <c r="R28" s="373"/>
      <c r="S28" s="373"/>
      <c r="T28" s="373"/>
      <c r="U28" s="373"/>
      <c r="V28" s="374"/>
      <c r="W28" s="462"/>
      <c r="X28" s="399"/>
      <c r="Y28" s="400"/>
      <c r="Z28" s="375" t="s">
        <v>188</v>
      </c>
      <c r="AA28" s="376"/>
      <c r="AB28" s="376"/>
      <c r="AC28" s="376"/>
      <c r="AD28" s="376"/>
      <c r="AE28" s="376"/>
      <c r="AF28" s="376"/>
      <c r="AG28" s="377"/>
      <c r="AH28" s="372" t="s">
        <v>140</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42600147</v>
      </c>
      <c r="BO28" s="449"/>
      <c r="BP28" s="449"/>
      <c r="BQ28" s="449"/>
      <c r="BR28" s="449"/>
      <c r="BS28" s="449"/>
      <c r="BT28" s="449"/>
      <c r="BU28" s="450"/>
      <c r="BV28" s="448">
        <v>37322822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42</v>
      </c>
      <c r="M29" s="373"/>
      <c r="N29" s="373"/>
      <c r="O29" s="373"/>
      <c r="P29" s="374"/>
      <c r="Q29" s="372">
        <v>6100</v>
      </c>
      <c r="R29" s="373"/>
      <c r="S29" s="373"/>
      <c r="T29" s="373"/>
      <c r="U29" s="373"/>
      <c r="V29" s="374"/>
      <c r="W29" s="463"/>
      <c r="X29" s="464"/>
      <c r="Y29" s="465"/>
      <c r="Z29" s="375" t="s">
        <v>191</v>
      </c>
      <c r="AA29" s="376"/>
      <c r="AB29" s="376"/>
      <c r="AC29" s="376"/>
      <c r="AD29" s="376"/>
      <c r="AE29" s="376"/>
      <c r="AF29" s="376"/>
      <c r="AG29" s="377"/>
      <c r="AH29" s="372">
        <v>2526</v>
      </c>
      <c r="AI29" s="373"/>
      <c r="AJ29" s="373"/>
      <c r="AK29" s="373"/>
      <c r="AL29" s="374"/>
      <c r="AM29" s="372">
        <v>7603505</v>
      </c>
      <c r="AN29" s="373"/>
      <c r="AO29" s="373"/>
      <c r="AP29" s="373"/>
      <c r="AQ29" s="373"/>
      <c r="AR29" s="374"/>
      <c r="AS29" s="372">
        <v>3010</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3110178</v>
      </c>
      <c r="BO29" s="420"/>
      <c r="BP29" s="420"/>
      <c r="BQ29" s="420"/>
      <c r="BR29" s="420"/>
      <c r="BS29" s="420"/>
      <c r="BT29" s="420"/>
      <c r="BU29" s="421"/>
      <c r="BV29" s="419">
        <v>3108433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125643161</v>
      </c>
      <c r="BO30" s="454"/>
      <c r="BP30" s="454"/>
      <c r="BQ30" s="454"/>
      <c r="BR30" s="454"/>
      <c r="BS30" s="454"/>
      <c r="BT30" s="454"/>
      <c r="BU30" s="455"/>
      <c r="BV30" s="453">
        <v>115447326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江東区文化コミュニティ財団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11</v>
      </c>
      <c r="CP35" s="367"/>
      <c r="CQ35" s="368" t="str">
        <f>IF('各会計、関係団体の財政状況及び健全化判断比率'!BS8="","",'各会計、関係団体の財政状況及び健全化判断比率'!BS8)</f>
        <v>江東区健康スポーツ公社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東京二十三区清掃一部事務組合</v>
      </c>
      <c r="BZ36" s="368"/>
      <c r="CA36" s="368"/>
      <c r="CB36" s="368"/>
      <c r="CC36" s="368"/>
      <c r="CD36" s="368"/>
      <c r="CE36" s="368"/>
      <c r="CF36" s="368"/>
      <c r="CG36" s="368"/>
      <c r="CH36" s="368"/>
      <c r="CI36" s="368"/>
      <c r="CJ36" s="368"/>
      <c r="CK36" s="368"/>
      <c r="CL36" s="368"/>
      <c r="CM36" s="368"/>
      <c r="CN36" s="181"/>
      <c r="CO36" s="367">
        <f t="shared" si="3"/>
        <v>12</v>
      </c>
      <c r="CP36" s="367"/>
      <c r="CQ36" s="368" t="str">
        <f>IF('各会計、関係団体の財政状況及び健全化判断比率'!BS9="","",'各会計、関係団体の財政状況及び健全化判断比率'!BS9)</f>
        <v>江東区土地開発公社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東京都後期高齢者医療広域連合（一般会計）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東京都後期高齢者医療広域連合
（後期高齢者医療特別会計）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EvuBDRlSbiboBV5zeYsRqz9+TCeLRAlLs6O8KaH07ttuU5pNSqQmWdmAz4BEQa1GqY9kO7tRGf73wXfmOpTYw==" saltValue="Trd/gAuMbaCJeRfi369Ho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51" t="s">
        <v>551</v>
      </c>
      <c r="D34" s="1151"/>
      <c r="E34" s="1152"/>
      <c r="F34" s="32">
        <v>4.0999999999999996</v>
      </c>
      <c r="G34" s="33">
        <v>3.9</v>
      </c>
      <c r="H34" s="33">
        <v>4.47</v>
      </c>
      <c r="I34" s="33">
        <v>8.4600000000000009</v>
      </c>
      <c r="J34" s="34">
        <v>5.87</v>
      </c>
      <c r="K34" s="22"/>
      <c r="L34" s="22"/>
      <c r="M34" s="22"/>
      <c r="N34" s="22"/>
      <c r="O34" s="22"/>
      <c r="P34" s="22"/>
    </row>
    <row r="35" spans="1:16" ht="39" customHeight="1" x14ac:dyDescent="0.2">
      <c r="A35" s="22"/>
      <c r="B35" s="35"/>
      <c r="C35" s="1145" t="s">
        <v>552</v>
      </c>
      <c r="D35" s="1146"/>
      <c r="E35" s="1147"/>
      <c r="F35" s="36">
        <v>1.1000000000000001</v>
      </c>
      <c r="G35" s="37">
        <v>0.78</v>
      </c>
      <c r="H35" s="37">
        <v>1.46</v>
      </c>
      <c r="I35" s="37">
        <v>1.17</v>
      </c>
      <c r="J35" s="38">
        <v>1.08</v>
      </c>
      <c r="K35" s="22"/>
      <c r="L35" s="22"/>
      <c r="M35" s="22"/>
      <c r="N35" s="22"/>
      <c r="O35" s="22"/>
      <c r="P35" s="22"/>
    </row>
    <row r="36" spans="1:16" ht="39" customHeight="1" x14ac:dyDescent="0.2">
      <c r="A36" s="22"/>
      <c r="B36" s="35"/>
      <c r="C36" s="1145" t="s">
        <v>553</v>
      </c>
      <c r="D36" s="1146"/>
      <c r="E36" s="1147"/>
      <c r="F36" s="36">
        <v>0.9</v>
      </c>
      <c r="G36" s="37">
        <v>0.46</v>
      </c>
      <c r="H36" s="37">
        <v>0.67</v>
      </c>
      <c r="I36" s="37">
        <v>0.79</v>
      </c>
      <c r="J36" s="38">
        <v>0.7</v>
      </c>
      <c r="K36" s="22"/>
      <c r="L36" s="22"/>
      <c r="M36" s="22"/>
      <c r="N36" s="22"/>
      <c r="O36" s="22"/>
      <c r="P36" s="22"/>
    </row>
    <row r="37" spans="1:16" ht="39" customHeight="1" x14ac:dyDescent="0.2">
      <c r="A37" s="22"/>
      <c r="B37" s="35"/>
      <c r="C37" s="1145" t="s">
        <v>554</v>
      </c>
      <c r="D37" s="1146"/>
      <c r="E37" s="1147"/>
      <c r="F37" s="36">
        <v>0.08</v>
      </c>
      <c r="G37" s="37">
        <v>0.08</v>
      </c>
      <c r="H37" s="37">
        <v>0.14000000000000001</v>
      </c>
      <c r="I37" s="37">
        <v>0.11</v>
      </c>
      <c r="J37" s="38">
        <v>0.14000000000000001</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555</v>
      </c>
      <c r="D42" s="1146"/>
      <c r="E42" s="1147"/>
      <c r="F42" s="36" t="s">
        <v>503</v>
      </c>
      <c r="G42" s="37" t="s">
        <v>503</v>
      </c>
      <c r="H42" s="37" t="s">
        <v>503</v>
      </c>
      <c r="I42" s="37" t="s">
        <v>503</v>
      </c>
      <c r="J42" s="38" t="s">
        <v>503</v>
      </c>
      <c r="K42" s="22"/>
      <c r="L42" s="22"/>
      <c r="M42" s="22"/>
      <c r="N42" s="22"/>
      <c r="O42" s="22"/>
      <c r="P42" s="22"/>
    </row>
    <row r="43" spans="1:16" ht="39" customHeight="1" thickBot="1" x14ac:dyDescent="0.25">
      <c r="A43" s="22"/>
      <c r="B43" s="40"/>
      <c r="C43" s="1148" t="s">
        <v>556</v>
      </c>
      <c r="D43" s="1149"/>
      <c r="E43" s="1150"/>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q9BoJG4e/BDVoHopPpbTRBdKhjAOKDu4+rI4bvIC7WqKwUZR7I41f6U8QkLOt2QNaXhfhNocELbUZ7jOnpDtw==" saltValue="K6FtS/XG801MOLDPerGG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1900</v>
      </c>
      <c r="L45" s="60">
        <v>2202</v>
      </c>
      <c r="M45" s="60">
        <v>2192</v>
      </c>
      <c r="N45" s="60">
        <v>2196</v>
      </c>
      <c r="O45" s="61">
        <v>2134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503</v>
      </c>
      <c r="L46" s="64" t="s">
        <v>503</v>
      </c>
      <c r="M46" s="64" t="s">
        <v>503</v>
      </c>
      <c r="N46" s="64" t="s">
        <v>503</v>
      </c>
      <c r="O46" s="65" t="s">
        <v>503</v>
      </c>
      <c r="P46" s="48"/>
      <c r="Q46" s="48"/>
      <c r="R46" s="48"/>
      <c r="S46" s="48"/>
      <c r="T46" s="48"/>
      <c r="U46" s="48"/>
    </row>
    <row r="47" spans="1:21" ht="30.75" customHeight="1" x14ac:dyDescent="0.2">
      <c r="A47" s="48"/>
      <c r="B47" s="1178"/>
      <c r="C47" s="1179"/>
      <c r="D47" s="62"/>
      <c r="E47" s="1155" t="s">
        <v>14</v>
      </c>
      <c r="F47" s="1155"/>
      <c r="G47" s="1155"/>
      <c r="H47" s="1155"/>
      <c r="I47" s="1155"/>
      <c r="J47" s="1156"/>
      <c r="K47" s="63">
        <v>60</v>
      </c>
      <c r="L47" s="64">
        <v>60</v>
      </c>
      <c r="M47" s="64">
        <v>56</v>
      </c>
      <c r="N47" s="64">
        <v>53</v>
      </c>
      <c r="O47" s="65">
        <v>16</v>
      </c>
      <c r="P47" s="48"/>
      <c r="Q47" s="48"/>
      <c r="R47" s="48"/>
      <c r="S47" s="48"/>
      <c r="T47" s="48"/>
      <c r="U47" s="48"/>
    </row>
    <row r="48" spans="1:21" ht="30.75" customHeight="1" x14ac:dyDescent="0.2">
      <c r="A48" s="48"/>
      <c r="B48" s="1178"/>
      <c r="C48" s="1179"/>
      <c r="D48" s="62"/>
      <c r="E48" s="1155" t="s">
        <v>15</v>
      </c>
      <c r="F48" s="1155"/>
      <c r="G48" s="1155"/>
      <c r="H48" s="1155"/>
      <c r="I48" s="1155"/>
      <c r="J48" s="1156"/>
      <c r="K48" s="63" t="s">
        <v>503</v>
      </c>
      <c r="L48" s="64" t="s">
        <v>503</v>
      </c>
      <c r="M48" s="64" t="s">
        <v>503</v>
      </c>
      <c r="N48" s="64" t="s">
        <v>503</v>
      </c>
      <c r="O48" s="65" t="s">
        <v>503</v>
      </c>
      <c r="P48" s="48"/>
      <c r="Q48" s="48"/>
      <c r="R48" s="48"/>
      <c r="S48" s="48"/>
      <c r="T48" s="48"/>
      <c r="U48" s="48"/>
    </row>
    <row r="49" spans="1:21" ht="30.75" customHeight="1" x14ac:dyDescent="0.2">
      <c r="A49" s="48"/>
      <c r="B49" s="1178"/>
      <c r="C49" s="1179"/>
      <c r="D49" s="62"/>
      <c r="E49" s="1155" t="s">
        <v>16</v>
      </c>
      <c r="F49" s="1155"/>
      <c r="G49" s="1155"/>
      <c r="H49" s="1155"/>
      <c r="I49" s="1155"/>
      <c r="J49" s="1156"/>
      <c r="K49" s="63">
        <v>113</v>
      </c>
      <c r="L49" s="64">
        <v>121</v>
      </c>
      <c r="M49" s="64">
        <v>140</v>
      </c>
      <c r="N49" s="64">
        <v>142</v>
      </c>
      <c r="O49" s="65">
        <v>139</v>
      </c>
      <c r="P49" s="48"/>
      <c r="Q49" s="48"/>
      <c r="R49" s="48"/>
      <c r="S49" s="48"/>
      <c r="T49" s="48"/>
      <c r="U49" s="48"/>
    </row>
    <row r="50" spans="1:21" ht="30.75" customHeight="1" x14ac:dyDescent="0.2">
      <c r="A50" s="48"/>
      <c r="B50" s="1178"/>
      <c r="C50" s="1179"/>
      <c r="D50" s="62"/>
      <c r="E50" s="1155" t="s">
        <v>17</v>
      </c>
      <c r="F50" s="1155"/>
      <c r="G50" s="1155"/>
      <c r="H50" s="1155"/>
      <c r="I50" s="1155"/>
      <c r="J50" s="1156"/>
      <c r="K50" s="63">
        <v>76</v>
      </c>
      <c r="L50" s="64">
        <v>53</v>
      </c>
      <c r="M50" s="64">
        <v>53</v>
      </c>
      <c r="N50" s="64">
        <v>20</v>
      </c>
      <c r="O50" s="65">
        <v>17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503</v>
      </c>
      <c r="L51" s="64" t="s">
        <v>503</v>
      </c>
      <c r="M51" s="64" t="s">
        <v>503</v>
      </c>
      <c r="N51" s="64" t="s">
        <v>503</v>
      </c>
      <c r="O51" s="65" t="s">
        <v>503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6911</v>
      </c>
      <c r="L52" s="64">
        <v>6875</v>
      </c>
      <c r="M52" s="64">
        <v>6780</v>
      </c>
      <c r="N52" s="64">
        <v>6560</v>
      </c>
      <c r="O52" s="65">
        <v>6050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-4762</v>
      </c>
      <c r="L53" s="69">
        <v>-4439</v>
      </c>
      <c r="M53" s="69">
        <v>-4339</v>
      </c>
      <c r="N53" s="69">
        <v>-4149</v>
      </c>
      <c r="O53" s="70">
        <v>-3744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557</v>
      </c>
      <c r="P56" s="48"/>
      <c r="Q56" s="48"/>
      <c r="R56" s="48"/>
      <c r="S56" s="48"/>
      <c r="T56" s="48"/>
      <c r="U56" s="48"/>
    </row>
    <row r="57" spans="1:21" ht="31.5" customHeight="1" thickBot="1" x14ac:dyDescent="0.25">
      <c r="A57" s="48"/>
      <c r="B57" s="76"/>
      <c r="C57" s="77"/>
      <c r="D57" s="77"/>
      <c r="E57" s="78"/>
      <c r="F57" s="78"/>
      <c r="G57" s="78"/>
      <c r="H57" s="78"/>
      <c r="I57" s="78"/>
      <c r="J57" s="79" t="s">
        <v>2</v>
      </c>
      <c r="K57" s="80" t="s">
        <v>558</v>
      </c>
      <c r="L57" s="81" t="s">
        <v>559</v>
      </c>
      <c r="M57" s="81" t="s">
        <v>560</v>
      </c>
      <c r="N57" s="81" t="s">
        <v>561</v>
      </c>
      <c r="O57" s="82" t="s">
        <v>562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563</v>
      </c>
      <c r="L58" s="84">
        <v>37</v>
      </c>
      <c r="M58" s="84">
        <v>37</v>
      </c>
      <c r="N58" s="84">
        <v>403</v>
      </c>
      <c r="O58" s="85">
        <v>177</v>
      </c>
    </row>
    <row r="59" spans="1:21" ht="31.5" customHeight="1" x14ac:dyDescent="0.2">
      <c r="B59" s="1163"/>
      <c r="C59" s="1164"/>
      <c r="D59" s="1170" t="s">
        <v>28</v>
      </c>
      <c r="E59" s="1171"/>
      <c r="F59" s="1171"/>
      <c r="G59" s="1171"/>
      <c r="H59" s="1171"/>
      <c r="I59" s="1171"/>
      <c r="J59" s="1172"/>
      <c r="K59" s="86">
        <v>4472</v>
      </c>
      <c r="L59" s="87">
        <v>4661</v>
      </c>
      <c r="M59" s="87">
        <v>4736</v>
      </c>
      <c r="N59" s="87">
        <v>4689</v>
      </c>
      <c r="O59" s="88">
        <v>3591</v>
      </c>
    </row>
    <row r="60" spans="1:21" ht="31.5" customHeight="1" thickBot="1" x14ac:dyDescent="0.25">
      <c r="B60" s="1165"/>
      <c r="C60" s="1166"/>
      <c r="D60" s="1173" t="s">
        <v>29</v>
      </c>
      <c r="E60" s="1174"/>
      <c r="F60" s="1174"/>
      <c r="G60" s="1174"/>
      <c r="H60" s="1174"/>
      <c r="I60" s="1174"/>
      <c r="J60" s="1175"/>
      <c r="K60" s="89">
        <v>411</v>
      </c>
      <c r="L60" s="90">
        <v>470</v>
      </c>
      <c r="M60" s="90">
        <v>492</v>
      </c>
      <c r="N60" s="90">
        <v>511</v>
      </c>
      <c r="O60" s="91">
        <v>161</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ryfR3djV4/CFejZegp0XRMIua2BxEarifBpGfxgxCgePcZ10uRexKBkLaeP5vOYzFDpl8Xhx6/AlZ7Q+1/FVQ==" saltValue="3q4Lbu4E+jn1Fb7wN2oKR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545</v>
      </c>
      <c r="J40" s="103" t="s">
        <v>546</v>
      </c>
      <c r="K40" s="103" t="s">
        <v>547</v>
      </c>
      <c r="L40" s="103" t="s">
        <v>548</v>
      </c>
      <c r="M40" s="104" t="s">
        <v>549</v>
      </c>
    </row>
    <row r="41" spans="2:13" ht="27.75" customHeight="1" x14ac:dyDescent="0.2">
      <c r="B41" s="1196" t="s">
        <v>32</v>
      </c>
      <c r="C41" s="1197"/>
      <c r="D41" s="105"/>
      <c r="E41" s="1198" t="s">
        <v>33</v>
      </c>
      <c r="F41" s="1198"/>
      <c r="G41" s="1198"/>
      <c r="H41" s="1199"/>
      <c r="I41" s="355">
        <v>28845</v>
      </c>
      <c r="J41" s="356">
        <v>27394</v>
      </c>
      <c r="K41" s="356">
        <v>26469</v>
      </c>
      <c r="L41" s="356">
        <v>24812</v>
      </c>
      <c r="M41" s="357">
        <v>23801</v>
      </c>
    </row>
    <row r="42" spans="2:13" ht="27.75" customHeight="1" x14ac:dyDescent="0.2">
      <c r="B42" s="1186"/>
      <c r="C42" s="1187"/>
      <c r="D42" s="106"/>
      <c r="E42" s="1190" t="s">
        <v>34</v>
      </c>
      <c r="F42" s="1190"/>
      <c r="G42" s="1190"/>
      <c r="H42" s="1191"/>
      <c r="I42" s="358">
        <v>178</v>
      </c>
      <c r="J42" s="359">
        <v>125</v>
      </c>
      <c r="K42" s="359">
        <v>71</v>
      </c>
      <c r="L42" s="359">
        <v>52</v>
      </c>
      <c r="M42" s="360">
        <v>35</v>
      </c>
    </row>
    <row r="43" spans="2:13" ht="27.75" customHeight="1" x14ac:dyDescent="0.2">
      <c r="B43" s="1186"/>
      <c r="C43" s="1187"/>
      <c r="D43" s="106"/>
      <c r="E43" s="1190" t="s">
        <v>35</v>
      </c>
      <c r="F43" s="1190"/>
      <c r="G43" s="1190"/>
      <c r="H43" s="1191"/>
      <c r="I43" s="358" t="s">
        <v>503</v>
      </c>
      <c r="J43" s="359" t="s">
        <v>503</v>
      </c>
      <c r="K43" s="359" t="s">
        <v>503</v>
      </c>
      <c r="L43" s="359" t="s">
        <v>503</v>
      </c>
      <c r="M43" s="360" t="s">
        <v>503</v>
      </c>
    </row>
    <row r="44" spans="2:13" ht="27.75" customHeight="1" x14ac:dyDescent="0.2">
      <c r="B44" s="1186"/>
      <c r="C44" s="1187"/>
      <c r="D44" s="106"/>
      <c r="E44" s="1190" t="s">
        <v>36</v>
      </c>
      <c r="F44" s="1190"/>
      <c r="G44" s="1190"/>
      <c r="H44" s="1191"/>
      <c r="I44" s="358">
        <v>1462</v>
      </c>
      <c r="J44" s="359">
        <v>1478</v>
      </c>
      <c r="K44" s="359">
        <v>1734</v>
      </c>
      <c r="L44" s="359">
        <v>2081</v>
      </c>
      <c r="M44" s="360">
        <v>2556</v>
      </c>
    </row>
    <row r="45" spans="2:13" ht="27.75" customHeight="1" x14ac:dyDescent="0.2">
      <c r="B45" s="1186"/>
      <c r="C45" s="1187"/>
      <c r="D45" s="106"/>
      <c r="E45" s="1190" t="s">
        <v>37</v>
      </c>
      <c r="F45" s="1190"/>
      <c r="G45" s="1190"/>
      <c r="H45" s="1191"/>
      <c r="I45" s="358">
        <v>18523</v>
      </c>
      <c r="J45" s="359">
        <v>17359</v>
      </c>
      <c r="K45" s="359">
        <v>16485</v>
      </c>
      <c r="L45" s="359">
        <v>15633</v>
      </c>
      <c r="M45" s="360">
        <v>15754</v>
      </c>
    </row>
    <row r="46" spans="2:13" ht="27.75" customHeight="1" x14ac:dyDescent="0.2">
      <c r="B46" s="1186"/>
      <c r="C46" s="1187"/>
      <c r="D46" s="107"/>
      <c r="E46" s="1190" t="s">
        <v>38</v>
      </c>
      <c r="F46" s="1190"/>
      <c r="G46" s="1190"/>
      <c r="H46" s="1191"/>
      <c r="I46" s="358" t="s">
        <v>503</v>
      </c>
      <c r="J46" s="359" t="s">
        <v>503</v>
      </c>
      <c r="K46" s="359" t="s">
        <v>503</v>
      </c>
      <c r="L46" s="359" t="s">
        <v>503</v>
      </c>
      <c r="M46" s="360" t="s">
        <v>503</v>
      </c>
    </row>
    <row r="47" spans="2:13" ht="27.75" customHeight="1" x14ac:dyDescent="0.2">
      <c r="B47" s="1186"/>
      <c r="C47" s="1187"/>
      <c r="D47" s="108"/>
      <c r="E47" s="1200" t="s">
        <v>39</v>
      </c>
      <c r="F47" s="1201"/>
      <c r="G47" s="1201"/>
      <c r="H47" s="1202"/>
      <c r="I47" s="358" t="s">
        <v>503</v>
      </c>
      <c r="J47" s="359" t="s">
        <v>503</v>
      </c>
      <c r="K47" s="359" t="s">
        <v>503</v>
      </c>
      <c r="L47" s="359" t="s">
        <v>503</v>
      </c>
      <c r="M47" s="360" t="s">
        <v>503</v>
      </c>
    </row>
    <row r="48" spans="2:13" ht="27.75" customHeight="1" x14ac:dyDescent="0.2">
      <c r="B48" s="1186"/>
      <c r="C48" s="1187"/>
      <c r="D48" s="106"/>
      <c r="E48" s="1190" t="s">
        <v>40</v>
      </c>
      <c r="F48" s="1190"/>
      <c r="G48" s="1190"/>
      <c r="H48" s="1191"/>
      <c r="I48" s="358" t="s">
        <v>503</v>
      </c>
      <c r="J48" s="359" t="s">
        <v>503</v>
      </c>
      <c r="K48" s="359" t="s">
        <v>503</v>
      </c>
      <c r="L48" s="359" t="s">
        <v>503</v>
      </c>
      <c r="M48" s="360" t="s">
        <v>503</v>
      </c>
    </row>
    <row r="49" spans="2:13" ht="27.75" customHeight="1" x14ac:dyDescent="0.2">
      <c r="B49" s="1188"/>
      <c r="C49" s="1189"/>
      <c r="D49" s="106"/>
      <c r="E49" s="1190" t="s">
        <v>41</v>
      </c>
      <c r="F49" s="1190"/>
      <c r="G49" s="1190"/>
      <c r="H49" s="1191"/>
      <c r="I49" s="358" t="s">
        <v>503</v>
      </c>
      <c r="J49" s="359" t="s">
        <v>503</v>
      </c>
      <c r="K49" s="359" t="s">
        <v>503</v>
      </c>
      <c r="L49" s="359" t="s">
        <v>503</v>
      </c>
      <c r="M49" s="360" t="s">
        <v>503</v>
      </c>
    </row>
    <row r="50" spans="2:13" ht="27.75" customHeight="1" x14ac:dyDescent="0.2">
      <c r="B50" s="1184" t="s">
        <v>42</v>
      </c>
      <c r="C50" s="1185"/>
      <c r="D50" s="109"/>
      <c r="E50" s="1190" t="s">
        <v>43</v>
      </c>
      <c r="F50" s="1190"/>
      <c r="G50" s="1190"/>
      <c r="H50" s="1191"/>
      <c r="I50" s="358">
        <v>132187</v>
      </c>
      <c r="J50" s="359">
        <v>146841</v>
      </c>
      <c r="K50" s="359">
        <v>155266</v>
      </c>
      <c r="L50" s="359">
        <v>166809</v>
      </c>
      <c r="M50" s="360">
        <v>186055</v>
      </c>
    </row>
    <row r="51" spans="2:13" ht="27.75" customHeight="1" x14ac:dyDescent="0.2">
      <c r="B51" s="1186"/>
      <c r="C51" s="1187"/>
      <c r="D51" s="106"/>
      <c r="E51" s="1190" t="s">
        <v>44</v>
      </c>
      <c r="F51" s="1190"/>
      <c r="G51" s="1190"/>
      <c r="H51" s="1191"/>
      <c r="I51" s="358">
        <v>7</v>
      </c>
      <c r="J51" s="359">
        <v>6</v>
      </c>
      <c r="K51" s="359">
        <v>5</v>
      </c>
      <c r="L51" s="359">
        <v>4</v>
      </c>
      <c r="M51" s="360">
        <v>4</v>
      </c>
    </row>
    <row r="52" spans="2:13" ht="27.75" customHeight="1" x14ac:dyDescent="0.2">
      <c r="B52" s="1188"/>
      <c r="C52" s="1189"/>
      <c r="D52" s="106"/>
      <c r="E52" s="1190" t="s">
        <v>45</v>
      </c>
      <c r="F52" s="1190"/>
      <c r="G52" s="1190"/>
      <c r="H52" s="1191"/>
      <c r="I52" s="358">
        <v>66142</v>
      </c>
      <c r="J52" s="359">
        <v>60135</v>
      </c>
      <c r="K52" s="359">
        <v>55849</v>
      </c>
      <c r="L52" s="359">
        <v>57065</v>
      </c>
      <c r="M52" s="360">
        <v>53362</v>
      </c>
    </row>
    <row r="53" spans="2:13" ht="27.75" customHeight="1" thickBot="1" x14ac:dyDescent="0.25">
      <c r="B53" s="1192" t="s">
        <v>46</v>
      </c>
      <c r="C53" s="1193"/>
      <c r="D53" s="110"/>
      <c r="E53" s="1194" t="s">
        <v>47</v>
      </c>
      <c r="F53" s="1194"/>
      <c r="G53" s="1194"/>
      <c r="H53" s="1195"/>
      <c r="I53" s="361">
        <v>-149329</v>
      </c>
      <c r="J53" s="362">
        <v>-160626</v>
      </c>
      <c r="K53" s="362">
        <v>-166360</v>
      </c>
      <c r="L53" s="362">
        <v>-181300</v>
      </c>
      <c r="M53" s="363">
        <v>-197274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uVK7KVH4LAH/BnjPL70xBens/nayyjrdCrSKBd1uoP2+5SZ3fHUbsYWwVNjSDH6wa9DH2wof/vYaw4XBbyZIg==" saltValue="PSutzApOQr38gbTTkMAy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547</v>
      </c>
      <c r="G54" s="119" t="s">
        <v>548</v>
      </c>
      <c r="H54" s="120" t="s">
        <v>549</v>
      </c>
    </row>
    <row r="55" spans="2:8" ht="52.5" customHeight="1" x14ac:dyDescent="0.2">
      <c r="B55" s="121"/>
      <c r="C55" s="1211" t="s">
        <v>50</v>
      </c>
      <c r="D55" s="1211"/>
      <c r="E55" s="1212"/>
      <c r="F55" s="122">
        <v>33854</v>
      </c>
      <c r="G55" s="122">
        <v>37323</v>
      </c>
      <c r="H55" s="123">
        <v>42600</v>
      </c>
    </row>
    <row r="56" spans="2:8" ht="52.5" customHeight="1" x14ac:dyDescent="0.2">
      <c r="B56" s="124"/>
      <c r="C56" s="1213" t="s">
        <v>51</v>
      </c>
      <c r="D56" s="1213"/>
      <c r="E56" s="1214"/>
      <c r="F56" s="125">
        <v>3107</v>
      </c>
      <c r="G56" s="125">
        <v>3108</v>
      </c>
      <c r="H56" s="126">
        <v>3110</v>
      </c>
    </row>
    <row r="57" spans="2:8" ht="53.25" customHeight="1" x14ac:dyDescent="0.2">
      <c r="B57" s="124"/>
      <c r="C57" s="1215" t="s">
        <v>52</v>
      </c>
      <c r="D57" s="1215"/>
      <c r="E57" s="1216"/>
      <c r="F57" s="127">
        <v>106362</v>
      </c>
      <c r="G57" s="127">
        <v>115447</v>
      </c>
      <c r="H57" s="128">
        <v>125643</v>
      </c>
    </row>
    <row r="58" spans="2:8" ht="45.75" customHeight="1" x14ac:dyDescent="0.2">
      <c r="B58" s="129"/>
      <c r="C58" s="1203" t="s">
        <v>574</v>
      </c>
      <c r="D58" s="1204"/>
      <c r="E58" s="1205"/>
      <c r="F58" s="130">
        <v>63851</v>
      </c>
      <c r="G58" s="130">
        <v>70438</v>
      </c>
      <c r="H58" s="131">
        <v>72216</v>
      </c>
    </row>
    <row r="59" spans="2:8" ht="45.75" customHeight="1" x14ac:dyDescent="0.2">
      <c r="B59" s="129"/>
      <c r="C59" s="1203" t="s">
        <v>575</v>
      </c>
      <c r="D59" s="1204"/>
      <c r="E59" s="1205"/>
      <c r="F59" s="130">
        <v>25360</v>
      </c>
      <c r="G59" s="130">
        <v>26620</v>
      </c>
      <c r="H59" s="131">
        <v>33349</v>
      </c>
    </row>
    <row r="60" spans="2:8" ht="45.75" customHeight="1" x14ac:dyDescent="0.2">
      <c r="B60" s="129"/>
      <c r="C60" s="1203" t="s">
        <v>577</v>
      </c>
      <c r="D60" s="1204"/>
      <c r="E60" s="1205"/>
      <c r="F60" s="130">
        <v>8000</v>
      </c>
      <c r="G60" s="130">
        <v>9000</v>
      </c>
      <c r="H60" s="131">
        <v>9942</v>
      </c>
    </row>
    <row r="61" spans="2:8" ht="45.75" customHeight="1" x14ac:dyDescent="0.2">
      <c r="B61" s="129"/>
      <c r="C61" s="1203" t="s">
        <v>576</v>
      </c>
      <c r="D61" s="1204"/>
      <c r="E61" s="1205"/>
      <c r="F61" s="130">
        <v>4848</v>
      </c>
      <c r="G61" s="130">
        <v>5220</v>
      </c>
      <c r="H61" s="131">
        <v>5592</v>
      </c>
    </row>
    <row r="62" spans="2:8" ht="45.75" customHeight="1" thickBot="1" x14ac:dyDescent="0.25">
      <c r="B62" s="132"/>
      <c r="C62" s="1206" t="s">
        <v>578</v>
      </c>
      <c r="D62" s="1207"/>
      <c r="E62" s="1208"/>
      <c r="F62" s="133">
        <v>1385</v>
      </c>
      <c r="G62" s="133">
        <v>1560</v>
      </c>
      <c r="H62" s="134">
        <v>1906</v>
      </c>
    </row>
    <row r="63" spans="2:8" ht="52.5" customHeight="1" thickBot="1" x14ac:dyDescent="0.25">
      <c r="B63" s="135"/>
      <c r="C63" s="1209" t="s">
        <v>53</v>
      </c>
      <c r="D63" s="1209"/>
      <c r="E63" s="1210"/>
      <c r="F63" s="136">
        <v>143323</v>
      </c>
      <c r="G63" s="136">
        <v>155879</v>
      </c>
      <c r="H63" s="137">
        <v>171353</v>
      </c>
    </row>
    <row r="64" spans="2:8" ht="13.2" x14ac:dyDescent="0.2"/>
  </sheetData>
  <sheetProtection algorithmName="SHA-512" hashValue="uVYXBU/OLydIwMt9Z26R7HQnb83shR3Ri6xk6qaAO6VEMC1hVDdg9vOxkJyX/I6x56TNsxLVky6pDd6X7G+ZxA==" saltValue="dhZs8hwDvCA4wGMeOP7h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542</v>
      </c>
      <c r="G2" s="151"/>
      <c r="H2" s="152"/>
    </row>
    <row r="3" spans="1:8" x14ac:dyDescent="0.2">
      <c r="A3" s="148" t="s">
        <v>535</v>
      </c>
      <c r="B3" s="153"/>
      <c r="C3" s="154"/>
      <c r="D3" s="155">
        <v>32342</v>
      </c>
      <c r="E3" s="156"/>
      <c r="F3" s="157">
        <v>49796</v>
      </c>
      <c r="G3" s="158"/>
      <c r="H3" s="159"/>
    </row>
    <row r="4" spans="1:8" x14ac:dyDescent="0.2">
      <c r="A4" s="160"/>
      <c r="B4" s="161"/>
      <c r="C4" s="162"/>
      <c r="D4" s="163">
        <v>25561</v>
      </c>
      <c r="E4" s="164"/>
      <c r="F4" s="165">
        <v>37281</v>
      </c>
      <c r="G4" s="166"/>
      <c r="H4" s="167"/>
    </row>
    <row r="5" spans="1:8" x14ac:dyDescent="0.2">
      <c r="A5" s="148" t="s">
        <v>537</v>
      </c>
      <c r="B5" s="153"/>
      <c r="C5" s="154"/>
      <c r="D5" s="155">
        <v>36725</v>
      </c>
      <c r="E5" s="156"/>
      <c r="F5" s="157">
        <v>51681</v>
      </c>
      <c r="G5" s="158"/>
      <c r="H5" s="159"/>
    </row>
    <row r="6" spans="1:8" x14ac:dyDescent="0.2">
      <c r="A6" s="160"/>
      <c r="B6" s="161"/>
      <c r="C6" s="162"/>
      <c r="D6" s="163">
        <v>30912</v>
      </c>
      <c r="E6" s="164"/>
      <c r="F6" s="165">
        <v>37226</v>
      </c>
      <c r="G6" s="166"/>
      <c r="H6" s="167"/>
    </row>
    <row r="7" spans="1:8" x14ac:dyDescent="0.2">
      <c r="A7" s="148" t="s">
        <v>538</v>
      </c>
      <c r="B7" s="153"/>
      <c r="C7" s="154"/>
      <c r="D7" s="155">
        <v>30776</v>
      </c>
      <c r="E7" s="156"/>
      <c r="F7" s="157">
        <v>50465</v>
      </c>
      <c r="G7" s="158"/>
      <c r="H7" s="159"/>
    </row>
    <row r="8" spans="1:8" x14ac:dyDescent="0.2">
      <c r="A8" s="160"/>
      <c r="B8" s="161"/>
      <c r="C8" s="162"/>
      <c r="D8" s="163">
        <v>24589</v>
      </c>
      <c r="E8" s="164"/>
      <c r="F8" s="165">
        <v>34193</v>
      </c>
      <c r="G8" s="166"/>
      <c r="H8" s="167"/>
    </row>
    <row r="9" spans="1:8" x14ac:dyDescent="0.2">
      <c r="A9" s="148" t="s">
        <v>539</v>
      </c>
      <c r="B9" s="153"/>
      <c r="C9" s="154"/>
      <c r="D9" s="155">
        <v>36683</v>
      </c>
      <c r="E9" s="156"/>
      <c r="F9" s="157">
        <v>51679</v>
      </c>
      <c r="G9" s="158"/>
      <c r="H9" s="159"/>
    </row>
    <row r="10" spans="1:8" x14ac:dyDescent="0.2">
      <c r="A10" s="160"/>
      <c r="B10" s="161"/>
      <c r="C10" s="162"/>
      <c r="D10" s="163">
        <v>29692</v>
      </c>
      <c r="E10" s="164"/>
      <c r="F10" s="165">
        <v>35132</v>
      </c>
      <c r="G10" s="166"/>
      <c r="H10" s="167"/>
    </row>
    <row r="11" spans="1:8" x14ac:dyDescent="0.2">
      <c r="A11" s="148" t="s">
        <v>540</v>
      </c>
      <c r="B11" s="153"/>
      <c r="C11" s="154"/>
      <c r="D11" s="155">
        <v>33983</v>
      </c>
      <c r="E11" s="156"/>
      <c r="F11" s="157">
        <v>49665</v>
      </c>
      <c r="G11" s="158"/>
      <c r="H11" s="159"/>
    </row>
    <row r="12" spans="1:8" x14ac:dyDescent="0.2">
      <c r="A12" s="160"/>
      <c r="B12" s="161"/>
      <c r="C12" s="168"/>
      <c r="D12" s="163">
        <v>28591</v>
      </c>
      <c r="E12" s="164"/>
      <c r="F12" s="165">
        <v>34678</v>
      </c>
      <c r="G12" s="166"/>
      <c r="H12" s="167"/>
    </row>
    <row r="13" spans="1:8" x14ac:dyDescent="0.2">
      <c r="A13" s="148"/>
      <c r="B13" s="153"/>
      <c r="C13" s="169"/>
      <c r="D13" s="170">
        <v>34102</v>
      </c>
      <c r="E13" s="171"/>
      <c r="F13" s="172">
        <v>50657</v>
      </c>
      <c r="G13" s="173"/>
      <c r="H13" s="159"/>
    </row>
    <row r="14" spans="1:8" x14ac:dyDescent="0.2">
      <c r="A14" s="160"/>
      <c r="B14" s="161"/>
      <c r="C14" s="162"/>
      <c r="D14" s="163">
        <v>27869</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4.1100000000000003</v>
      </c>
      <c r="C19" s="174">
        <f>ROUND(VALUE(SUBSTITUTE(実質収支比率等に係る経年分析!G$48,"▲","-")),2)</f>
        <v>3.91</v>
      </c>
      <c r="D19" s="174">
        <f>ROUND(VALUE(SUBSTITUTE(実質収支比率等に係る経年分析!H$48,"▲","-")),2)</f>
        <v>4.47</v>
      </c>
      <c r="E19" s="174">
        <f>ROUND(VALUE(SUBSTITUTE(実質収支比率等に係る経年分析!I$48,"▲","-")),2)</f>
        <v>8.4600000000000009</v>
      </c>
      <c r="F19" s="174">
        <f>ROUND(VALUE(SUBSTITUTE(実質収支比率等に係る経年分析!J$48,"▲","-")),2)</f>
        <v>5.87</v>
      </c>
    </row>
    <row r="20" spans="1:11" x14ac:dyDescent="0.2">
      <c r="A20" s="174" t="s">
        <v>57</v>
      </c>
      <c r="B20" s="174">
        <f>ROUND(VALUE(SUBSTITUTE(実質収支比率等に係る経年分析!F$47,"▲","-")),2)</f>
        <v>22.74</v>
      </c>
      <c r="C20" s="174">
        <f>ROUND(VALUE(SUBSTITUTE(実質収支比率等に係る経年分析!G$47,"▲","-")),2)</f>
        <v>23.48</v>
      </c>
      <c r="D20" s="174">
        <f>ROUND(VALUE(SUBSTITUTE(実質収支比率等に係る経年分析!H$47,"▲","-")),2)</f>
        <v>26.83</v>
      </c>
      <c r="E20" s="174">
        <f>ROUND(VALUE(SUBSTITUTE(実質収支比率等に係る経年分析!I$47,"▲","-")),2)</f>
        <v>28.89</v>
      </c>
      <c r="F20" s="174">
        <f>ROUND(VALUE(SUBSTITUTE(実質収支比率等に係る経年分析!J$47,"▲","-")),2)</f>
        <v>31.6</v>
      </c>
    </row>
    <row r="21" spans="1:11" x14ac:dyDescent="0.2">
      <c r="A21" s="174" t="s">
        <v>58</v>
      </c>
      <c r="B21" s="174">
        <f>IF(ISNUMBER(VALUE(SUBSTITUTE(実質収支比率等に係る経年分析!F$49,"▲","-"))),ROUND(VALUE(SUBSTITUTE(実質収支比率等に係る経年分析!F$49,"▲","-")),2),NA())</f>
        <v>-1.38</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3.29</v>
      </c>
      <c r="E21" s="174">
        <f>IF(ISNUMBER(VALUE(SUBSTITUTE(実質収支比率等に係る経年分析!I$49,"▲","-"))),ROUND(VALUE(SUBSTITUTE(実質収支比率等に係る経年分析!I$49,"▲","-")),2),NA())</f>
        <v>6.78</v>
      </c>
      <c r="F21" s="174">
        <f>IF(ISNUMBER(VALUE(SUBSTITUTE(実質収支比率等に係る経年分析!J$49,"▲","-"))),ROUND(VALUE(SUBSTITUTE(実質収支比率等に係る経年分析!J$49,"▲","-")),2),NA())</f>
        <v>1.68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介護保険会計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v>
      </c>
    </row>
    <row r="35" spans="1:16" x14ac:dyDescent="0.2">
      <c r="A35" s="175" t="str">
        <f>IF(連結実質赤字比率に係る赤字・黒字の構成分析!C$35="",NA(),連結実質赤字比率に係る赤字・黒字の構成分析!C$35)</f>
        <v>国民健康保険会計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1.1000000000000001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4.0999999999999996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8.4600000000000009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6911</v>
      </c>
      <c r="E42" s="176"/>
      <c r="F42" s="176"/>
      <c r="G42" s="176">
        <f>'実質公債費比率（分子）の構造'!L$52</f>
        <v>6875</v>
      </c>
      <c r="H42" s="176"/>
      <c r="I42" s="176"/>
      <c r="J42" s="176">
        <f>'実質公債費比率（分子）の構造'!M$52</f>
        <v>6780</v>
      </c>
      <c r="K42" s="176"/>
      <c r="L42" s="176"/>
      <c r="M42" s="176">
        <f>'実質公債費比率（分子）の構造'!N$52</f>
        <v>6560</v>
      </c>
      <c r="N42" s="176"/>
      <c r="O42" s="176"/>
      <c r="P42" s="176">
        <f>'実質公債費比率（分子）の構造'!O$52</f>
        <v>6050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76</v>
      </c>
      <c r="C44" s="176"/>
      <c r="D44" s="176"/>
      <c r="E44" s="176">
        <f>'実質公債費比率（分子）の構造'!L$50</f>
        <v>53</v>
      </c>
      <c r="F44" s="176"/>
      <c r="G44" s="176"/>
      <c r="H44" s="176">
        <f>'実質公債費比率（分子）の構造'!M$50</f>
        <v>53</v>
      </c>
      <c r="I44" s="176"/>
      <c r="J44" s="176"/>
      <c r="K44" s="176">
        <f>'実質公債費比率（分子）の構造'!N$50</f>
        <v>20</v>
      </c>
      <c r="L44" s="176"/>
      <c r="M44" s="176"/>
      <c r="N44" s="176">
        <f>'実質公債費比率（分子）の構造'!O$50</f>
        <v>17</v>
      </c>
      <c r="O44" s="176"/>
      <c r="P44" s="176"/>
    </row>
    <row r="45" spans="1:16" x14ac:dyDescent="0.2">
      <c r="A45" s="176" t="s">
        <v>68</v>
      </c>
      <c r="B45" s="176">
        <f>'実質公債費比率（分子）の構造'!K$49</f>
        <v>113</v>
      </c>
      <c r="C45" s="176"/>
      <c r="D45" s="176"/>
      <c r="E45" s="176">
        <f>'実質公債費比率（分子）の構造'!L$49</f>
        <v>121</v>
      </c>
      <c r="F45" s="176"/>
      <c r="G45" s="176"/>
      <c r="H45" s="176">
        <f>'実質公債費比率（分子）の構造'!M$49</f>
        <v>140</v>
      </c>
      <c r="I45" s="176"/>
      <c r="J45" s="176"/>
      <c r="K45" s="176">
        <f>'実質公債費比率（分子）の構造'!N$49</f>
        <v>142</v>
      </c>
      <c r="L45" s="176"/>
      <c r="M45" s="176"/>
      <c r="N45" s="176">
        <f>'実質公債費比率（分子）の構造'!O$49</f>
        <v>139</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60</v>
      </c>
      <c r="C47" s="176"/>
      <c r="D47" s="176"/>
      <c r="E47" s="176">
        <f>'実質公債費比率（分子）の構造'!L$47</f>
        <v>60</v>
      </c>
      <c r="F47" s="176"/>
      <c r="G47" s="176"/>
      <c r="H47" s="176">
        <f>'実質公債費比率（分子）の構造'!M$47</f>
        <v>56</v>
      </c>
      <c r="I47" s="176"/>
      <c r="J47" s="176"/>
      <c r="K47" s="176">
        <f>'実質公債費比率（分子）の構造'!N$47</f>
        <v>53</v>
      </c>
      <c r="L47" s="176"/>
      <c r="M47" s="176"/>
      <c r="N47" s="176">
        <f>'実質公債費比率（分子）の構造'!O$47</f>
        <v>16</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1900</v>
      </c>
      <c r="C49" s="176"/>
      <c r="D49" s="176"/>
      <c r="E49" s="176">
        <f>'実質公債費比率（分子）の構造'!L$45</f>
        <v>2202</v>
      </c>
      <c r="F49" s="176"/>
      <c r="G49" s="176"/>
      <c r="H49" s="176">
        <f>'実質公債費比率（分子）の構造'!M$45</f>
        <v>2192</v>
      </c>
      <c r="I49" s="176"/>
      <c r="J49" s="176"/>
      <c r="K49" s="176">
        <f>'実質公債費比率（分子）の構造'!N$45</f>
        <v>2196</v>
      </c>
      <c r="L49" s="176"/>
      <c r="M49" s="176"/>
      <c r="N49" s="176">
        <f>'実質公債費比率（分子）の構造'!O$45</f>
        <v>2134</v>
      </c>
      <c r="O49" s="176"/>
      <c r="P49" s="176"/>
    </row>
    <row r="50" spans="1:16" x14ac:dyDescent="0.2">
      <c r="A50" s="176" t="s">
        <v>73</v>
      </c>
      <c r="B50" s="176" t="e">
        <f>NA()</f>
        <v>#N/A</v>
      </c>
      <c r="C50" s="176">
        <f>IF(ISNUMBER('実質公債費比率（分子）の構造'!K$53),'実質公債費比率（分子）の構造'!K$53,NA())</f>
        <v>-4762</v>
      </c>
      <c r="D50" s="176" t="e">
        <f>NA()</f>
        <v>#N/A</v>
      </c>
      <c r="E50" s="176" t="e">
        <f>NA()</f>
        <v>#N/A</v>
      </c>
      <c r="F50" s="176">
        <f>IF(ISNUMBER('実質公債費比率（分子）の構造'!L$53),'実質公債費比率（分子）の構造'!L$53,NA())</f>
        <v>-4439</v>
      </c>
      <c r="G50" s="176" t="e">
        <f>NA()</f>
        <v>#N/A</v>
      </c>
      <c r="H50" s="176" t="e">
        <f>NA()</f>
        <v>#N/A</v>
      </c>
      <c r="I50" s="176">
        <f>IF(ISNUMBER('実質公債費比率（分子）の構造'!M$53),'実質公債費比率（分子）の構造'!M$53,NA())</f>
        <v>-4339</v>
      </c>
      <c r="J50" s="176" t="e">
        <f>NA()</f>
        <v>#N/A</v>
      </c>
      <c r="K50" s="176" t="e">
        <f>NA()</f>
        <v>#N/A</v>
      </c>
      <c r="L50" s="176">
        <f>IF(ISNUMBER('実質公債費比率（分子）の構造'!N$53),'実質公債費比率（分子）の構造'!N$53,NA())</f>
        <v>-4149</v>
      </c>
      <c r="M50" s="176" t="e">
        <f>NA()</f>
        <v>#N/A</v>
      </c>
      <c r="N50" s="176" t="e">
        <f>NA()</f>
        <v>#N/A</v>
      </c>
      <c r="O50" s="176">
        <f>IF(ISNUMBER('実質公債費比率（分子）の構造'!O$53),'実質公債費比率（分子）の構造'!O$53,NA())</f>
        <v>-3744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66142</v>
      </c>
      <c r="E56" s="175"/>
      <c r="F56" s="175"/>
      <c r="G56" s="175">
        <f>'将来負担比率（分子）の構造'!J$52</f>
        <v>60135</v>
      </c>
      <c r="H56" s="175"/>
      <c r="I56" s="175"/>
      <c r="J56" s="175">
        <f>'将来負担比率（分子）の構造'!K$52</f>
        <v>55849</v>
      </c>
      <c r="K56" s="175"/>
      <c r="L56" s="175"/>
      <c r="M56" s="175">
        <f>'将来負担比率（分子）の構造'!L$52</f>
        <v>57065</v>
      </c>
      <c r="N56" s="175"/>
      <c r="O56" s="175"/>
      <c r="P56" s="175">
        <f>'将来負担比率（分子）の構造'!M$52</f>
        <v>53362</v>
      </c>
    </row>
    <row r="57" spans="1:16" x14ac:dyDescent="0.2">
      <c r="A57" s="175" t="s">
        <v>44</v>
      </c>
      <c r="B57" s="175"/>
      <c r="C57" s="175"/>
      <c r="D57" s="175">
        <f>'将来負担比率（分子）の構造'!I$51</f>
        <v>7</v>
      </c>
      <c r="E57" s="175"/>
      <c r="F57" s="175"/>
      <c r="G57" s="175">
        <f>'将来負担比率（分子）の構造'!J$51</f>
        <v>6</v>
      </c>
      <c r="H57" s="175"/>
      <c r="I57" s="175"/>
      <c r="J57" s="175">
        <f>'将来負担比率（分子）の構造'!K$51</f>
        <v>5</v>
      </c>
      <c r="K57" s="175"/>
      <c r="L57" s="175"/>
      <c r="M57" s="175">
        <f>'将来負担比率（分子）の構造'!L$51</f>
        <v>4</v>
      </c>
      <c r="N57" s="175"/>
      <c r="O57" s="175"/>
      <c r="P57" s="175">
        <f>'将来負担比率（分子）の構造'!M$51</f>
        <v>4</v>
      </c>
    </row>
    <row r="58" spans="1:16" x14ac:dyDescent="0.2">
      <c r="A58" s="175" t="s">
        <v>43</v>
      </c>
      <c r="B58" s="175"/>
      <c r="C58" s="175"/>
      <c r="D58" s="175">
        <f>'将来負担比率（分子）の構造'!I$50</f>
        <v>132187</v>
      </c>
      <c r="E58" s="175"/>
      <c r="F58" s="175"/>
      <c r="G58" s="175">
        <f>'将来負担比率（分子）の構造'!J$50</f>
        <v>146841</v>
      </c>
      <c r="H58" s="175"/>
      <c r="I58" s="175"/>
      <c r="J58" s="175">
        <f>'将来負担比率（分子）の構造'!K$50</f>
        <v>155266</v>
      </c>
      <c r="K58" s="175"/>
      <c r="L58" s="175"/>
      <c r="M58" s="175">
        <f>'将来負担比率（分子）の構造'!L$50</f>
        <v>166809</v>
      </c>
      <c r="N58" s="175"/>
      <c r="O58" s="175"/>
      <c r="P58" s="175">
        <f>'将来負担比率（分子）の構造'!M$50</f>
        <v>186055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18523</v>
      </c>
      <c r="C62" s="175"/>
      <c r="D62" s="175"/>
      <c r="E62" s="175">
        <f>'将来負担比率（分子）の構造'!J$45</f>
        <v>17359</v>
      </c>
      <c r="F62" s="175"/>
      <c r="G62" s="175"/>
      <c r="H62" s="175">
        <f>'将来負担比率（分子）の構造'!K$45</f>
        <v>16485</v>
      </c>
      <c r="I62" s="175"/>
      <c r="J62" s="175"/>
      <c r="K62" s="175">
        <f>'将来負担比率（分子）の構造'!L$45</f>
        <v>15633</v>
      </c>
      <c r="L62" s="175"/>
      <c r="M62" s="175"/>
      <c r="N62" s="175">
        <f>'将来負担比率（分子）の構造'!M$45</f>
        <v>15754</v>
      </c>
      <c r="O62" s="175"/>
      <c r="P62" s="175"/>
    </row>
    <row r="63" spans="1:16" x14ac:dyDescent="0.2">
      <c r="A63" s="175" t="s">
        <v>36</v>
      </c>
      <c r="B63" s="175">
        <f>'将来負担比率（分子）の構造'!I$44</f>
        <v>1462</v>
      </c>
      <c r="C63" s="175"/>
      <c r="D63" s="175"/>
      <c r="E63" s="175">
        <f>'将来負担比率（分子）の構造'!J$44</f>
        <v>1478</v>
      </c>
      <c r="F63" s="175"/>
      <c r="G63" s="175"/>
      <c r="H63" s="175">
        <f>'将来負担比率（分子）の構造'!K$44</f>
        <v>1734</v>
      </c>
      <c r="I63" s="175"/>
      <c r="J63" s="175"/>
      <c r="K63" s="175">
        <f>'将来負担比率（分子）の構造'!L$44</f>
        <v>2081</v>
      </c>
      <c r="L63" s="175"/>
      <c r="M63" s="175"/>
      <c r="N63" s="175">
        <f>'将来負担比率（分子）の構造'!M$44</f>
        <v>2556</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178</v>
      </c>
      <c r="C65" s="175"/>
      <c r="D65" s="175"/>
      <c r="E65" s="175">
        <f>'将来負担比率（分子）の構造'!J$42</f>
        <v>125</v>
      </c>
      <c r="F65" s="175"/>
      <c r="G65" s="175"/>
      <c r="H65" s="175">
        <f>'将来負担比率（分子）の構造'!K$42</f>
        <v>71</v>
      </c>
      <c r="I65" s="175"/>
      <c r="J65" s="175"/>
      <c r="K65" s="175">
        <f>'将来負担比率（分子）の構造'!L$42</f>
        <v>52</v>
      </c>
      <c r="L65" s="175"/>
      <c r="M65" s="175"/>
      <c r="N65" s="175">
        <f>'将来負担比率（分子）の構造'!M$42</f>
        <v>35</v>
      </c>
      <c r="O65" s="175"/>
      <c r="P65" s="175"/>
    </row>
    <row r="66" spans="1:16" x14ac:dyDescent="0.2">
      <c r="A66" s="175" t="s">
        <v>33</v>
      </c>
      <c r="B66" s="175">
        <f>'将来負担比率（分子）の構造'!I$41</f>
        <v>28845</v>
      </c>
      <c r="C66" s="175"/>
      <c r="D66" s="175"/>
      <c r="E66" s="175">
        <f>'将来負担比率（分子）の構造'!J$41</f>
        <v>27394</v>
      </c>
      <c r="F66" s="175"/>
      <c r="G66" s="175"/>
      <c r="H66" s="175">
        <f>'将来負担比率（分子）の構造'!K$41</f>
        <v>26469</v>
      </c>
      <c r="I66" s="175"/>
      <c r="J66" s="175"/>
      <c r="K66" s="175">
        <f>'将来負担比率（分子）の構造'!L$41</f>
        <v>24812</v>
      </c>
      <c r="L66" s="175"/>
      <c r="M66" s="175"/>
      <c r="N66" s="175">
        <f>'将来負担比率（分子）の構造'!M$41</f>
        <v>23801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33854</v>
      </c>
      <c r="C72" s="179">
        <f>基金残高に係る経年分析!G55</f>
        <v>37323</v>
      </c>
      <c r="D72" s="179">
        <f>基金残高に係る経年分析!H55</f>
        <v>42600</v>
      </c>
    </row>
    <row r="73" spans="1:16" x14ac:dyDescent="0.2">
      <c r="A73" s="178" t="s">
        <v>80</v>
      </c>
      <c r="B73" s="179">
        <f>基金残高に係る経年分析!F56</f>
        <v>3107</v>
      </c>
      <c r="C73" s="179">
        <f>基金残高に係る経年分析!G56</f>
        <v>3108</v>
      </c>
      <c r="D73" s="179">
        <f>基金残高に係る経年分析!H56</f>
        <v>3110</v>
      </c>
    </row>
    <row r="74" spans="1:16" x14ac:dyDescent="0.2">
      <c r="A74" s="178" t="s">
        <v>81</v>
      </c>
      <c r="B74" s="179">
        <f>基金残高に係る経年分析!F57</f>
        <v>106362</v>
      </c>
      <c r="C74" s="179">
        <f>基金残高に係る経年分析!G57</f>
        <v>115447</v>
      </c>
      <c r="D74" s="179">
        <f>基金残高に係る経年分析!H57</f>
        <v>125643</v>
      </c>
    </row>
  </sheetData>
  <sheetProtection algorithmName="SHA-512" hashValue="/9V7I/dCIYiGzl3b+vBWcDBV+lVptq13SZfkMhRnDRm5T7lALuvHYuoW/b4hab+SazQRKxpobh5ax0swUnImSA==" saltValue="vqKo9E1m66NFVRzndC9W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59092445</v>
      </c>
      <c r="S5" s="677"/>
      <c r="T5" s="677"/>
      <c r="U5" s="677"/>
      <c r="V5" s="677"/>
      <c r="W5" s="677"/>
      <c r="X5" s="677"/>
      <c r="Y5" s="702"/>
      <c r="Z5" s="715">
        <v>24.5</v>
      </c>
      <c r="AA5" s="715"/>
      <c r="AB5" s="715"/>
      <c r="AC5" s="715"/>
      <c r="AD5" s="716">
        <v>59092445</v>
      </c>
      <c r="AE5" s="716"/>
      <c r="AF5" s="716"/>
      <c r="AG5" s="716"/>
      <c r="AH5" s="716"/>
      <c r="AI5" s="716"/>
      <c r="AJ5" s="716"/>
      <c r="AK5" s="716"/>
      <c r="AL5" s="703">
        <v>41.3</v>
      </c>
      <c r="AM5" s="685"/>
      <c r="AN5" s="685"/>
      <c r="AO5" s="704"/>
      <c r="AP5" s="679" t="s">
        <v>231</v>
      </c>
      <c r="AQ5" s="680"/>
      <c r="AR5" s="680"/>
      <c r="AS5" s="680"/>
      <c r="AT5" s="680"/>
      <c r="AU5" s="680"/>
      <c r="AV5" s="680"/>
      <c r="AW5" s="680"/>
      <c r="AX5" s="680"/>
      <c r="AY5" s="680"/>
      <c r="AZ5" s="680"/>
      <c r="BA5" s="680"/>
      <c r="BB5" s="680"/>
      <c r="BC5" s="680"/>
      <c r="BD5" s="680"/>
      <c r="BE5" s="680"/>
      <c r="BF5" s="681"/>
      <c r="BG5" s="621">
        <v>59027742</v>
      </c>
      <c r="BH5" s="622"/>
      <c r="BI5" s="622"/>
      <c r="BJ5" s="622"/>
      <c r="BK5" s="622"/>
      <c r="BL5" s="622"/>
      <c r="BM5" s="622"/>
      <c r="BN5" s="623"/>
      <c r="BO5" s="659">
        <v>99.9</v>
      </c>
      <c r="BP5" s="659"/>
      <c r="BQ5" s="659"/>
      <c r="BR5" s="659"/>
      <c r="BS5" s="660" t="s">
        <v>178</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739736</v>
      </c>
      <c r="S6" s="622"/>
      <c r="T6" s="622"/>
      <c r="U6" s="622"/>
      <c r="V6" s="622"/>
      <c r="W6" s="622"/>
      <c r="X6" s="622"/>
      <c r="Y6" s="623"/>
      <c r="Z6" s="659">
        <v>0.3</v>
      </c>
      <c r="AA6" s="659"/>
      <c r="AB6" s="659"/>
      <c r="AC6" s="659"/>
      <c r="AD6" s="660">
        <v>739736</v>
      </c>
      <c r="AE6" s="660"/>
      <c r="AF6" s="660"/>
      <c r="AG6" s="660"/>
      <c r="AH6" s="660"/>
      <c r="AI6" s="660"/>
      <c r="AJ6" s="660"/>
      <c r="AK6" s="660"/>
      <c r="AL6" s="624">
        <v>0.5</v>
      </c>
      <c r="AM6" s="625"/>
      <c r="AN6" s="625"/>
      <c r="AO6" s="661"/>
      <c r="AP6" s="618" t="s">
        <v>236</v>
      </c>
      <c r="AQ6" s="619"/>
      <c r="AR6" s="619"/>
      <c r="AS6" s="619"/>
      <c r="AT6" s="619"/>
      <c r="AU6" s="619"/>
      <c r="AV6" s="619"/>
      <c r="AW6" s="619"/>
      <c r="AX6" s="619"/>
      <c r="AY6" s="619"/>
      <c r="AZ6" s="619"/>
      <c r="BA6" s="619"/>
      <c r="BB6" s="619"/>
      <c r="BC6" s="619"/>
      <c r="BD6" s="619"/>
      <c r="BE6" s="619"/>
      <c r="BF6" s="620"/>
      <c r="BG6" s="621">
        <v>59027742</v>
      </c>
      <c r="BH6" s="622"/>
      <c r="BI6" s="622"/>
      <c r="BJ6" s="622"/>
      <c r="BK6" s="622"/>
      <c r="BL6" s="622"/>
      <c r="BM6" s="622"/>
      <c r="BN6" s="623"/>
      <c r="BO6" s="659">
        <v>99.9</v>
      </c>
      <c r="BP6" s="659"/>
      <c r="BQ6" s="659"/>
      <c r="BR6" s="659"/>
      <c r="BS6" s="660" t="s">
        <v>237</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830577</v>
      </c>
      <c r="CS6" s="622"/>
      <c r="CT6" s="622"/>
      <c r="CU6" s="622"/>
      <c r="CV6" s="622"/>
      <c r="CW6" s="622"/>
      <c r="CX6" s="622"/>
      <c r="CY6" s="623"/>
      <c r="CZ6" s="703">
        <v>0.4</v>
      </c>
      <c r="DA6" s="685"/>
      <c r="DB6" s="685"/>
      <c r="DC6" s="705"/>
      <c r="DD6" s="627" t="s">
        <v>178</v>
      </c>
      <c r="DE6" s="622"/>
      <c r="DF6" s="622"/>
      <c r="DG6" s="622"/>
      <c r="DH6" s="622"/>
      <c r="DI6" s="622"/>
      <c r="DJ6" s="622"/>
      <c r="DK6" s="622"/>
      <c r="DL6" s="622"/>
      <c r="DM6" s="622"/>
      <c r="DN6" s="622"/>
      <c r="DO6" s="622"/>
      <c r="DP6" s="623"/>
      <c r="DQ6" s="627">
        <v>830449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188997</v>
      </c>
      <c r="S7" s="622"/>
      <c r="T7" s="622"/>
      <c r="U7" s="622"/>
      <c r="V7" s="622"/>
      <c r="W7" s="622"/>
      <c r="X7" s="622"/>
      <c r="Y7" s="623"/>
      <c r="Z7" s="659">
        <v>0.1</v>
      </c>
      <c r="AA7" s="659"/>
      <c r="AB7" s="659"/>
      <c r="AC7" s="659"/>
      <c r="AD7" s="660">
        <v>188997</v>
      </c>
      <c r="AE7" s="660"/>
      <c r="AF7" s="660"/>
      <c r="AG7" s="660"/>
      <c r="AH7" s="660"/>
      <c r="AI7" s="660"/>
      <c r="AJ7" s="660"/>
      <c r="AK7" s="660"/>
      <c r="AL7" s="624">
        <v>0.1</v>
      </c>
      <c r="AM7" s="625"/>
      <c r="AN7" s="625"/>
      <c r="AO7" s="661"/>
      <c r="AP7" s="618" t="s">
        <v>240</v>
      </c>
      <c r="AQ7" s="619"/>
      <c r="AR7" s="619"/>
      <c r="AS7" s="619"/>
      <c r="AT7" s="619"/>
      <c r="AU7" s="619"/>
      <c r="AV7" s="619"/>
      <c r="AW7" s="619"/>
      <c r="AX7" s="619"/>
      <c r="AY7" s="619"/>
      <c r="AZ7" s="619"/>
      <c r="BA7" s="619"/>
      <c r="BB7" s="619"/>
      <c r="BC7" s="619"/>
      <c r="BD7" s="619"/>
      <c r="BE7" s="619"/>
      <c r="BF7" s="620"/>
      <c r="BG7" s="621">
        <v>54762884</v>
      </c>
      <c r="BH7" s="622"/>
      <c r="BI7" s="622"/>
      <c r="BJ7" s="622"/>
      <c r="BK7" s="622"/>
      <c r="BL7" s="622"/>
      <c r="BM7" s="622"/>
      <c r="BN7" s="623"/>
      <c r="BO7" s="659">
        <v>92.7</v>
      </c>
      <c r="BP7" s="659"/>
      <c r="BQ7" s="659"/>
      <c r="BR7" s="659"/>
      <c r="BS7" s="660" t="s">
        <v>178</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25005569</v>
      </c>
      <c r="CS7" s="622"/>
      <c r="CT7" s="622"/>
      <c r="CU7" s="622"/>
      <c r="CV7" s="622"/>
      <c r="CW7" s="622"/>
      <c r="CX7" s="622"/>
      <c r="CY7" s="623"/>
      <c r="CZ7" s="659">
        <v>10.8</v>
      </c>
      <c r="DA7" s="659"/>
      <c r="DB7" s="659"/>
      <c r="DC7" s="659"/>
      <c r="DD7" s="627">
        <v>1259779</v>
      </c>
      <c r="DE7" s="622"/>
      <c r="DF7" s="622"/>
      <c r="DG7" s="622"/>
      <c r="DH7" s="622"/>
      <c r="DI7" s="622"/>
      <c r="DJ7" s="622"/>
      <c r="DK7" s="622"/>
      <c r="DL7" s="622"/>
      <c r="DM7" s="622"/>
      <c r="DN7" s="622"/>
      <c r="DO7" s="622"/>
      <c r="DP7" s="623"/>
      <c r="DQ7" s="627">
        <v>22865632</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1008129</v>
      </c>
      <c r="S8" s="622"/>
      <c r="T8" s="622"/>
      <c r="U8" s="622"/>
      <c r="V8" s="622"/>
      <c r="W8" s="622"/>
      <c r="X8" s="622"/>
      <c r="Y8" s="623"/>
      <c r="Z8" s="659">
        <v>0.4</v>
      </c>
      <c r="AA8" s="659"/>
      <c r="AB8" s="659"/>
      <c r="AC8" s="659"/>
      <c r="AD8" s="660">
        <v>1008129</v>
      </c>
      <c r="AE8" s="660"/>
      <c r="AF8" s="660"/>
      <c r="AG8" s="660"/>
      <c r="AH8" s="660"/>
      <c r="AI8" s="660"/>
      <c r="AJ8" s="660"/>
      <c r="AK8" s="660"/>
      <c r="AL8" s="624">
        <v>0.7</v>
      </c>
      <c r="AM8" s="625"/>
      <c r="AN8" s="625"/>
      <c r="AO8" s="661"/>
      <c r="AP8" s="618" t="s">
        <v>243</v>
      </c>
      <c r="AQ8" s="619"/>
      <c r="AR8" s="619"/>
      <c r="AS8" s="619"/>
      <c r="AT8" s="619"/>
      <c r="AU8" s="619"/>
      <c r="AV8" s="619"/>
      <c r="AW8" s="619"/>
      <c r="AX8" s="619"/>
      <c r="AY8" s="619"/>
      <c r="AZ8" s="619"/>
      <c r="BA8" s="619"/>
      <c r="BB8" s="619"/>
      <c r="BC8" s="619"/>
      <c r="BD8" s="619"/>
      <c r="BE8" s="619"/>
      <c r="BF8" s="620"/>
      <c r="BG8" s="621">
        <v>1047263</v>
      </c>
      <c r="BH8" s="622"/>
      <c r="BI8" s="622"/>
      <c r="BJ8" s="622"/>
      <c r="BK8" s="622"/>
      <c r="BL8" s="622"/>
      <c r="BM8" s="622"/>
      <c r="BN8" s="623"/>
      <c r="BO8" s="659">
        <v>1.8</v>
      </c>
      <c r="BP8" s="659"/>
      <c r="BQ8" s="659"/>
      <c r="BR8" s="659"/>
      <c r="BS8" s="660" t="s">
        <v>178</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124006050</v>
      </c>
      <c r="CS8" s="622"/>
      <c r="CT8" s="622"/>
      <c r="CU8" s="622"/>
      <c r="CV8" s="622"/>
      <c r="CW8" s="622"/>
      <c r="CX8" s="622"/>
      <c r="CY8" s="623"/>
      <c r="CZ8" s="659">
        <v>53.3</v>
      </c>
      <c r="DA8" s="659"/>
      <c r="DB8" s="659"/>
      <c r="DC8" s="659"/>
      <c r="DD8" s="627">
        <v>3159717</v>
      </c>
      <c r="DE8" s="622"/>
      <c r="DF8" s="622"/>
      <c r="DG8" s="622"/>
      <c r="DH8" s="622"/>
      <c r="DI8" s="622"/>
      <c r="DJ8" s="622"/>
      <c r="DK8" s="622"/>
      <c r="DL8" s="622"/>
      <c r="DM8" s="622"/>
      <c r="DN8" s="622"/>
      <c r="DO8" s="622"/>
      <c r="DP8" s="623"/>
      <c r="DQ8" s="627">
        <v>66827553</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777196</v>
      </c>
      <c r="S9" s="622"/>
      <c r="T9" s="622"/>
      <c r="U9" s="622"/>
      <c r="V9" s="622"/>
      <c r="W9" s="622"/>
      <c r="X9" s="622"/>
      <c r="Y9" s="623"/>
      <c r="Z9" s="659">
        <v>0.3</v>
      </c>
      <c r="AA9" s="659"/>
      <c r="AB9" s="659"/>
      <c r="AC9" s="659"/>
      <c r="AD9" s="660">
        <v>777196</v>
      </c>
      <c r="AE9" s="660"/>
      <c r="AF9" s="660"/>
      <c r="AG9" s="660"/>
      <c r="AH9" s="660"/>
      <c r="AI9" s="660"/>
      <c r="AJ9" s="660"/>
      <c r="AK9" s="660"/>
      <c r="AL9" s="624">
        <v>0.5</v>
      </c>
      <c r="AM9" s="625"/>
      <c r="AN9" s="625"/>
      <c r="AO9" s="661"/>
      <c r="AP9" s="618" t="s">
        <v>246</v>
      </c>
      <c r="AQ9" s="619"/>
      <c r="AR9" s="619"/>
      <c r="AS9" s="619"/>
      <c r="AT9" s="619"/>
      <c r="AU9" s="619"/>
      <c r="AV9" s="619"/>
      <c r="AW9" s="619"/>
      <c r="AX9" s="619"/>
      <c r="AY9" s="619"/>
      <c r="AZ9" s="619"/>
      <c r="BA9" s="619"/>
      <c r="BB9" s="619"/>
      <c r="BC9" s="619"/>
      <c r="BD9" s="619"/>
      <c r="BE9" s="619"/>
      <c r="BF9" s="620"/>
      <c r="BG9" s="621">
        <v>53715621</v>
      </c>
      <c r="BH9" s="622"/>
      <c r="BI9" s="622"/>
      <c r="BJ9" s="622"/>
      <c r="BK9" s="622"/>
      <c r="BL9" s="622"/>
      <c r="BM9" s="622"/>
      <c r="BN9" s="623"/>
      <c r="BO9" s="659">
        <v>90.9</v>
      </c>
      <c r="BP9" s="659"/>
      <c r="BQ9" s="659"/>
      <c r="BR9" s="659"/>
      <c r="BS9" s="660" t="s">
        <v>140</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24237732</v>
      </c>
      <c r="CS9" s="622"/>
      <c r="CT9" s="622"/>
      <c r="CU9" s="622"/>
      <c r="CV9" s="622"/>
      <c r="CW9" s="622"/>
      <c r="CX9" s="622"/>
      <c r="CY9" s="623"/>
      <c r="CZ9" s="659">
        <v>10.4</v>
      </c>
      <c r="DA9" s="659"/>
      <c r="DB9" s="659"/>
      <c r="DC9" s="659"/>
      <c r="DD9" s="627">
        <v>150092</v>
      </c>
      <c r="DE9" s="622"/>
      <c r="DF9" s="622"/>
      <c r="DG9" s="622"/>
      <c r="DH9" s="622"/>
      <c r="DI9" s="622"/>
      <c r="DJ9" s="622"/>
      <c r="DK9" s="622"/>
      <c r="DL9" s="622"/>
      <c r="DM9" s="622"/>
      <c r="DN9" s="622"/>
      <c r="DO9" s="622"/>
      <c r="DP9" s="623"/>
      <c r="DQ9" s="627">
        <v>14187623</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140</v>
      </c>
      <c r="AA10" s="659"/>
      <c r="AB10" s="659"/>
      <c r="AC10" s="659"/>
      <c r="AD10" s="660" t="s">
        <v>178</v>
      </c>
      <c r="AE10" s="660"/>
      <c r="AF10" s="660"/>
      <c r="AG10" s="660"/>
      <c r="AH10" s="660"/>
      <c r="AI10" s="660"/>
      <c r="AJ10" s="660"/>
      <c r="AK10" s="660"/>
      <c r="AL10" s="624" t="s">
        <v>178</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t="s">
        <v>140</v>
      </c>
      <c r="BH10" s="622"/>
      <c r="BI10" s="622"/>
      <c r="BJ10" s="622"/>
      <c r="BK10" s="622"/>
      <c r="BL10" s="622"/>
      <c r="BM10" s="622"/>
      <c r="BN10" s="623"/>
      <c r="BO10" s="659" t="s">
        <v>178</v>
      </c>
      <c r="BP10" s="659"/>
      <c r="BQ10" s="659"/>
      <c r="BR10" s="659"/>
      <c r="BS10" s="660" t="s">
        <v>178</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v>167188</v>
      </c>
      <c r="CS10" s="622"/>
      <c r="CT10" s="622"/>
      <c r="CU10" s="622"/>
      <c r="CV10" s="622"/>
      <c r="CW10" s="622"/>
      <c r="CX10" s="622"/>
      <c r="CY10" s="623"/>
      <c r="CZ10" s="659">
        <v>0.1</v>
      </c>
      <c r="DA10" s="659"/>
      <c r="DB10" s="659"/>
      <c r="DC10" s="659"/>
      <c r="DD10" s="627" t="s">
        <v>178</v>
      </c>
      <c r="DE10" s="622"/>
      <c r="DF10" s="622"/>
      <c r="DG10" s="622"/>
      <c r="DH10" s="622"/>
      <c r="DI10" s="622"/>
      <c r="DJ10" s="622"/>
      <c r="DK10" s="622"/>
      <c r="DL10" s="622"/>
      <c r="DM10" s="622"/>
      <c r="DN10" s="622"/>
      <c r="DO10" s="622"/>
      <c r="DP10" s="623"/>
      <c r="DQ10" s="627">
        <v>104998</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14104032</v>
      </c>
      <c r="S11" s="622"/>
      <c r="T11" s="622"/>
      <c r="U11" s="622"/>
      <c r="V11" s="622"/>
      <c r="W11" s="622"/>
      <c r="X11" s="622"/>
      <c r="Y11" s="623"/>
      <c r="Z11" s="624">
        <v>5.9</v>
      </c>
      <c r="AA11" s="625"/>
      <c r="AB11" s="625"/>
      <c r="AC11" s="626"/>
      <c r="AD11" s="627">
        <v>14104032</v>
      </c>
      <c r="AE11" s="622"/>
      <c r="AF11" s="622"/>
      <c r="AG11" s="622"/>
      <c r="AH11" s="622"/>
      <c r="AI11" s="622"/>
      <c r="AJ11" s="622"/>
      <c r="AK11" s="623"/>
      <c r="AL11" s="624">
        <v>9.9</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t="s">
        <v>178</v>
      </c>
      <c r="BH11" s="622"/>
      <c r="BI11" s="622"/>
      <c r="BJ11" s="622"/>
      <c r="BK11" s="622"/>
      <c r="BL11" s="622"/>
      <c r="BM11" s="622"/>
      <c r="BN11" s="623"/>
      <c r="BO11" s="659" t="s">
        <v>237</v>
      </c>
      <c r="BP11" s="659"/>
      <c r="BQ11" s="659"/>
      <c r="BR11" s="659"/>
      <c r="BS11" s="660" t="s">
        <v>253</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t="s">
        <v>237</v>
      </c>
      <c r="CS11" s="622"/>
      <c r="CT11" s="622"/>
      <c r="CU11" s="622"/>
      <c r="CV11" s="622"/>
      <c r="CW11" s="622"/>
      <c r="CX11" s="622"/>
      <c r="CY11" s="623"/>
      <c r="CZ11" s="659" t="s">
        <v>178</v>
      </c>
      <c r="DA11" s="659"/>
      <c r="DB11" s="659"/>
      <c r="DC11" s="659"/>
      <c r="DD11" s="627" t="s">
        <v>237</v>
      </c>
      <c r="DE11" s="622"/>
      <c r="DF11" s="622"/>
      <c r="DG11" s="622"/>
      <c r="DH11" s="622"/>
      <c r="DI11" s="622"/>
      <c r="DJ11" s="622"/>
      <c r="DK11" s="622"/>
      <c r="DL11" s="622"/>
      <c r="DM11" s="622"/>
      <c r="DN11" s="622"/>
      <c r="DO11" s="622"/>
      <c r="DP11" s="623"/>
      <c r="DQ11" s="627" t="s">
        <v>140</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22313</v>
      </c>
      <c r="S12" s="622"/>
      <c r="T12" s="622"/>
      <c r="U12" s="622"/>
      <c r="V12" s="622"/>
      <c r="W12" s="622"/>
      <c r="X12" s="622"/>
      <c r="Y12" s="623"/>
      <c r="Z12" s="659">
        <v>0</v>
      </c>
      <c r="AA12" s="659"/>
      <c r="AB12" s="659"/>
      <c r="AC12" s="659"/>
      <c r="AD12" s="660">
        <v>22313</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t="s">
        <v>178</v>
      </c>
      <c r="BH12" s="622"/>
      <c r="BI12" s="622"/>
      <c r="BJ12" s="622"/>
      <c r="BK12" s="622"/>
      <c r="BL12" s="622"/>
      <c r="BM12" s="622"/>
      <c r="BN12" s="623"/>
      <c r="BO12" s="659" t="s">
        <v>178</v>
      </c>
      <c r="BP12" s="659"/>
      <c r="BQ12" s="659"/>
      <c r="BR12" s="659"/>
      <c r="BS12" s="660" t="s">
        <v>178</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2696241</v>
      </c>
      <c r="CS12" s="622"/>
      <c r="CT12" s="622"/>
      <c r="CU12" s="622"/>
      <c r="CV12" s="622"/>
      <c r="CW12" s="622"/>
      <c r="CX12" s="622"/>
      <c r="CY12" s="623"/>
      <c r="CZ12" s="659">
        <v>1.2</v>
      </c>
      <c r="DA12" s="659"/>
      <c r="DB12" s="659"/>
      <c r="DC12" s="659"/>
      <c r="DD12" s="627">
        <v>2159</v>
      </c>
      <c r="DE12" s="622"/>
      <c r="DF12" s="622"/>
      <c r="DG12" s="622"/>
      <c r="DH12" s="622"/>
      <c r="DI12" s="622"/>
      <c r="DJ12" s="622"/>
      <c r="DK12" s="622"/>
      <c r="DL12" s="622"/>
      <c r="DM12" s="622"/>
      <c r="DN12" s="622"/>
      <c r="DO12" s="622"/>
      <c r="DP12" s="623"/>
      <c r="DQ12" s="627">
        <v>2023716</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178</v>
      </c>
      <c r="AA13" s="659"/>
      <c r="AB13" s="659"/>
      <c r="AC13" s="659"/>
      <c r="AD13" s="660" t="s">
        <v>178</v>
      </c>
      <c r="AE13" s="660"/>
      <c r="AF13" s="660"/>
      <c r="AG13" s="660"/>
      <c r="AH13" s="660"/>
      <c r="AI13" s="660"/>
      <c r="AJ13" s="660"/>
      <c r="AK13" s="660"/>
      <c r="AL13" s="624" t="s">
        <v>237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t="s">
        <v>178</v>
      </c>
      <c r="BH13" s="622"/>
      <c r="BI13" s="622"/>
      <c r="BJ13" s="622"/>
      <c r="BK13" s="622"/>
      <c r="BL13" s="622"/>
      <c r="BM13" s="622"/>
      <c r="BN13" s="623"/>
      <c r="BO13" s="659" t="s">
        <v>178</v>
      </c>
      <c r="BP13" s="659"/>
      <c r="BQ13" s="659"/>
      <c r="BR13" s="659"/>
      <c r="BS13" s="660" t="s">
        <v>140</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9804014</v>
      </c>
      <c r="CS13" s="622"/>
      <c r="CT13" s="622"/>
      <c r="CU13" s="622"/>
      <c r="CV13" s="622"/>
      <c r="CW13" s="622"/>
      <c r="CX13" s="622"/>
      <c r="CY13" s="623"/>
      <c r="CZ13" s="659">
        <v>4.2</v>
      </c>
      <c r="DA13" s="659"/>
      <c r="DB13" s="659"/>
      <c r="DC13" s="659"/>
      <c r="DD13" s="627">
        <v>4158275</v>
      </c>
      <c r="DE13" s="622"/>
      <c r="DF13" s="622"/>
      <c r="DG13" s="622"/>
      <c r="DH13" s="622"/>
      <c r="DI13" s="622"/>
      <c r="DJ13" s="622"/>
      <c r="DK13" s="622"/>
      <c r="DL13" s="622"/>
      <c r="DM13" s="622"/>
      <c r="DN13" s="622"/>
      <c r="DO13" s="622"/>
      <c r="DP13" s="623"/>
      <c r="DQ13" s="627">
        <v>8342707</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34</v>
      </c>
      <c r="S14" s="622"/>
      <c r="T14" s="622"/>
      <c r="U14" s="622"/>
      <c r="V14" s="622"/>
      <c r="W14" s="622"/>
      <c r="X14" s="622"/>
      <c r="Y14" s="623"/>
      <c r="Z14" s="659">
        <v>0</v>
      </c>
      <c r="AA14" s="659"/>
      <c r="AB14" s="659"/>
      <c r="AC14" s="659"/>
      <c r="AD14" s="660">
        <v>34</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220862</v>
      </c>
      <c r="BH14" s="622"/>
      <c r="BI14" s="622"/>
      <c r="BJ14" s="622"/>
      <c r="BK14" s="622"/>
      <c r="BL14" s="622"/>
      <c r="BM14" s="622"/>
      <c r="BN14" s="623"/>
      <c r="BO14" s="659">
        <v>0.4</v>
      </c>
      <c r="BP14" s="659"/>
      <c r="BQ14" s="659"/>
      <c r="BR14" s="659"/>
      <c r="BS14" s="660" t="s">
        <v>237</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1612205</v>
      </c>
      <c r="CS14" s="622"/>
      <c r="CT14" s="622"/>
      <c r="CU14" s="622"/>
      <c r="CV14" s="622"/>
      <c r="CW14" s="622"/>
      <c r="CX14" s="622"/>
      <c r="CY14" s="623"/>
      <c r="CZ14" s="659">
        <v>0.7</v>
      </c>
      <c r="DA14" s="659"/>
      <c r="DB14" s="659"/>
      <c r="DC14" s="659"/>
      <c r="DD14" s="627">
        <v>194179</v>
      </c>
      <c r="DE14" s="622"/>
      <c r="DF14" s="622"/>
      <c r="DG14" s="622"/>
      <c r="DH14" s="622"/>
      <c r="DI14" s="622"/>
      <c r="DJ14" s="622"/>
      <c r="DK14" s="622"/>
      <c r="DL14" s="622"/>
      <c r="DM14" s="622"/>
      <c r="DN14" s="622"/>
      <c r="DO14" s="622"/>
      <c r="DP14" s="623"/>
      <c r="DQ14" s="627">
        <v>1488457</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178</v>
      </c>
      <c r="AA15" s="659"/>
      <c r="AB15" s="659"/>
      <c r="AC15" s="659"/>
      <c r="AD15" s="660" t="s">
        <v>237</v>
      </c>
      <c r="AE15" s="660"/>
      <c r="AF15" s="660"/>
      <c r="AG15" s="660"/>
      <c r="AH15" s="660"/>
      <c r="AI15" s="660"/>
      <c r="AJ15" s="660"/>
      <c r="AK15" s="660"/>
      <c r="AL15" s="624" t="s">
        <v>237</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4043996</v>
      </c>
      <c r="BH15" s="622"/>
      <c r="BI15" s="622"/>
      <c r="BJ15" s="622"/>
      <c r="BK15" s="622"/>
      <c r="BL15" s="622"/>
      <c r="BM15" s="622"/>
      <c r="BN15" s="623"/>
      <c r="BO15" s="659">
        <v>6.8</v>
      </c>
      <c r="BP15" s="659"/>
      <c r="BQ15" s="659"/>
      <c r="BR15" s="659"/>
      <c r="BS15" s="660" t="s">
        <v>178</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42018402</v>
      </c>
      <c r="CS15" s="622"/>
      <c r="CT15" s="622"/>
      <c r="CU15" s="622"/>
      <c r="CV15" s="622"/>
      <c r="CW15" s="622"/>
      <c r="CX15" s="622"/>
      <c r="CY15" s="623"/>
      <c r="CZ15" s="659">
        <v>18.100000000000001</v>
      </c>
      <c r="DA15" s="659"/>
      <c r="DB15" s="659"/>
      <c r="DC15" s="659"/>
      <c r="DD15" s="627">
        <v>9184881</v>
      </c>
      <c r="DE15" s="622"/>
      <c r="DF15" s="622"/>
      <c r="DG15" s="622"/>
      <c r="DH15" s="622"/>
      <c r="DI15" s="622"/>
      <c r="DJ15" s="622"/>
      <c r="DK15" s="622"/>
      <c r="DL15" s="622"/>
      <c r="DM15" s="622"/>
      <c r="DN15" s="622"/>
      <c r="DO15" s="622"/>
      <c r="DP15" s="623"/>
      <c r="DQ15" s="627">
        <v>34860717</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188662</v>
      </c>
      <c r="S16" s="622"/>
      <c r="T16" s="622"/>
      <c r="U16" s="622"/>
      <c r="V16" s="622"/>
      <c r="W16" s="622"/>
      <c r="X16" s="622"/>
      <c r="Y16" s="623"/>
      <c r="Z16" s="659">
        <v>0.1</v>
      </c>
      <c r="AA16" s="659"/>
      <c r="AB16" s="659"/>
      <c r="AC16" s="659"/>
      <c r="AD16" s="660">
        <v>188662</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253</v>
      </c>
      <c r="BH16" s="622"/>
      <c r="BI16" s="622"/>
      <c r="BJ16" s="622"/>
      <c r="BK16" s="622"/>
      <c r="BL16" s="622"/>
      <c r="BM16" s="622"/>
      <c r="BN16" s="623"/>
      <c r="BO16" s="659" t="s">
        <v>178</v>
      </c>
      <c r="BP16" s="659"/>
      <c r="BQ16" s="659"/>
      <c r="BR16" s="659"/>
      <c r="BS16" s="660" t="s">
        <v>178</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t="s">
        <v>178</v>
      </c>
      <c r="CS16" s="622"/>
      <c r="CT16" s="622"/>
      <c r="CU16" s="622"/>
      <c r="CV16" s="622"/>
      <c r="CW16" s="622"/>
      <c r="CX16" s="622"/>
      <c r="CY16" s="623"/>
      <c r="CZ16" s="659" t="s">
        <v>178</v>
      </c>
      <c r="DA16" s="659"/>
      <c r="DB16" s="659"/>
      <c r="DC16" s="659"/>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t="s">
        <v>237</v>
      </c>
      <c r="S17" s="622"/>
      <c r="T17" s="622"/>
      <c r="U17" s="622"/>
      <c r="V17" s="622"/>
      <c r="W17" s="622"/>
      <c r="X17" s="622"/>
      <c r="Y17" s="623"/>
      <c r="Z17" s="659" t="s">
        <v>178</v>
      </c>
      <c r="AA17" s="659"/>
      <c r="AB17" s="659"/>
      <c r="AC17" s="659"/>
      <c r="AD17" s="660" t="s">
        <v>237</v>
      </c>
      <c r="AE17" s="660"/>
      <c r="AF17" s="660"/>
      <c r="AG17" s="660"/>
      <c r="AH17" s="660"/>
      <c r="AI17" s="660"/>
      <c r="AJ17" s="660"/>
      <c r="AK17" s="660"/>
      <c r="AL17" s="624" t="s">
        <v>178</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237</v>
      </c>
      <c r="BP17" s="659"/>
      <c r="BQ17" s="659"/>
      <c r="BR17" s="659"/>
      <c r="BS17" s="660" t="s">
        <v>178</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2127115</v>
      </c>
      <c r="CS17" s="622"/>
      <c r="CT17" s="622"/>
      <c r="CU17" s="622"/>
      <c r="CV17" s="622"/>
      <c r="CW17" s="622"/>
      <c r="CX17" s="622"/>
      <c r="CY17" s="623"/>
      <c r="CZ17" s="659">
        <v>0.9</v>
      </c>
      <c r="DA17" s="659"/>
      <c r="DB17" s="659"/>
      <c r="DC17" s="659"/>
      <c r="DD17" s="627" t="s">
        <v>140</v>
      </c>
      <c r="DE17" s="622"/>
      <c r="DF17" s="622"/>
      <c r="DG17" s="622"/>
      <c r="DH17" s="622"/>
      <c r="DI17" s="622"/>
      <c r="DJ17" s="622"/>
      <c r="DK17" s="622"/>
      <c r="DL17" s="622"/>
      <c r="DM17" s="622"/>
      <c r="DN17" s="622"/>
      <c r="DO17" s="622"/>
      <c r="DP17" s="623"/>
      <c r="DQ17" s="627">
        <v>2126334</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444475</v>
      </c>
      <c r="S18" s="622"/>
      <c r="T18" s="622"/>
      <c r="U18" s="622"/>
      <c r="V18" s="622"/>
      <c r="W18" s="622"/>
      <c r="X18" s="622"/>
      <c r="Y18" s="623"/>
      <c r="Z18" s="659">
        <v>0.2</v>
      </c>
      <c r="AA18" s="659"/>
      <c r="AB18" s="659"/>
      <c r="AC18" s="659"/>
      <c r="AD18" s="660">
        <v>444475</v>
      </c>
      <c r="AE18" s="660"/>
      <c r="AF18" s="660"/>
      <c r="AG18" s="660"/>
      <c r="AH18" s="660"/>
      <c r="AI18" s="660"/>
      <c r="AJ18" s="660"/>
      <c r="AK18" s="660"/>
      <c r="AL18" s="624">
        <v>0.3</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140</v>
      </c>
      <c r="BP18" s="659"/>
      <c r="BQ18" s="659"/>
      <c r="BR18" s="659"/>
      <c r="BS18" s="660" t="s">
        <v>178</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444475</v>
      </c>
      <c r="S19" s="622"/>
      <c r="T19" s="622"/>
      <c r="U19" s="622"/>
      <c r="V19" s="622"/>
      <c r="W19" s="622"/>
      <c r="X19" s="622"/>
      <c r="Y19" s="623"/>
      <c r="Z19" s="659">
        <v>0.2</v>
      </c>
      <c r="AA19" s="659"/>
      <c r="AB19" s="659"/>
      <c r="AC19" s="659"/>
      <c r="AD19" s="660">
        <v>444475</v>
      </c>
      <c r="AE19" s="660"/>
      <c r="AF19" s="660"/>
      <c r="AG19" s="660"/>
      <c r="AH19" s="660"/>
      <c r="AI19" s="660"/>
      <c r="AJ19" s="660"/>
      <c r="AK19" s="660"/>
      <c r="AL19" s="624">
        <v>0.3</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64703</v>
      </c>
      <c r="BH19" s="622"/>
      <c r="BI19" s="622"/>
      <c r="BJ19" s="622"/>
      <c r="BK19" s="622"/>
      <c r="BL19" s="622"/>
      <c r="BM19" s="622"/>
      <c r="BN19" s="623"/>
      <c r="BO19" s="659">
        <v>0.1</v>
      </c>
      <c r="BP19" s="659"/>
      <c r="BQ19" s="659"/>
      <c r="BR19" s="659"/>
      <c r="BS19" s="660" t="s">
        <v>237</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178</v>
      </c>
      <c r="DA19" s="659"/>
      <c r="DB19" s="659"/>
      <c r="DC19" s="659"/>
      <c r="DD19" s="627" t="s">
        <v>237</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t="s">
        <v>140</v>
      </c>
      <c r="S20" s="622"/>
      <c r="T20" s="622"/>
      <c r="U20" s="622"/>
      <c r="V20" s="622"/>
      <c r="W20" s="622"/>
      <c r="X20" s="622"/>
      <c r="Y20" s="623"/>
      <c r="Z20" s="659" t="s">
        <v>178</v>
      </c>
      <c r="AA20" s="659"/>
      <c r="AB20" s="659"/>
      <c r="AC20" s="659"/>
      <c r="AD20" s="660" t="s">
        <v>178</v>
      </c>
      <c r="AE20" s="660"/>
      <c r="AF20" s="660"/>
      <c r="AG20" s="660"/>
      <c r="AH20" s="660"/>
      <c r="AI20" s="660"/>
      <c r="AJ20" s="660"/>
      <c r="AK20" s="660"/>
      <c r="AL20" s="624" t="s">
        <v>237</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64703</v>
      </c>
      <c r="BH20" s="622"/>
      <c r="BI20" s="622"/>
      <c r="BJ20" s="622"/>
      <c r="BK20" s="622"/>
      <c r="BL20" s="622"/>
      <c r="BM20" s="622"/>
      <c r="BN20" s="623"/>
      <c r="BO20" s="659">
        <v>0.1</v>
      </c>
      <c r="BP20" s="659"/>
      <c r="BQ20" s="659"/>
      <c r="BR20" s="659"/>
      <c r="BS20" s="660" t="s">
        <v>178</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232505093</v>
      </c>
      <c r="CS20" s="622"/>
      <c r="CT20" s="622"/>
      <c r="CU20" s="622"/>
      <c r="CV20" s="622"/>
      <c r="CW20" s="622"/>
      <c r="CX20" s="622"/>
      <c r="CY20" s="623"/>
      <c r="CZ20" s="659">
        <v>100</v>
      </c>
      <c r="DA20" s="659"/>
      <c r="DB20" s="659"/>
      <c r="DC20" s="659"/>
      <c r="DD20" s="627">
        <v>18109082</v>
      </c>
      <c r="DE20" s="622"/>
      <c r="DF20" s="622"/>
      <c r="DG20" s="622"/>
      <c r="DH20" s="622"/>
      <c r="DI20" s="622"/>
      <c r="DJ20" s="622"/>
      <c r="DK20" s="622"/>
      <c r="DL20" s="622"/>
      <c r="DM20" s="622"/>
      <c r="DN20" s="622"/>
      <c r="DO20" s="622"/>
      <c r="DP20" s="623"/>
      <c r="DQ20" s="627">
        <v>153658186</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t="s">
        <v>178</v>
      </c>
      <c r="S21" s="622"/>
      <c r="T21" s="622"/>
      <c r="U21" s="622"/>
      <c r="V21" s="622"/>
      <c r="W21" s="622"/>
      <c r="X21" s="622"/>
      <c r="Y21" s="623"/>
      <c r="Z21" s="659" t="s">
        <v>178</v>
      </c>
      <c r="AA21" s="659"/>
      <c r="AB21" s="659"/>
      <c r="AC21" s="659"/>
      <c r="AD21" s="660" t="s">
        <v>253</v>
      </c>
      <c r="AE21" s="660"/>
      <c r="AF21" s="660"/>
      <c r="AG21" s="660"/>
      <c r="AH21" s="660"/>
      <c r="AI21" s="660"/>
      <c r="AJ21" s="660"/>
      <c r="AK21" s="660"/>
      <c r="AL21" s="624" t="s">
        <v>253</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64703</v>
      </c>
      <c r="BH21" s="622"/>
      <c r="BI21" s="622"/>
      <c r="BJ21" s="622"/>
      <c r="BK21" s="622"/>
      <c r="BL21" s="622"/>
      <c r="BM21" s="622"/>
      <c r="BN21" s="623"/>
      <c r="BO21" s="659">
        <v>0.1</v>
      </c>
      <c r="BP21" s="659"/>
      <c r="BQ21" s="659"/>
      <c r="BR21" s="659"/>
      <c r="BS21" s="660" t="s">
        <v>178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t="s">
        <v>178</v>
      </c>
      <c r="S22" s="622"/>
      <c r="T22" s="622"/>
      <c r="U22" s="622"/>
      <c r="V22" s="622"/>
      <c r="W22" s="622"/>
      <c r="X22" s="622"/>
      <c r="Y22" s="623"/>
      <c r="Z22" s="659" t="s">
        <v>178</v>
      </c>
      <c r="AA22" s="659"/>
      <c r="AB22" s="659"/>
      <c r="AC22" s="659"/>
      <c r="AD22" s="660" t="s">
        <v>140</v>
      </c>
      <c r="AE22" s="660"/>
      <c r="AF22" s="660"/>
      <c r="AG22" s="660"/>
      <c r="AH22" s="660"/>
      <c r="AI22" s="660"/>
      <c r="AJ22" s="660"/>
      <c r="AK22" s="660"/>
      <c r="AL22" s="624" t="s">
        <v>237</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178</v>
      </c>
      <c r="BH22" s="622"/>
      <c r="BI22" s="622"/>
      <c r="BJ22" s="622"/>
      <c r="BK22" s="622"/>
      <c r="BL22" s="622"/>
      <c r="BM22" s="622"/>
      <c r="BN22" s="623"/>
      <c r="BO22" s="659" t="s">
        <v>178</v>
      </c>
      <c r="BP22" s="659"/>
      <c r="BQ22" s="659"/>
      <c r="BR22" s="659"/>
      <c r="BS22" s="660" t="s">
        <v>178</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t="s">
        <v>237</v>
      </c>
      <c r="S23" s="622"/>
      <c r="T23" s="622"/>
      <c r="U23" s="622"/>
      <c r="V23" s="622"/>
      <c r="W23" s="622"/>
      <c r="X23" s="622"/>
      <c r="Y23" s="623"/>
      <c r="Z23" s="659" t="s">
        <v>178</v>
      </c>
      <c r="AA23" s="659"/>
      <c r="AB23" s="659"/>
      <c r="AC23" s="659"/>
      <c r="AD23" s="660" t="s">
        <v>178</v>
      </c>
      <c r="AE23" s="660"/>
      <c r="AF23" s="660"/>
      <c r="AG23" s="660"/>
      <c r="AH23" s="660"/>
      <c r="AI23" s="660"/>
      <c r="AJ23" s="660"/>
      <c r="AK23" s="660"/>
      <c r="AL23" s="624" t="s">
        <v>178</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178</v>
      </c>
      <c r="BH23" s="622"/>
      <c r="BI23" s="622"/>
      <c r="BJ23" s="622"/>
      <c r="BK23" s="622"/>
      <c r="BL23" s="622"/>
      <c r="BM23" s="622"/>
      <c r="BN23" s="623"/>
      <c r="BO23" s="659" t="s">
        <v>178</v>
      </c>
      <c r="BP23" s="659"/>
      <c r="BQ23" s="659"/>
      <c r="BR23" s="659"/>
      <c r="BS23" s="660" t="s">
        <v>178</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178</v>
      </c>
      <c r="AA24" s="659"/>
      <c r="AB24" s="659"/>
      <c r="AC24" s="659"/>
      <c r="AD24" s="660" t="s">
        <v>178</v>
      </c>
      <c r="AE24" s="660"/>
      <c r="AF24" s="660"/>
      <c r="AG24" s="660"/>
      <c r="AH24" s="660"/>
      <c r="AI24" s="660"/>
      <c r="AJ24" s="660"/>
      <c r="AK24" s="660"/>
      <c r="AL24" s="624" t="s">
        <v>178</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178</v>
      </c>
      <c r="BH24" s="622"/>
      <c r="BI24" s="622"/>
      <c r="BJ24" s="622"/>
      <c r="BK24" s="622"/>
      <c r="BL24" s="622"/>
      <c r="BM24" s="622"/>
      <c r="BN24" s="623"/>
      <c r="BO24" s="659" t="s">
        <v>178</v>
      </c>
      <c r="BP24" s="659"/>
      <c r="BQ24" s="659"/>
      <c r="BR24" s="659"/>
      <c r="BS24" s="660" t="s">
        <v>140</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104058643</v>
      </c>
      <c r="CS24" s="677"/>
      <c r="CT24" s="677"/>
      <c r="CU24" s="677"/>
      <c r="CV24" s="677"/>
      <c r="CW24" s="677"/>
      <c r="CX24" s="677"/>
      <c r="CY24" s="702"/>
      <c r="CZ24" s="703">
        <v>44.8</v>
      </c>
      <c r="DA24" s="685"/>
      <c r="DB24" s="685"/>
      <c r="DC24" s="705"/>
      <c r="DD24" s="701">
        <v>54282902</v>
      </c>
      <c r="DE24" s="677"/>
      <c r="DF24" s="677"/>
      <c r="DG24" s="677"/>
      <c r="DH24" s="677"/>
      <c r="DI24" s="677"/>
      <c r="DJ24" s="677"/>
      <c r="DK24" s="702"/>
      <c r="DL24" s="701">
        <v>53516674</v>
      </c>
      <c r="DM24" s="677"/>
      <c r="DN24" s="677"/>
      <c r="DO24" s="677"/>
      <c r="DP24" s="677"/>
      <c r="DQ24" s="677"/>
      <c r="DR24" s="677"/>
      <c r="DS24" s="677"/>
      <c r="DT24" s="677"/>
      <c r="DU24" s="677"/>
      <c r="DV24" s="702"/>
      <c r="DW24" s="703">
        <v>37.4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76566019</v>
      </c>
      <c r="S25" s="622"/>
      <c r="T25" s="622"/>
      <c r="U25" s="622"/>
      <c r="V25" s="622"/>
      <c r="W25" s="622"/>
      <c r="X25" s="622"/>
      <c r="Y25" s="623"/>
      <c r="Z25" s="659">
        <v>31.8</v>
      </c>
      <c r="AA25" s="659"/>
      <c r="AB25" s="659"/>
      <c r="AC25" s="659"/>
      <c r="AD25" s="660">
        <v>76566019</v>
      </c>
      <c r="AE25" s="660"/>
      <c r="AF25" s="660"/>
      <c r="AG25" s="660"/>
      <c r="AH25" s="660"/>
      <c r="AI25" s="660"/>
      <c r="AJ25" s="660"/>
      <c r="AK25" s="660"/>
      <c r="AL25" s="624">
        <v>53.5</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140</v>
      </c>
      <c r="BH25" s="622"/>
      <c r="BI25" s="622"/>
      <c r="BJ25" s="622"/>
      <c r="BK25" s="622"/>
      <c r="BL25" s="622"/>
      <c r="BM25" s="622"/>
      <c r="BN25" s="623"/>
      <c r="BO25" s="659" t="s">
        <v>253</v>
      </c>
      <c r="BP25" s="659"/>
      <c r="BQ25" s="659"/>
      <c r="BR25" s="659"/>
      <c r="BS25" s="660" t="s">
        <v>140</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26077394</v>
      </c>
      <c r="CS25" s="634"/>
      <c r="CT25" s="634"/>
      <c r="CU25" s="634"/>
      <c r="CV25" s="634"/>
      <c r="CW25" s="634"/>
      <c r="CX25" s="634"/>
      <c r="CY25" s="635"/>
      <c r="CZ25" s="624">
        <v>11.2</v>
      </c>
      <c r="DA25" s="636"/>
      <c r="DB25" s="636"/>
      <c r="DC25" s="637"/>
      <c r="DD25" s="627">
        <v>24037690</v>
      </c>
      <c r="DE25" s="634"/>
      <c r="DF25" s="634"/>
      <c r="DG25" s="634"/>
      <c r="DH25" s="634"/>
      <c r="DI25" s="634"/>
      <c r="DJ25" s="634"/>
      <c r="DK25" s="635"/>
      <c r="DL25" s="627">
        <v>23538437</v>
      </c>
      <c r="DM25" s="634"/>
      <c r="DN25" s="634"/>
      <c r="DO25" s="634"/>
      <c r="DP25" s="634"/>
      <c r="DQ25" s="634"/>
      <c r="DR25" s="634"/>
      <c r="DS25" s="634"/>
      <c r="DT25" s="634"/>
      <c r="DU25" s="634"/>
      <c r="DV25" s="635"/>
      <c r="DW25" s="624">
        <v>16.5</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42562</v>
      </c>
      <c r="S26" s="622"/>
      <c r="T26" s="622"/>
      <c r="U26" s="622"/>
      <c r="V26" s="622"/>
      <c r="W26" s="622"/>
      <c r="X26" s="622"/>
      <c r="Y26" s="623"/>
      <c r="Z26" s="659">
        <v>0</v>
      </c>
      <c r="AA26" s="659"/>
      <c r="AB26" s="659"/>
      <c r="AC26" s="659"/>
      <c r="AD26" s="660">
        <v>42562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178</v>
      </c>
      <c r="BH26" s="622"/>
      <c r="BI26" s="622"/>
      <c r="BJ26" s="622"/>
      <c r="BK26" s="622"/>
      <c r="BL26" s="622"/>
      <c r="BM26" s="622"/>
      <c r="BN26" s="623"/>
      <c r="BO26" s="659" t="s">
        <v>178</v>
      </c>
      <c r="BP26" s="659"/>
      <c r="BQ26" s="659"/>
      <c r="BR26" s="659"/>
      <c r="BS26" s="660" t="s">
        <v>178</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16511522</v>
      </c>
      <c r="CS26" s="622"/>
      <c r="CT26" s="622"/>
      <c r="CU26" s="622"/>
      <c r="CV26" s="622"/>
      <c r="CW26" s="622"/>
      <c r="CX26" s="622"/>
      <c r="CY26" s="623"/>
      <c r="CZ26" s="624">
        <v>7.1</v>
      </c>
      <c r="DA26" s="636"/>
      <c r="DB26" s="636"/>
      <c r="DC26" s="637"/>
      <c r="DD26" s="627">
        <v>15503494</v>
      </c>
      <c r="DE26" s="622"/>
      <c r="DF26" s="622"/>
      <c r="DG26" s="622"/>
      <c r="DH26" s="622"/>
      <c r="DI26" s="622"/>
      <c r="DJ26" s="622"/>
      <c r="DK26" s="623"/>
      <c r="DL26" s="627" t="s">
        <v>237</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3176826</v>
      </c>
      <c r="S27" s="622"/>
      <c r="T27" s="622"/>
      <c r="U27" s="622"/>
      <c r="V27" s="622"/>
      <c r="W27" s="622"/>
      <c r="X27" s="622"/>
      <c r="Y27" s="623"/>
      <c r="Z27" s="659">
        <v>1.3</v>
      </c>
      <c r="AA27" s="659"/>
      <c r="AB27" s="659"/>
      <c r="AC27" s="659"/>
      <c r="AD27" s="660" t="s">
        <v>140</v>
      </c>
      <c r="AE27" s="660"/>
      <c r="AF27" s="660"/>
      <c r="AG27" s="660"/>
      <c r="AH27" s="660"/>
      <c r="AI27" s="660"/>
      <c r="AJ27" s="660"/>
      <c r="AK27" s="660"/>
      <c r="AL27" s="624" t="s">
        <v>237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59092445</v>
      </c>
      <c r="BH27" s="622"/>
      <c r="BI27" s="622"/>
      <c r="BJ27" s="622"/>
      <c r="BK27" s="622"/>
      <c r="BL27" s="622"/>
      <c r="BM27" s="622"/>
      <c r="BN27" s="623"/>
      <c r="BO27" s="659">
        <v>100</v>
      </c>
      <c r="BP27" s="659"/>
      <c r="BQ27" s="659"/>
      <c r="BR27" s="659"/>
      <c r="BS27" s="660" t="s">
        <v>178</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75854142</v>
      </c>
      <c r="CS27" s="634"/>
      <c r="CT27" s="634"/>
      <c r="CU27" s="634"/>
      <c r="CV27" s="634"/>
      <c r="CW27" s="634"/>
      <c r="CX27" s="634"/>
      <c r="CY27" s="635"/>
      <c r="CZ27" s="624">
        <v>32.6</v>
      </c>
      <c r="DA27" s="636"/>
      <c r="DB27" s="636"/>
      <c r="DC27" s="637"/>
      <c r="DD27" s="627">
        <v>28118886</v>
      </c>
      <c r="DE27" s="634"/>
      <c r="DF27" s="634"/>
      <c r="DG27" s="634"/>
      <c r="DH27" s="634"/>
      <c r="DI27" s="634"/>
      <c r="DJ27" s="634"/>
      <c r="DK27" s="635"/>
      <c r="DL27" s="627">
        <v>27851911</v>
      </c>
      <c r="DM27" s="634"/>
      <c r="DN27" s="634"/>
      <c r="DO27" s="634"/>
      <c r="DP27" s="634"/>
      <c r="DQ27" s="634"/>
      <c r="DR27" s="634"/>
      <c r="DS27" s="634"/>
      <c r="DT27" s="634"/>
      <c r="DU27" s="634"/>
      <c r="DV27" s="635"/>
      <c r="DW27" s="624">
        <v>19.5</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2739124</v>
      </c>
      <c r="S28" s="622"/>
      <c r="T28" s="622"/>
      <c r="U28" s="622"/>
      <c r="V28" s="622"/>
      <c r="W28" s="622"/>
      <c r="X28" s="622"/>
      <c r="Y28" s="623"/>
      <c r="Z28" s="659">
        <v>1.1000000000000001</v>
      </c>
      <c r="AA28" s="659"/>
      <c r="AB28" s="659"/>
      <c r="AC28" s="659"/>
      <c r="AD28" s="660">
        <v>1981395</v>
      </c>
      <c r="AE28" s="660"/>
      <c r="AF28" s="660"/>
      <c r="AG28" s="660"/>
      <c r="AH28" s="660"/>
      <c r="AI28" s="660"/>
      <c r="AJ28" s="660"/>
      <c r="AK28" s="660"/>
      <c r="AL28" s="624">
        <v>1.4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2127107</v>
      </c>
      <c r="CS28" s="622"/>
      <c r="CT28" s="622"/>
      <c r="CU28" s="622"/>
      <c r="CV28" s="622"/>
      <c r="CW28" s="622"/>
      <c r="CX28" s="622"/>
      <c r="CY28" s="623"/>
      <c r="CZ28" s="624">
        <v>0.9</v>
      </c>
      <c r="DA28" s="636"/>
      <c r="DB28" s="636"/>
      <c r="DC28" s="637"/>
      <c r="DD28" s="627">
        <v>2126326</v>
      </c>
      <c r="DE28" s="622"/>
      <c r="DF28" s="622"/>
      <c r="DG28" s="622"/>
      <c r="DH28" s="622"/>
      <c r="DI28" s="622"/>
      <c r="DJ28" s="622"/>
      <c r="DK28" s="623"/>
      <c r="DL28" s="627">
        <v>2126326</v>
      </c>
      <c r="DM28" s="622"/>
      <c r="DN28" s="622"/>
      <c r="DO28" s="622"/>
      <c r="DP28" s="622"/>
      <c r="DQ28" s="622"/>
      <c r="DR28" s="622"/>
      <c r="DS28" s="622"/>
      <c r="DT28" s="622"/>
      <c r="DU28" s="622"/>
      <c r="DV28" s="623"/>
      <c r="DW28" s="624">
        <v>1.5</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770600</v>
      </c>
      <c r="S29" s="622"/>
      <c r="T29" s="622"/>
      <c r="U29" s="622"/>
      <c r="V29" s="622"/>
      <c r="W29" s="622"/>
      <c r="X29" s="622"/>
      <c r="Y29" s="623"/>
      <c r="Z29" s="659">
        <v>0.3</v>
      </c>
      <c r="AA29" s="659"/>
      <c r="AB29" s="659"/>
      <c r="AC29" s="659"/>
      <c r="AD29" s="660" t="s">
        <v>237</v>
      </c>
      <c r="AE29" s="660"/>
      <c r="AF29" s="660"/>
      <c r="AG29" s="660"/>
      <c r="AH29" s="660"/>
      <c r="AI29" s="660"/>
      <c r="AJ29" s="660"/>
      <c r="AK29" s="660"/>
      <c r="AL29" s="624" t="s">
        <v>140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72</v>
      </c>
      <c r="CG29" s="619"/>
      <c r="CH29" s="619"/>
      <c r="CI29" s="619"/>
      <c r="CJ29" s="619"/>
      <c r="CK29" s="619"/>
      <c r="CL29" s="619"/>
      <c r="CM29" s="619"/>
      <c r="CN29" s="619"/>
      <c r="CO29" s="619"/>
      <c r="CP29" s="619"/>
      <c r="CQ29" s="620"/>
      <c r="CR29" s="621">
        <v>2127107</v>
      </c>
      <c r="CS29" s="634"/>
      <c r="CT29" s="634"/>
      <c r="CU29" s="634"/>
      <c r="CV29" s="634"/>
      <c r="CW29" s="634"/>
      <c r="CX29" s="634"/>
      <c r="CY29" s="635"/>
      <c r="CZ29" s="624">
        <v>0.9</v>
      </c>
      <c r="DA29" s="636"/>
      <c r="DB29" s="636"/>
      <c r="DC29" s="637"/>
      <c r="DD29" s="627">
        <v>2126326</v>
      </c>
      <c r="DE29" s="634"/>
      <c r="DF29" s="634"/>
      <c r="DG29" s="634"/>
      <c r="DH29" s="634"/>
      <c r="DI29" s="634"/>
      <c r="DJ29" s="634"/>
      <c r="DK29" s="635"/>
      <c r="DL29" s="627">
        <v>2126326</v>
      </c>
      <c r="DM29" s="634"/>
      <c r="DN29" s="634"/>
      <c r="DO29" s="634"/>
      <c r="DP29" s="634"/>
      <c r="DQ29" s="634"/>
      <c r="DR29" s="634"/>
      <c r="DS29" s="634"/>
      <c r="DT29" s="634"/>
      <c r="DU29" s="634"/>
      <c r="DV29" s="635"/>
      <c r="DW29" s="624">
        <v>1.5</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50143422</v>
      </c>
      <c r="S30" s="622"/>
      <c r="T30" s="622"/>
      <c r="U30" s="622"/>
      <c r="V30" s="622"/>
      <c r="W30" s="622"/>
      <c r="X30" s="622"/>
      <c r="Y30" s="623"/>
      <c r="Z30" s="659">
        <v>20.8</v>
      </c>
      <c r="AA30" s="659"/>
      <c r="AB30" s="659"/>
      <c r="AC30" s="659"/>
      <c r="AD30" s="660" t="s">
        <v>237</v>
      </c>
      <c r="AE30" s="660"/>
      <c r="AF30" s="660"/>
      <c r="AG30" s="660"/>
      <c r="AH30" s="660"/>
      <c r="AI30" s="660"/>
      <c r="AJ30" s="660"/>
      <c r="AK30" s="660"/>
      <c r="AL30" s="624" t="s">
        <v>237</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1908712</v>
      </c>
      <c r="CS30" s="622"/>
      <c r="CT30" s="622"/>
      <c r="CU30" s="622"/>
      <c r="CV30" s="622"/>
      <c r="CW30" s="622"/>
      <c r="CX30" s="622"/>
      <c r="CY30" s="623"/>
      <c r="CZ30" s="624">
        <v>0.8</v>
      </c>
      <c r="DA30" s="636"/>
      <c r="DB30" s="636"/>
      <c r="DC30" s="637"/>
      <c r="DD30" s="627">
        <v>1907931</v>
      </c>
      <c r="DE30" s="622"/>
      <c r="DF30" s="622"/>
      <c r="DG30" s="622"/>
      <c r="DH30" s="622"/>
      <c r="DI30" s="622"/>
      <c r="DJ30" s="622"/>
      <c r="DK30" s="623"/>
      <c r="DL30" s="627">
        <v>1907931</v>
      </c>
      <c r="DM30" s="622"/>
      <c r="DN30" s="622"/>
      <c r="DO30" s="622"/>
      <c r="DP30" s="622"/>
      <c r="DQ30" s="622"/>
      <c r="DR30" s="622"/>
      <c r="DS30" s="622"/>
      <c r="DT30" s="622"/>
      <c r="DU30" s="622"/>
      <c r="DV30" s="623"/>
      <c r="DW30" s="624">
        <v>1.3</v>
      </c>
      <c r="DX30" s="636"/>
      <c r="DY30" s="636"/>
      <c r="DZ30" s="636"/>
      <c r="EA30" s="636"/>
      <c r="EB30" s="636"/>
      <c r="EC30" s="648"/>
    </row>
    <row r="31" spans="2:133" ht="11.25" customHeight="1" x14ac:dyDescent="0.2">
      <c r="B31" s="696" t="s">
        <v>314</v>
      </c>
      <c r="C31" s="697"/>
      <c r="D31" s="697"/>
      <c r="E31" s="697"/>
      <c r="F31" s="697"/>
      <c r="G31" s="697"/>
      <c r="H31" s="697"/>
      <c r="I31" s="697"/>
      <c r="J31" s="697"/>
      <c r="K31" s="697"/>
      <c r="L31" s="697"/>
      <c r="M31" s="697"/>
      <c r="N31" s="697"/>
      <c r="O31" s="697"/>
      <c r="P31" s="697"/>
      <c r="Q31" s="698"/>
      <c r="R31" s="621">
        <v>65815679</v>
      </c>
      <c r="S31" s="622"/>
      <c r="T31" s="622"/>
      <c r="U31" s="622"/>
      <c r="V31" s="622"/>
      <c r="W31" s="622"/>
      <c r="X31" s="622"/>
      <c r="Y31" s="623"/>
      <c r="Z31" s="659">
        <v>27.3</v>
      </c>
      <c r="AA31" s="659"/>
      <c r="AB31" s="659"/>
      <c r="AC31" s="659"/>
      <c r="AD31" s="660">
        <v>64130881</v>
      </c>
      <c r="AE31" s="660"/>
      <c r="AF31" s="660"/>
      <c r="AG31" s="660"/>
      <c r="AH31" s="660"/>
      <c r="AI31" s="660"/>
      <c r="AJ31" s="660"/>
      <c r="AK31" s="660"/>
      <c r="AL31" s="624">
        <v>44.8</v>
      </c>
      <c r="AM31" s="625"/>
      <c r="AN31" s="625"/>
      <c r="AO31" s="661"/>
      <c r="AP31" s="687" t="s">
        <v>315</v>
      </c>
      <c r="AQ31" s="688"/>
      <c r="AR31" s="688"/>
      <c r="AS31" s="688"/>
      <c r="AT31" s="689" t="s">
        <v>316</v>
      </c>
      <c r="AU31" s="218"/>
      <c r="AV31" s="218"/>
      <c r="AW31" s="218"/>
      <c r="AX31" s="679" t="s">
        <v>191</v>
      </c>
      <c r="AY31" s="680"/>
      <c r="AZ31" s="680"/>
      <c r="BA31" s="680"/>
      <c r="BB31" s="680"/>
      <c r="BC31" s="680"/>
      <c r="BD31" s="680"/>
      <c r="BE31" s="680"/>
      <c r="BF31" s="681"/>
      <c r="BG31" s="683">
        <v>99.4</v>
      </c>
      <c r="BH31" s="684"/>
      <c r="BI31" s="684"/>
      <c r="BJ31" s="684"/>
      <c r="BK31" s="684"/>
      <c r="BL31" s="684"/>
      <c r="BM31" s="685">
        <v>98.8</v>
      </c>
      <c r="BN31" s="684"/>
      <c r="BO31" s="684"/>
      <c r="BP31" s="684"/>
      <c r="BQ31" s="686"/>
      <c r="BR31" s="683">
        <v>99.4</v>
      </c>
      <c r="BS31" s="684"/>
      <c r="BT31" s="684"/>
      <c r="BU31" s="684"/>
      <c r="BV31" s="684"/>
      <c r="BW31" s="684"/>
      <c r="BX31" s="685">
        <v>98.7</v>
      </c>
      <c r="BY31" s="684"/>
      <c r="BZ31" s="684"/>
      <c r="CA31" s="684"/>
      <c r="CB31" s="686"/>
      <c r="CD31" s="642"/>
      <c r="CE31" s="643"/>
      <c r="CF31" s="618" t="s">
        <v>317</v>
      </c>
      <c r="CG31" s="619"/>
      <c r="CH31" s="619"/>
      <c r="CI31" s="619"/>
      <c r="CJ31" s="619"/>
      <c r="CK31" s="619"/>
      <c r="CL31" s="619"/>
      <c r="CM31" s="619"/>
      <c r="CN31" s="619"/>
      <c r="CO31" s="619"/>
      <c r="CP31" s="619"/>
      <c r="CQ31" s="620"/>
      <c r="CR31" s="621">
        <v>218395</v>
      </c>
      <c r="CS31" s="634"/>
      <c r="CT31" s="634"/>
      <c r="CU31" s="634"/>
      <c r="CV31" s="634"/>
      <c r="CW31" s="634"/>
      <c r="CX31" s="634"/>
      <c r="CY31" s="635"/>
      <c r="CZ31" s="624">
        <v>0.1</v>
      </c>
      <c r="DA31" s="636"/>
      <c r="DB31" s="636"/>
      <c r="DC31" s="637"/>
      <c r="DD31" s="627">
        <v>218395</v>
      </c>
      <c r="DE31" s="634"/>
      <c r="DF31" s="634"/>
      <c r="DG31" s="634"/>
      <c r="DH31" s="634"/>
      <c r="DI31" s="634"/>
      <c r="DJ31" s="634"/>
      <c r="DK31" s="635"/>
      <c r="DL31" s="627">
        <v>218395</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21574953</v>
      </c>
      <c r="S32" s="622"/>
      <c r="T32" s="622"/>
      <c r="U32" s="622"/>
      <c r="V32" s="622"/>
      <c r="W32" s="622"/>
      <c r="X32" s="622"/>
      <c r="Y32" s="623"/>
      <c r="Z32" s="659">
        <v>9</v>
      </c>
      <c r="AA32" s="659"/>
      <c r="AB32" s="659"/>
      <c r="AC32" s="659"/>
      <c r="AD32" s="660" t="s">
        <v>253</v>
      </c>
      <c r="AE32" s="660"/>
      <c r="AF32" s="660"/>
      <c r="AG32" s="660"/>
      <c r="AH32" s="660"/>
      <c r="AI32" s="660"/>
      <c r="AJ32" s="660"/>
      <c r="AK32" s="660"/>
      <c r="AL32" s="624" t="s">
        <v>178</v>
      </c>
      <c r="AM32" s="625"/>
      <c r="AN32" s="625"/>
      <c r="AO32" s="661"/>
      <c r="AP32" s="662"/>
      <c r="AQ32" s="663"/>
      <c r="AR32" s="663"/>
      <c r="AS32" s="663"/>
      <c r="AT32" s="690"/>
      <c r="AU32" s="214" t="s">
        <v>319</v>
      </c>
      <c r="AX32" s="618" t="s">
        <v>320</v>
      </c>
      <c r="AY32" s="619"/>
      <c r="AZ32" s="619"/>
      <c r="BA32" s="619"/>
      <c r="BB32" s="619"/>
      <c r="BC32" s="619"/>
      <c r="BD32" s="619"/>
      <c r="BE32" s="619"/>
      <c r="BF32" s="620"/>
      <c r="BG32" s="692">
        <v>99.3</v>
      </c>
      <c r="BH32" s="634"/>
      <c r="BI32" s="634"/>
      <c r="BJ32" s="634"/>
      <c r="BK32" s="634"/>
      <c r="BL32" s="634"/>
      <c r="BM32" s="625">
        <v>98.7</v>
      </c>
      <c r="BN32" s="634"/>
      <c r="BO32" s="634"/>
      <c r="BP32" s="634"/>
      <c r="BQ32" s="657"/>
      <c r="BR32" s="692">
        <v>99.4</v>
      </c>
      <c r="BS32" s="634"/>
      <c r="BT32" s="634"/>
      <c r="BU32" s="634"/>
      <c r="BV32" s="634"/>
      <c r="BW32" s="634"/>
      <c r="BX32" s="625">
        <v>98.7</v>
      </c>
      <c r="BY32" s="634"/>
      <c r="BZ32" s="634"/>
      <c r="CA32" s="634"/>
      <c r="CB32" s="657"/>
      <c r="CD32" s="644"/>
      <c r="CE32" s="645"/>
      <c r="CF32" s="618" t="s">
        <v>321</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178</v>
      </c>
      <c r="DE32" s="622"/>
      <c r="DF32" s="622"/>
      <c r="DG32" s="622"/>
      <c r="DH32" s="622"/>
      <c r="DI32" s="622"/>
      <c r="DJ32" s="622"/>
      <c r="DK32" s="623"/>
      <c r="DL32" s="627" t="s">
        <v>237</v>
      </c>
      <c r="DM32" s="622"/>
      <c r="DN32" s="622"/>
      <c r="DO32" s="622"/>
      <c r="DP32" s="622"/>
      <c r="DQ32" s="622"/>
      <c r="DR32" s="622"/>
      <c r="DS32" s="622"/>
      <c r="DT32" s="622"/>
      <c r="DU32" s="622"/>
      <c r="DV32" s="623"/>
      <c r="DW32" s="624" t="s">
        <v>253</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467622</v>
      </c>
      <c r="S33" s="622"/>
      <c r="T33" s="622"/>
      <c r="U33" s="622"/>
      <c r="V33" s="622"/>
      <c r="W33" s="622"/>
      <c r="X33" s="622"/>
      <c r="Y33" s="623"/>
      <c r="Z33" s="659">
        <v>0.2</v>
      </c>
      <c r="AA33" s="659"/>
      <c r="AB33" s="659"/>
      <c r="AC33" s="659"/>
      <c r="AD33" s="660">
        <v>335987</v>
      </c>
      <c r="AE33" s="660"/>
      <c r="AF33" s="660"/>
      <c r="AG33" s="660"/>
      <c r="AH33" s="660"/>
      <c r="AI33" s="660"/>
      <c r="AJ33" s="660"/>
      <c r="AK33" s="660"/>
      <c r="AL33" s="624">
        <v>0.2</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t="s">
        <v>253</v>
      </c>
      <c r="BH33" s="606"/>
      <c r="BI33" s="606"/>
      <c r="BJ33" s="606"/>
      <c r="BK33" s="606"/>
      <c r="BL33" s="606"/>
      <c r="BM33" s="652" t="s">
        <v>237</v>
      </c>
      <c r="BN33" s="606"/>
      <c r="BO33" s="606"/>
      <c r="BP33" s="606"/>
      <c r="BQ33" s="669"/>
      <c r="BR33" s="682" t="s">
        <v>178</v>
      </c>
      <c r="BS33" s="606"/>
      <c r="BT33" s="606"/>
      <c r="BU33" s="606"/>
      <c r="BV33" s="606"/>
      <c r="BW33" s="606"/>
      <c r="BX33" s="652" t="s">
        <v>237</v>
      </c>
      <c r="BY33" s="606"/>
      <c r="BZ33" s="606"/>
      <c r="CA33" s="606"/>
      <c r="CB33" s="669"/>
      <c r="CD33" s="618" t="s">
        <v>324</v>
      </c>
      <c r="CE33" s="619"/>
      <c r="CF33" s="619"/>
      <c r="CG33" s="619"/>
      <c r="CH33" s="619"/>
      <c r="CI33" s="619"/>
      <c r="CJ33" s="619"/>
      <c r="CK33" s="619"/>
      <c r="CL33" s="619"/>
      <c r="CM33" s="619"/>
      <c r="CN33" s="619"/>
      <c r="CO33" s="619"/>
      <c r="CP33" s="619"/>
      <c r="CQ33" s="620"/>
      <c r="CR33" s="621">
        <v>110337368</v>
      </c>
      <c r="CS33" s="634"/>
      <c r="CT33" s="634"/>
      <c r="CU33" s="634"/>
      <c r="CV33" s="634"/>
      <c r="CW33" s="634"/>
      <c r="CX33" s="634"/>
      <c r="CY33" s="635"/>
      <c r="CZ33" s="624">
        <v>47.5</v>
      </c>
      <c r="DA33" s="636"/>
      <c r="DB33" s="636"/>
      <c r="DC33" s="637"/>
      <c r="DD33" s="627">
        <v>89680865</v>
      </c>
      <c r="DE33" s="634"/>
      <c r="DF33" s="634"/>
      <c r="DG33" s="634"/>
      <c r="DH33" s="634"/>
      <c r="DI33" s="634"/>
      <c r="DJ33" s="634"/>
      <c r="DK33" s="635"/>
      <c r="DL33" s="627">
        <v>53354206</v>
      </c>
      <c r="DM33" s="634"/>
      <c r="DN33" s="634"/>
      <c r="DO33" s="634"/>
      <c r="DP33" s="634"/>
      <c r="DQ33" s="634"/>
      <c r="DR33" s="634"/>
      <c r="DS33" s="634"/>
      <c r="DT33" s="634"/>
      <c r="DU33" s="634"/>
      <c r="DV33" s="635"/>
      <c r="DW33" s="624">
        <v>37.299999999999997</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219410</v>
      </c>
      <c r="S34" s="622"/>
      <c r="T34" s="622"/>
      <c r="U34" s="622"/>
      <c r="V34" s="622"/>
      <c r="W34" s="622"/>
      <c r="X34" s="622"/>
      <c r="Y34" s="623"/>
      <c r="Z34" s="659">
        <v>0.1</v>
      </c>
      <c r="AA34" s="659"/>
      <c r="AB34" s="659"/>
      <c r="AC34" s="659"/>
      <c r="AD34" s="660" t="s">
        <v>140</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49569074</v>
      </c>
      <c r="CS34" s="622"/>
      <c r="CT34" s="622"/>
      <c r="CU34" s="622"/>
      <c r="CV34" s="622"/>
      <c r="CW34" s="622"/>
      <c r="CX34" s="622"/>
      <c r="CY34" s="623"/>
      <c r="CZ34" s="624">
        <v>21.3</v>
      </c>
      <c r="DA34" s="636"/>
      <c r="DB34" s="636"/>
      <c r="DC34" s="637"/>
      <c r="DD34" s="627">
        <v>37896300</v>
      </c>
      <c r="DE34" s="622"/>
      <c r="DF34" s="622"/>
      <c r="DG34" s="622"/>
      <c r="DH34" s="622"/>
      <c r="DI34" s="622"/>
      <c r="DJ34" s="622"/>
      <c r="DK34" s="623"/>
      <c r="DL34" s="627">
        <v>34393706</v>
      </c>
      <c r="DM34" s="622"/>
      <c r="DN34" s="622"/>
      <c r="DO34" s="622"/>
      <c r="DP34" s="622"/>
      <c r="DQ34" s="622"/>
      <c r="DR34" s="622"/>
      <c r="DS34" s="622"/>
      <c r="DT34" s="622"/>
      <c r="DU34" s="622"/>
      <c r="DV34" s="623"/>
      <c r="DW34" s="624">
        <v>24</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4345473</v>
      </c>
      <c r="S35" s="622"/>
      <c r="T35" s="622"/>
      <c r="U35" s="622"/>
      <c r="V35" s="622"/>
      <c r="W35" s="622"/>
      <c r="X35" s="622"/>
      <c r="Y35" s="623"/>
      <c r="Z35" s="659">
        <v>1.8</v>
      </c>
      <c r="AA35" s="659"/>
      <c r="AB35" s="659"/>
      <c r="AC35" s="659"/>
      <c r="AD35" s="660" t="s">
        <v>237</v>
      </c>
      <c r="AE35" s="660"/>
      <c r="AF35" s="660"/>
      <c r="AG35" s="660"/>
      <c r="AH35" s="660"/>
      <c r="AI35" s="660"/>
      <c r="AJ35" s="660"/>
      <c r="AK35" s="660"/>
      <c r="AL35" s="624" t="s">
        <v>178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1965320</v>
      </c>
      <c r="CS35" s="634"/>
      <c r="CT35" s="634"/>
      <c r="CU35" s="634"/>
      <c r="CV35" s="634"/>
      <c r="CW35" s="634"/>
      <c r="CX35" s="634"/>
      <c r="CY35" s="635"/>
      <c r="CZ35" s="624">
        <v>0.8</v>
      </c>
      <c r="DA35" s="636"/>
      <c r="DB35" s="636"/>
      <c r="DC35" s="637"/>
      <c r="DD35" s="627">
        <v>1758811</v>
      </c>
      <c r="DE35" s="634"/>
      <c r="DF35" s="634"/>
      <c r="DG35" s="634"/>
      <c r="DH35" s="634"/>
      <c r="DI35" s="634"/>
      <c r="DJ35" s="634"/>
      <c r="DK35" s="635"/>
      <c r="DL35" s="627">
        <v>1758811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10936297</v>
      </c>
      <c r="S36" s="622"/>
      <c r="T36" s="622"/>
      <c r="U36" s="622"/>
      <c r="V36" s="622"/>
      <c r="W36" s="622"/>
      <c r="X36" s="622"/>
      <c r="Y36" s="623"/>
      <c r="Z36" s="659">
        <v>4.5</v>
      </c>
      <c r="AA36" s="659"/>
      <c r="AB36" s="659"/>
      <c r="AC36" s="659"/>
      <c r="AD36" s="660" t="s">
        <v>237</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16416217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1461907</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22163747</v>
      </c>
      <c r="CS36" s="622"/>
      <c r="CT36" s="622"/>
      <c r="CU36" s="622"/>
      <c r="CV36" s="622"/>
      <c r="CW36" s="622"/>
      <c r="CX36" s="622"/>
      <c r="CY36" s="623"/>
      <c r="CZ36" s="624">
        <v>9.5</v>
      </c>
      <c r="DA36" s="636"/>
      <c r="DB36" s="636"/>
      <c r="DC36" s="637"/>
      <c r="DD36" s="627">
        <v>17302817</v>
      </c>
      <c r="DE36" s="622"/>
      <c r="DF36" s="622"/>
      <c r="DG36" s="622"/>
      <c r="DH36" s="622"/>
      <c r="DI36" s="622"/>
      <c r="DJ36" s="622"/>
      <c r="DK36" s="623"/>
      <c r="DL36" s="627">
        <v>6040040</v>
      </c>
      <c r="DM36" s="622"/>
      <c r="DN36" s="622"/>
      <c r="DO36" s="622"/>
      <c r="DP36" s="622"/>
      <c r="DQ36" s="622"/>
      <c r="DR36" s="622"/>
      <c r="DS36" s="622"/>
      <c r="DT36" s="622"/>
      <c r="DU36" s="622"/>
      <c r="DV36" s="623"/>
      <c r="DW36" s="624">
        <v>4.2</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2700148</v>
      </c>
      <c r="S37" s="622"/>
      <c r="T37" s="622"/>
      <c r="U37" s="622"/>
      <c r="V37" s="622"/>
      <c r="W37" s="622"/>
      <c r="X37" s="622"/>
      <c r="Y37" s="623"/>
      <c r="Z37" s="659">
        <v>1.1000000000000001</v>
      </c>
      <c r="AA37" s="659"/>
      <c r="AB37" s="659"/>
      <c r="AC37" s="659"/>
      <c r="AD37" s="660">
        <v>700</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135</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1461907</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2290749</v>
      </c>
      <c r="CS37" s="634"/>
      <c r="CT37" s="634"/>
      <c r="CU37" s="634"/>
      <c r="CV37" s="634"/>
      <c r="CW37" s="634"/>
      <c r="CX37" s="634"/>
      <c r="CY37" s="635"/>
      <c r="CZ37" s="624">
        <v>1</v>
      </c>
      <c r="DA37" s="636"/>
      <c r="DB37" s="636"/>
      <c r="DC37" s="637"/>
      <c r="DD37" s="627">
        <v>2290749</v>
      </c>
      <c r="DE37" s="634"/>
      <c r="DF37" s="634"/>
      <c r="DG37" s="634"/>
      <c r="DH37" s="634"/>
      <c r="DI37" s="634"/>
      <c r="DJ37" s="634"/>
      <c r="DK37" s="635"/>
      <c r="DL37" s="627">
        <v>1603593</v>
      </c>
      <c r="DM37" s="634"/>
      <c r="DN37" s="634"/>
      <c r="DO37" s="634"/>
      <c r="DP37" s="634"/>
      <c r="DQ37" s="634"/>
      <c r="DR37" s="634"/>
      <c r="DS37" s="634"/>
      <c r="DT37" s="634"/>
      <c r="DU37" s="634"/>
      <c r="DV37" s="635"/>
      <c r="DW37" s="624">
        <v>1.1000000000000001</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1387000</v>
      </c>
      <c r="S38" s="622"/>
      <c r="T38" s="622"/>
      <c r="U38" s="622"/>
      <c r="V38" s="622"/>
      <c r="W38" s="622"/>
      <c r="X38" s="622"/>
      <c r="Y38" s="623"/>
      <c r="Z38" s="659">
        <v>0.6</v>
      </c>
      <c r="AA38" s="659"/>
      <c r="AB38" s="659"/>
      <c r="AC38" s="659"/>
      <c r="AD38" s="660" t="s">
        <v>253</v>
      </c>
      <c r="AE38" s="660"/>
      <c r="AF38" s="660"/>
      <c r="AG38" s="660"/>
      <c r="AH38" s="660"/>
      <c r="AI38" s="660"/>
      <c r="AJ38" s="660"/>
      <c r="AK38" s="660"/>
      <c r="AL38" s="624" t="s">
        <v>253</v>
      </c>
      <c r="AM38" s="625"/>
      <c r="AN38" s="625"/>
      <c r="AO38" s="661"/>
      <c r="AQ38" s="654" t="s">
        <v>340</v>
      </c>
      <c r="AR38" s="655"/>
      <c r="AS38" s="655"/>
      <c r="AT38" s="655"/>
      <c r="AU38" s="655"/>
      <c r="AV38" s="655"/>
      <c r="AW38" s="655"/>
      <c r="AX38" s="655"/>
      <c r="AY38" s="656"/>
      <c r="AZ38" s="621" t="s">
        <v>178</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64480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16416217</v>
      </c>
      <c r="CS38" s="622"/>
      <c r="CT38" s="622"/>
      <c r="CU38" s="622"/>
      <c r="CV38" s="622"/>
      <c r="CW38" s="622"/>
      <c r="CX38" s="622"/>
      <c r="CY38" s="623"/>
      <c r="CZ38" s="624">
        <v>7.1</v>
      </c>
      <c r="DA38" s="636"/>
      <c r="DB38" s="636"/>
      <c r="DC38" s="637"/>
      <c r="DD38" s="627">
        <v>13454875</v>
      </c>
      <c r="DE38" s="622"/>
      <c r="DF38" s="622"/>
      <c r="DG38" s="622"/>
      <c r="DH38" s="622"/>
      <c r="DI38" s="622"/>
      <c r="DJ38" s="622"/>
      <c r="DK38" s="623"/>
      <c r="DL38" s="627">
        <v>11161649</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t="s">
        <v>178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87309</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19820379</v>
      </c>
      <c r="CS39" s="634"/>
      <c r="CT39" s="634"/>
      <c r="CU39" s="634"/>
      <c r="CV39" s="634"/>
      <c r="CW39" s="634"/>
      <c r="CX39" s="634"/>
      <c r="CY39" s="635"/>
      <c r="CZ39" s="624">
        <v>8.5</v>
      </c>
      <c r="DA39" s="636"/>
      <c r="DB39" s="636"/>
      <c r="DC39" s="637"/>
      <c r="DD39" s="627">
        <v>19266777</v>
      </c>
      <c r="DE39" s="634"/>
      <c r="DF39" s="634"/>
      <c r="DG39" s="634"/>
      <c r="DH39" s="634"/>
      <c r="DI39" s="634"/>
      <c r="DJ39" s="634"/>
      <c r="DK39" s="635"/>
      <c r="DL39" s="627" t="s">
        <v>178</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t="s">
        <v>140</v>
      </c>
      <c r="S40" s="622"/>
      <c r="T40" s="622"/>
      <c r="U40" s="622"/>
      <c r="V40" s="622"/>
      <c r="W40" s="622"/>
      <c r="X40" s="622"/>
      <c r="Y40" s="623"/>
      <c r="Z40" s="659" t="s">
        <v>237</v>
      </c>
      <c r="AA40" s="659"/>
      <c r="AB40" s="659"/>
      <c r="AC40" s="659"/>
      <c r="AD40" s="660" t="s">
        <v>237</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237</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125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402631</v>
      </c>
      <c r="CS40" s="622"/>
      <c r="CT40" s="622"/>
      <c r="CU40" s="622"/>
      <c r="CV40" s="622"/>
      <c r="CW40" s="622"/>
      <c r="CX40" s="622"/>
      <c r="CY40" s="623"/>
      <c r="CZ40" s="624">
        <v>0.2</v>
      </c>
      <c r="DA40" s="636"/>
      <c r="DB40" s="636"/>
      <c r="DC40" s="637"/>
      <c r="DD40" s="627">
        <v>1285</v>
      </c>
      <c r="DE40" s="622"/>
      <c r="DF40" s="622"/>
      <c r="DG40" s="622"/>
      <c r="DH40" s="622"/>
      <c r="DI40" s="622"/>
      <c r="DJ40" s="622"/>
      <c r="DK40" s="623"/>
      <c r="DL40" s="627" t="s">
        <v>237</v>
      </c>
      <c r="DM40" s="622"/>
      <c r="DN40" s="622"/>
      <c r="DO40" s="622"/>
      <c r="DP40" s="622"/>
      <c r="DQ40" s="622"/>
      <c r="DR40" s="622"/>
      <c r="DS40" s="622"/>
      <c r="DT40" s="622"/>
      <c r="DU40" s="622"/>
      <c r="DV40" s="623"/>
      <c r="DW40" s="624" t="s">
        <v>178</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240885135</v>
      </c>
      <c r="S41" s="646"/>
      <c r="T41" s="646"/>
      <c r="U41" s="646"/>
      <c r="V41" s="646"/>
      <c r="W41" s="646"/>
      <c r="X41" s="646"/>
      <c r="Y41" s="649"/>
      <c r="Z41" s="650">
        <v>100</v>
      </c>
      <c r="AA41" s="650"/>
      <c r="AB41" s="650"/>
      <c r="AC41" s="650"/>
      <c r="AD41" s="651">
        <v>143057544</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5069897</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178</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11346185</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351</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18109082</v>
      </c>
      <c r="CS42" s="634"/>
      <c r="CT42" s="634"/>
      <c r="CU42" s="634"/>
      <c r="CV42" s="634"/>
      <c r="CW42" s="634"/>
      <c r="CX42" s="634"/>
      <c r="CY42" s="635"/>
      <c r="CZ42" s="624">
        <v>7.8</v>
      </c>
      <c r="DA42" s="636"/>
      <c r="DB42" s="636"/>
      <c r="DC42" s="637"/>
      <c r="DD42" s="627">
        <v>9694419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298605</v>
      </c>
      <c r="CS43" s="634"/>
      <c r="CT43" s="634"/>
      <c r="CU43" s="634"/>
      <c r="CV43" s="634"/>
      <c r="CW43" s="634"/>
      <c r="CX43" s="634"/>
      <c r="CY43" s="635"/>
      <c r="CZ43" s="624">
        <v>0.1</v>
      </c>
      <c r="DA43" s="636"/>
      <c r="DB43" s="636"/>
      <c r="DC43" s="637"/>
      <c r="DD43" s="627">
        <v>199619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18109082</v>
      </c>
      <c r="CS44" s="622"/>
      <c r="CT44" s="622"/>
      <c r="CU44" s="622"/>
      <c r="CV44" s="622"/>
      <c r="CW44" s="622"/>
      <c r="CX44" s="622"/>
      <c r="CY44" s="623"/>
      <c r="CZ44" s="624">
        <v>7.8</v>
      </c>
      <c r="DA44" s="625"/>
      <c r="DB44" s="625"/>
      <c r="DC44" s="626"/>
      <c r="DD44" s="627">
        <v>9694419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2873348</v>
      </c>
      <c r="CS45" s="634"/>
      <c r="CT45" s="634"/>
      <c r="CU45" s="634"/>
      <c r="CV45" s="634"/>
      <c r="CW45" s="634"/>
      <c r="CX45" s="634"/>
      <c r="CY45" s="635"/>
      <c r="CZ45" s="624">
        <v>1.2</v>
      </c>
      <c r="DA45" s="636"/>
      <c r="DB45" s="636"/>
      <c r="DC45" s="637"/>
      <c r="DD45" s="627">
        <v>645637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15235734</v>
      </c>
      <c r="CS46" s="622"/>
      <c r="CT46" s="622"/>
      <c r="CU46" s="622"/>
      <c r="CV46" s="622"/>
      <c r="CW46" s="622"/>
      <c r="CX46" s="622"/>
      <c r="CY46" s="623"/>
      <c r="CZ46" s="624">
        <v>6.6</v>
      </c>
      <c r="DA46" s="625"/>
      <c r="DB46" s="625"/>
      <c r="DC46" s="626"/>
      <c r="DD46" s="627">
        <v>9048782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253</v>
      </c>
      <c r="CS47" s="634"/>
      <c r="CT47" s="634"/>
      <c r="CU47" s="634"/>
      <c r="CV47" s="634"/>
      <c r="CW47" s="634"/>
      <c r="CX47" s="634"/>
      <c r="CY47" s="635"/>
      <c r="CZ47" s="624" t="s">
        <v>178</v>
      </c>
      <c r="DA47" s="636"/>
      <c r="DB47" s="636"/>
      <c r="DC47" s="637"/>
      <c r="DD47" s="627" t="s">
        <v>178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253</v>
      </c>
      <c r="CS48" s="622"/>
      <c r="CT48" s="622"/>
      <c r="CU48" s="622"/>
      <c r="CV48" s="622"/>
      <c r="CW48" s="622"/>
      <c r="CX48" s="622"/>
      <c r="CY48" s="623"/>
      <c r="CZ48" s="624" t="s">
        <v>253</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232505093</v>
      </c>
      <c r="CS49" s="606"/>
      <c r="CT49" s="606"/>
      <c r="CU49" s="606"/>
      <c r="CV49" s="606"/>
      <c r="CW49" s="606"/>
      <c r="CX49" s="606"/>
      <c r="CY49" s="607"/>
      <c r="CZ49" s="608">
        <v>100</v>
      </c>
      <c r="DA49" s="609"/>
      <c r="DB49" s="609"/>
      <c r="DC49" s="610"/>
      <c r="DD49" s="611">
        <v>153658186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v+z2RzuYm4QvIZi0doNxIxsYvI22HK0P9yINrps2oj3iMgB3sQhGJMtAN5ETCv46koOA5bCmfp/N+WwluzRKQ==" saltValue="a3T/bTG1BDmDgzUbwTfz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241583</v>
      </c>
      <c r="R7" s="1103"/>
      <c r="S7" s="1103"/>
      <c r="T7" s="1103"/>
      <c r="U7" s="1103"/>
      <c r="V7" s="1103">
        <v>233203</v>
      </c>
      <c r="W7" s="1103"/>
      <c r="X7" s="1103"/>
      <c r="Y7" s="1103"/>
      <c r="Z7" s="1103"/>
      <c r="AA7" s="1103">
        <v>8380</v>
      </c>
      <c r="AB7" s="1103"/>
      <c r="AC7" s="1103"/>
      <c r="AD7" s="1103"/>
      <c r="AE7" s="1104"/>
      <c r="AF7" s="1105">
        <v>7914</v>
      </c>
      <c r="AG7" s="1106"/>
      <c r="AH7" s="1106"/>
      <c r="AI7" s="1106"/>
      <c r="AJ7" s="1107"/>
      <c r="AK7" s="1108">
        <v>4828</v>
      </c>
      <c r="AL7" s="1109"/>
      <c r="AM7" s="1109"/>
      <c r="AN7" s="1109"/>
      <c r="AO7" s="1109"/>
      <c r="AP7" s="1109">
        <v>23801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570</v>
      </c>
      <c r="BT7" s="1100"/>
      <c r="BU7" s="1100"/>
      <c r="BV7" s="1100"/>
      <c r="BW7" s="1100"/>
      <c r="BX7" s="1100"/>
      <c r="BY7" s="1100"/>
      <c r="BZ7" s="1100"/>
      <c r="CA7" s="1100"/>
      <c r="CB7" s="1100"/>
      <c r="CC7" s="1100"/>
      <c r="CD7" s="1100"/>
      <c r="CE7" s="1100"/>
      <c r="CF7" s="1100"/>
      <c r="CG7" s="1112"/>
      <c r="CH7" s="1096">
        <v>28</v>
      </c>
      <c r="CI7" s="1097"/>
      <c r="CJ7" s="1097"/>
      <c r="CK7" s="1097"/>
      <c r="CL7" s="1098"/>
      <c r="CM7" s="1096">
        <v>103</v>
      </c>
      <c r="CN7" s="1097"/>
      <c r="CO7" s="1097"/>
      <c r="CP7" s="1097"/>
      <c r="CQ7" s="1098"/>
      <c r="CR7" s="1096">
        <v>310</v>
      </c>
      <c r="CS7" s="1097"/>
      <c r="CT7" s="1097"/>
      <c r="CU7" s="1097"/>
      <c r="CV7" s="1098"/>
      <c r="CW7" s="1096">
        <v>993</v>
      </c>
      <c r="CX7" s="1097"/>
      <c r="CY7" s="1097"/>
      <c r="CZ7" s="1097"/>
      <c r="DA7" s="1098"/>
      <c r="DB7" s="1096" t="s">
        <v>563</v>
      </c>
      <c r="DC7" s="1097"/>
      <c r="DD7" s="1097"/>
      <c r="DE7" s="1097"/>
      <c r="DF7" s="1098"/>
      <c r="DG7" s="1096" t="s">
        <v>563</v>
      </c>
      <c r="DH7" s="1097"/>
      <c r="DI7" s="1097"/>
      <c r="DJ7" s="1097"/>
      <c r="DK7" s="1098"/>
      <c r="DL7" s="1096" t="s">
        <v>563</v>
      </c>
      <c r="DM7" s="1097"/>
      <c r="DN7" s="1097"/>
      <c r="DO7" s="1097"/>
      <c r="DP7" s="1098"/>
      <c r="DQ7" s="1096" t="s">
        <v>563</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571</v>
      </c>
      <c r="BT8" s="993"/>
      <c r="BU8" s="993"/>
      <c r="BV8" s="993"/>
      <c r="BW8" s="993"/>
      <c r="BX8" s="993"/>
      <c r="BY8" s="993"/>
      <c r="BZ8" s="993"/>
      <c r="CA8" s="993"/>
      <c r="CB8" s="993"/>
      <c r="CC8" s="993"/>
      <c r="CD8" s="993"/>
      <c r="CE8" s="993"/>
      <c r="CF8" s="993"/>
      <c r="CG8" s="1014"/>
      <c r="CH8" s="989">
        <v>-1</v>
      </c>
      <c r="CI8" s="990"/>
      <c r="CJ8" s="990"/>
      <c r="CK8" s="990"/>
      <c r="CL8" s="991"/>
      <c r="CM8" s="989">
        <v>148</v>
      </c>
      <c r="CN8" s="990"/>
      <c r="CO8" s="990"/>
      <c r="CP8" s="990"/>
      <c r="CQ8" s="991"/>
      <c r="CR8" s="989">
        <v>300</v>
      </c>
      <c r="CS8" s="990"/>
      <c r="CT8" s="990"/>
      <c r="CU8" s="990"/>
      <c r="CV8" s="991"/>
      <c r="CW8" s="989">
        <v>832</v>
      </c>
      <c r="CX8" s="990"/>
      <c r="CY8" s="990"/>
      <c r="CZ8" s="990"/>
      <c r="DA8" s="991"/>
      <c r="DB8" s="989" t="s">
        <v>563</v>
      </c>
      <c r="DC8" s="990"/>
      <c r="DD8" s="990"/>
      <c r="DE8" s="990"/>
      <c r="DF8" s="991"/>
      <c r="DG8" s="989" t="s">
        <v>563</v>
      </c>
      <c r="DH8" s="990"/>
      <c r="DI8" s="990"/>
      <c r="DJ8" s="990"/>
      <c r="DK8" s="991"/>
      <c r="DL8" s="989" t="s">
        <v>563</v>
      </c>
      <c r="DM8" s="990"/>
      <c r="DN8" s="990"/>
      <c r="DO8" s="990"/>
      <c r="DP8" s="991"/>
      <c r="DQ8" s="989" t="s">
        <v>563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573</v>
      </c>
      <c r="BS9" s="992" t="s">
        <v>572</v>
      </c>
      <c r="BT9" s="993"/>
      <c r="BU9" s="993"/>
      <c r="BV9" s="993"/>
      <c r="BW9" s="993"/>
      <c r="BX9" s="993"/>
      <c r="BY9" s="993"/>
      <c r="BZ9" s="993"/>
      <c r="CA9" s="993"/>
      <c r="CB9" s="993"/>
      <c r="CC9" s="993"/>
      <c r="CD9" s="993"/>
      <c r="CE9" s="993"/>
      <c r="CF9" s="993"/>
      <c r="CG9" s="1014"/>
      <c r="CH9" s="989">
        <v>0</v>
      </c>
      <c r="CI9" s="990"/>
      <c r="CJ9" s="990"/>
      <c r="CK9" s="990"/>
      <c r="CL9" s="991"/>
      <c r="CM9" s="989">
        <v>11</v>
      </c>
      <c r="CN9" s="990"/>
      <c r="CO9" s="990"/>
      <c r="CP9" s="990"/>
      <c r="CQ9" s="991"/>
      <c r="CR9" s="989">
        <v>10</v>
      </c>
      <c r="CS9" s="990"/>
      <c r="CT9" s="990"/>
      <c r="CU9" s="990"/>
      <c r="CV9" s="991"/>
      <c r="CW9" s="989">
        <v>0</v>
      </c>
      <c r="CX9" s="990"/>
      <c r="CY9" s="990"/>
      <c r="CZ9" s="990"/>
      <c r="DA9" s="991"/>
      <c r="DB9" s="989" t="s">
        <v>563</v>
      </c>
      <c r="DC9" s="990"/>
      <c r="DD9" s="990"/>
      <c r="DE9" s="990"/>
      <c r="DF9" s="991"/>
      <c r="DG9" s="989" t="s">
        <v>563</v>
      </c>
      <c r="DH9" s="990"/>
      <c r="DI9" s="990"/>
      <c r="DJ9" s="990"/>
      <c r="DK9" s="991"/>
      <c r="DL9" s="989" t="s">
        <v>563</v>
      </c>
      <c r="DM9" s="990"/>
      <c r="DN9" s="990"/>
      <c r="DO9" s="990"/>
      <c r="DP9" s="991"/>
      <c r="DQ9" s="989" t="s">
        <v>563</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241583</v>
      </c>
      <c r="R23" s="1061"/>
      <c r="S23" s="1061"/>
      <c r="T23" s="1061"/>
      <c r="U23" s="1061"/>
      <c r="V23" s="1061">
        <v>233203</v>
      </c>
      <c r="W23" s="1061"/>
      <c r="X23" s="1061"/>
      <c r="Y23" s="1061"/>
      <c r="Z23" s="1061"/>
      <c r="AA23" s="1061">
        <v>8380</v>
      </c>
      <c r="AB23" s="1061"/>
      <c r="AC23" s="1061"/>
      <c r="AD23" s="1061"/>
      <c r="AE23" s="1068"/>
      <c r="AF23" s="1069">
        <v>7914</v>
      </c>
      <c r="AG23" s="1061"/>
      <c r="AH23" s="1061"/>
      <c r="AI23" s="1061"/>
      <c r="AJ23" s="1070"/>
      <c r="AK23" s="1071"/>
      <c r="AL23" s="1072"/>
      <c r="AM23" s="1072"/>
      <c r="AN23" s="1072"/>
      <c r="AO23" s="1072"/>
      <c r="AP23" s="1061">
        <v>23801</v>
      </c>
      <c r="AQ23" s="1061"/>
      <c r="AR23" s="1061"/>
      <c r="AS23" s="1061"/>
      <c r="AT23" s="1061"/>
      <c r="AU23" s="1062"/>
      <c r="AV23" s="1062"/>
      <c r="AW23" s="1062"/>
      <c r="AX23" s="1062"/>
      <c r="AY23" s="1063"/>
      <c r="AZ23" s="1064" t="s">
        <v>178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48811</v>
      </c>
      <c r="R28" s="1051"/>
      <c r="S28" s="1051"/>
      <c r="T28" s="1051"/>
      <c r="U28" s="1051"/>
      <c r="V28" s="1051">
        <v>47349</v>
      </c>
      <c r="W28" s="1051"/>
      <c r="X28" s="1051"/>
      <c r="Y28" s="1051"/>
      <c r="Z28" s="1051"/>
      <c r="AA28" s="1051">
        <v>1462</v>
      </c>
      <c r="AB28" s="1051"/>
      <c r="AC28" s="1051"/>
      <c r="AD28" s="1051"/>
      <c r="AE28" s="1052"/>
      <c r="AF28" s="1053">
        <v>1462</v>
      </c>
      <c r="AG28" s="1051"/>
      <c r="AH28" s="1051"/>
      <c r="AI28" s="1051"/>
      <c r="AJ28" s="1054"/>
      <c r="AK28" s="1042">
        <v>5029</v>
      </c>
      <c r="AL28" s="1043"/>
      <c r="AM28" s="1043"/>
      <c r="AN28" s="1043"/>
      <c r="AO28" s="1043"/>
      <c r="AP28" s="1043" t="s">
        <v>563</v>
      </c>
      <c r="AQ28" s="1043"/>
      <c r="AR28" s="1043"/>
      <c r="AS28" s="1043"/>
      <c r="AT28" s="1043"/>
      <c r="AU28" s="1043" t="s">
        <v>563</v>
      </c>
      <c r="AV28" s="1043"/>
      <c r="AW28" s="1043"/>
      <c r="AX28" s="1043"/>
      <c r="AY28" s="1043"/>
      <c r="AZ28" s="1044" t="s">
        <v>563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36864</v>
      </c>
      <c r="R29" s="1039"/>
      <c r="S29" s="1039"/>
      <c r="T29" s="1039"/>
      <c r="U29" s="1039"/>
      <c r="V29" s="1039">
        <v>35918</v>
      </c>
      <c r="W29" s="1039"/>
      <c r="X29" s="1039"/>
      <c r="Y29" s="1039"/>
      <c r="Z29" s="1039"/>
      <c r="AA29" s="1039">
        <v>946</v>
      </c>
      <c r="AB29" s="1039"/>
      <c r="AC29" s="1039"/>
      <c r="AD29" s="1039"/>
      <c r="AE29" s="1040"/>
      <c r="AF29" s="1035">
        <v>946</v>
      </c>
      <c r="AG29" s="1036"/>
      <c r="AH29" s="1036"/>
      <c r="AI29" s="1036"/>
      <c r="AJ29" s="1037"/>
      <c r="AK29" s="980">
        <v>6134</v>
      </c>
      <c r="AL29" s="971"/>
      <c r="AM29" s="971"/>
      <c r="AN29" s="971"/>
      <c r="AO29" s="971"/>
      <c r="AP29" s="971" t="s">
        <v>563</v>
      </c>
      <c r="AQ29" s="971"/>
      <c r="AR29" s="971"/>
      <c r="AS29" s="971"/>
      <c r="AT29" s="971"/>
      <c r="AU29" s="971" t="s">
        <v>563</v>
      </c>
      <c r="AV29" s="971"/>
      <c r="AW29" s="971"/>
      <c r="AX29" s="971"/>
      <c r="AY29" s="971"/>
      <c r="AZ29" s="1041" t="s">
        <v>563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11675</v>
      </c>
      <c r="R30" s="1039"/>
      <c r="S30" s="1039"/>
      <c r="T30" s="1039"/>
      <c r="U30" s="1039"/>
      <c r="V30" s="1039">
        <v>11475</v>
      </c>
      <c r="W30" s="1039"/>
      <c r="X30" s="1039"/>
      <c r="Y30" s="1039"/>
      <c r="Z30" s="1039"/>
      <c r="AA30" s="1039">
        <v>200</v>
      </c>
      <c r="AB30" s="1039"/>
      <c r="AC30" s="1039"/>
      <c r="AD30" s="1039"/>
      <c r="AE30" s="1040"/>
      <c r="AF30" s="1035">
        <v>200</v>
      </c>
      <c r="AG30" s="1036"/>
      <c r="AH30" s="1036"/>
      <c r="AI30" s="1036"/>
      <c r="AJ30" s="1037"/>
      <c r="AK30" s="980">
        <v>5847</v>
      </c>
      <c r="AL30" s="971"/>
      <c r="AM30" s="971"/>
      <c r="AN30" s="971"/>
      <c r="AO30" s="971"/>
      <c r="AP30" s="971" t="s">
        <v>563</v>
      </c>
      <c r="AQ30" s="971"/>
      <c r="AR30" s="971"/>
      <c r="AS30" s="971"/>
      <c r="AT30" s="971"/>
      <c r="AU30" s="971" t="s">
        <v>563</v>
      </c>
      <c r="AV30" s="971"/>
      <c r="AW30" s="971"/>
      <c r="AX30" s="971"/>
      <c r="AY30" s="971"/>
      <c r="AZ30" s="1041" t="s">
        <v>563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2608</v>
      </c>
      <c r="AG63" s="959"/>
      <c r="AH63" s="959"/>
      <c r="AI63" s="959"/>
      <c r="AJ63" s="1022"/>
      <c r="AK63" s="1023"/>
      <c r="AL63" s="963"/>
      <c r="AM63" s="963"/>
      <c r="AN63" s="963"/>
      <c r="AO63" s="963"/>
      <c r="AP63" s="959" t="s">
        <v>579</v>
      </c>
      <c r="AQ63" s="959"/>
      <c r="AR63" s="959"/>
      <c r="AS63" s="959"/>
      <c r="AT63" s="959"/>
      <c r="AU63" s="959" t="s">
        <v>579</v>
      </c>
      <c r="AV63" s="959"/>
      <c r="AW63" s="959"/>
      <c r="AX63" s="959"/>
      <c r="AY63" s="959"/>
      <c r="AZ63" s="1017"/>
      <c r="BA63" s="1017"/>
      <c r="BB63" s="1017"/>
      <c r="BC63" s="1017"/>
      <c r="BD63" s="1017"/>
      <c r="BE63" s="960"/>
      <c r="BF63" s="960"/>
      <c r="BG63" s="960"/>
      <c r="BH63" s="960"/>
      <c r="BI63" s="961"/>
      <c r="BJ63" s="1018" t="s">
        <v>178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411</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399</v>
      </c>
      <c r="AB66" s="1002"/>
      <c r="AC66" s="1002"/>
      <c r="AD66" s="1002"/>
      <c r="AE66" s="1003"/>
      <c r="AF66" s="1007" t="s">
        <v>400</v>
      </c>
      <c r="AG66" s="1008"/>
      <c r="AH66" s="1008"/>
      <c r="AI66" s="1008"/>
      <c r="AJ66" s="1009"/>
      <c r="AK66" s="1001" t="s">
        <v>412</v>
      </c>
      <c r="AL66" s="996"/>
      <c r="AM66" s="996"/>
      <c r="AN66" s="996"/>
      <c r="AO66" s="997"/>
      <c r="AP66" s="1001" t="s">
        <v>402</v>
      </c>
      <c r="AQ66" s="1002"/>
      <c r="AR66" s="1002"/>
      <c r="AS66" s="1002"/>
      <c r="AT66" s="1003"/>
      <c r="AU66" s="1001" t="s">
        <v>413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565</v>
      </c>
      <c r="C68" s="986"/>
      <c r="D68" s="986"/>
      <c r="E68" s="986"/>
      <c r="F68" s="986"/>
      <c r="G68" s="986"/>
      <c r="H68" s="986"/>
      <c r="I68" s="986"/>
      <c r="J68" s="986"/>
      <c r="K68" s="986"/>
      <c r="L68" s="986"/>
      <c r="M68" s="986"/>
      <c r="N68" s="986"/>
      <c r="O68" s="986"/>
      <c r="P68" s="987"/>
      <c r="Q68" s="988">
        <v>7627</v>
      </c>
      <c r="R68" s="982">
        <v>7961</v>
      </c>
      <c r="S68" s="982">
        <v>7961</v>
      </c>
      <c r="T68" s="982">
        <v>7961</v>
      </c>
      <c r="U68" s="982">
        <v>7961</v>
      </c>
      <c r="V68" s="982">
        <v>7180</v>
      </c>
      <c r="W68" s="982">
        <v>7475</v>
      </c>
      <c r="X68" s="982">
        <v>7475</v>
      </c>
      <c r="Y68" s="982">
        <v>7475</v>
      </c>
      <c r="Z68" s="982">
        <v>7475</v>
      </c>
      <c r="AA68" s="982">
        <v>448</v>
      </c>
      <c r="AB68" s="982">
        <v>486</v>
      </c>
      <c r="AC68" s="982">
        <v>486</v>
      </c>
      <c r="AD68" s="982">
        <v>486</v>
      </c>
      <c r="AE68" s="982">
        <v>486</v>
      </c>
      <c r="AF68" s="982">
        <v>448</v>
      </c>
      <c r="AG68" s="982">
        <v>486</v>
      </c>
      <c r="AH68" s="982">
        <v>486</v>
      </c>
      <c r="AI68" s="982">
        <v>486</v>
      </c>
      <c r="AJ68" s="982">
        <v>486</v>
      </c>
      <c r="AK68" s="982">
        <v>150</v>
      </c>
      <c r="AL68" s="982"/>
      <c r="AM68" s="982"/>
      <c r="AN68" s="982"/>
      <c r="AO68" s="982"/>
      <c r="AP68" s="982">
        <v>3385</v>
      </c>
      <c r="AQ68" s="982">
        <v>4476</v>
      </c>
      <c r="AR68" s="982">
        <v>4476</v>
      </c>
      <c r="AS68" s="982">
        <v>4476</v>
      </c>
      <c r="AT68" s="982">
        <v>4476</v>
      </c>
      <c r="AU68" s="982">
        <v>146</v>
      </c>
      <c r="AV68" s="982">
        <v>192</v>
      </c>
      <c r="AW68" s="982">
        <v>192</v>
      </c>
      <c r="AX68" s="982">
        <v>192</v>
      </c>
      <c r="AY68" s="982">
        <v>192</v>
      </c>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566</v>
      </c>
      <c r="C69" s="975"/>
      <c r="D69" s="975"/>
      <c r="E69" s="975"/>
      <c r="F69" s="975"/>
      <c r="G69" s="975"/>
      <c r="H69" s="975"/>
      <c r="I69" s="975"/>
      <c r="J69" s="975"/>
      <c r="K69" s="975"/>
      <c r="L69" s="975"/>
      <c r="M69" s="975"/>
      <c r="N69" s="975"/>
      <c r="O69" s="975"/>
      <c r="P69" s="976"/>
      <c r="Q69" s="977">
        <v>209690</v>
      </c>
      <c r="R69" s="971">
        <v>144168</v>
      </c>
      <c r="S69" s="971">
        <v>144168</v>
      </c>
      <c r="T69" s="971">
        <v>144168</v>
      </c>
      <c r="U69" s="971">
        <v>144168</v>
      </c>
      <c r="V69" s="971">
        <v>191668</v>
      </c>
      <c r="W69" s="971">
        <v>138019</v>
      </c>
      <c r="X69" s="971">
        <v>138019</v>
      </c>
      <c r="Y69" s="971">
        <v>138019</v>
      </c>
      <c r="Z69" s="971">
        <v>138019</v>
      </c>
      <c r="AA69" s="971">
        <v>18022</v>
      </c>
      <c r="AB69" s="971">
        <v>6149</v>
      </c>
      <c r="AC69" s="971">
        <v>6149</v>
      </c>
      <c r="AD69" s="971">
        <v>6149</v>
      </c>
      <c r="AE69" s="971">
        <v>6149</v>
      </c>
      <c r="AF69" s="971">
        <v>39212</v>
      </c>
      <c r="AG69" s="971">
        <v>32354</v>
      </c>
      <c r="AH69" s="971">
        <v>32354</v>
      </c>
      <c r="AI69" s="971">
        <v>32354</v>
      </c>
      <c r="AJ69" s="971">
        <v>32354</v>
      </c>
      <c r="AK69" s="971" t="s">
        <v>503</v>
      </c>
      <c r="AL69" s="971"/>
      <c r="AM69" s="971"/>
      <c r="AN69" s="971"/>
      <c r="AO69" s="971"/>
      <c r="AP69" s="971" t="s">
        <v>503</v>
      </c>
      <c r="AQ69" s="971"/>
      <c r="AR69" s="971"/>
      <c r="AS69" s="971"/>
      <c r="AT69" s="971"/>
      <c r="AU69" s="971" t="s">
        <v>503</v>
      </c>
      <c r="AV69" s="971"/>
      <c r="AW69" s="971"/>
      <c r="AX69" s="971"/>
      <c r="AY69" s="971"/>
      <c r="AZ69" s="972" t="s">
        <v>564</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567</v>
      </c>
      <c r="C70" s="975"/>
      <c r="D70" s="975"/>
      <c r="E70" s="975"/>
      <c r="F70" s="975"/>
      <c r="G70" s="975"/>
      <c r="H70" s="975"/>
      <c r="I70" s="975"/>
      <c r="J70" s="975"/>
      <c r="K70" s="975"/>
      <c r="L70" s="975"/>
      <c r="M70" s="975"/>
      <c r="N70" s="975"/>
      <c r="O70" s="975"/>
      <c r="P70" s="976"/>
      <c r="Q70" s="977">
        <v>108542</v>
      </c>
      <c r="R70" s="971">
        <v>76940</v>
      </c>
      <c r="S70" s="971">
        <v>76940</v>
      </c>
      <c r="T70" s="971">
        <v>76940</v>
      </c>
      <c r="U70" s="971">
        <v>76940</v>
      </c>
      <c r="V70" s="971">
        <v>104627</v>
      </c>
      <c r="W70" s="971">
        <v>73165</v>
      </c>
      <c r="X70" s="971">
        <v>73165</v>
      </c>
      <c r="Y70" s="971">
        <v>73165</v>
      </c>
      <c r="Z70" s="971">
        <v>73165</v>
      </c>
      <c r="AA70" s="971">
        <v>3915</v>
      </c>
      <c r="AB70" s="971">
        <v>3775</v>
      </c>
      <c r="AC70" s="971">
        <v>3775</v>
      </c>
      <c r="AD70" s="971">
        <v>3775</v>
      </c>
      <c r="AE70" s="971">
        <v>3775</v>
      </c>
      <c r="AF70" s="971">
        <v>3732</v>
      </c>
      <c r="AG70" s="971">
        <v>3775</v>
      </c>
      <c r="AH70" s="971">
        <v>3775</v>
      </c>
      <c r="AI70" s="971">
        <v>3775</v>
      </c>
      <c r="AJ70" s="971">
        <v>3775</v>
      </c>
      <c r="AK70" s="971">
        <v>9372</v>
      </c>
      <c r="AL70" s="971">
        <v>7300</v>
      </c>
      <c r="AM70" s="971">
        <v>7300</v>
      </c>
      <c r="AN70" s="971">
        <v>7300</v>
      </c>
      <c r="AO70" s="971">
        <v>7300</v>
      </c>
      <c r="AP70" s="971">
        <v>77752</v>
      </c>
      <c r="AQ70" s="971">
        <v>42318</v>
      </c>
      <c r="AR70" s="971">
        <v>42318</v>
      </c>
      <c r="AS70" s="971">
        <v>42318</v>
      </c>
      <c r="AT70" s="971">
        <v>42318</v>
      </c>
      <c r="AU70" s="971">
        <v>2410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568</v>
      </c>
      <c r="C71" s="975"/>
      <c r="D71" s="975"/>
      <c r="E71" s="975"/>
      <c r="F71" s="975"/>
      <c r="G71" s="975"/>
      <c r="H71" s="975"/>
      <c r="I71" s="975"/>
      <c r="J71" s="975"/>
      <c r="K71" s="975"/>
      <c r="L71" s="975"/>
      <c r="M71" s="975"/>
      <c r="N71" s="975"/>
      <c r="O71" s="975"/>
      <c r="P71" s="976"/>
      <c r="Q71" s="977">
        <v>7352</v>
      </c>
      <c r="R71" s="971">
        <v>6933</v>
      </c>
      <c r="S71" s="971">
        <v>6933</v>
      </c>
      <c r="T71" s="971">
        <v>6933</v>
      </c>
      <c r="U71" s="971">
        <v>6933</v>
      </c>
      <c r="V71" s="971">
        <v>7276</v>
      </c>
      <c r="W71" s="971">
        <v>6850</v>
      </c>
      <c r="X71" s="971">
        <v>6850</v>
      </c>
      <c r="Y71" s="971">
        <v>6850</v>
      </c>
      <c r="Z71" s="971">
        <v>6850</v>
      </c>
      <c r="AA71" s="971">
        <v>76</v>
      </c>
      <c r="AB71" s="971">
        <v>82</v>
      </c>
      <c r="AC71" s="971">
        <v>82</v>
      </c>
      <c r="AD71" s="971">
        <v>82</v>
      </c>
      <c r="AE71" s="971">
        <v>82</v>
      </c>
      <c r="AF71" s="971">
        <v>76</v>
      </c>
      <c r="AG71" s="971">
        <v>82</v>
      </c>
      <c r="AH71" s="971">
        <v>82</v>
      </c>
      <c r="AI71" s="971">
        <v>82</v>
      </c>
      <c r="AJ71" s="971">
        <v>82</v>
      </c>
      <c r="AK71" s="971">
        <v>3086</v>
      </c>
      <c r="AL71" s="971">
        <v>2485</v>
      </c>
      <c r="AM71" s="971">
        <v>2485</v>
      </c>
      <c r="AN71" s="971">
        <v>2485</v>
      </c>
      <c r="AO71" s="971">
        <v>2485</v>
      </c>
      <c r="AP71" s="971" t="s">
        <v>503</v>
      </c>
      <c r="AQ71" s="971"/>
      <c r="AR71" s="971"/>
      <c r="AS71" s="971"/>
      <c r="AT71" s="971"/>
      <c r="AU71" s="971" t="s">
        <v>503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569</v>
      </c>
      <c r="C72" s="975"/>
      <c r="D72" s="975"/>
      <c r="E72" s="975"/>
      <c r="F72" s="975"/>
      <c r="G72" s="975"/>
      <c r="H72" s="975"/>
      <c r="I72" s="975"/>
      <c r="J72" s="975"/>
      <c r="K72" s="975"/>
      <c r="L72" s="975"/>
      <c r="M72" s="975"/>
      <c r="N72" s="975"/>
      <c r="O72" s="975"/>
      <c r="P72" s="976"/>
      <c r="Q72" s="977">
        <v>1524702</v>
      </c>
      <c r="R72" s="971">
        <v>1385861</v>
      </c>
      <c r="S72" s="971">
        <v>1385861</v>
      </c>
      <c r="T72" s="971">
        <v>1385861</v>
      </c>
      <c r="U72" s="971">
        <v>1385861</v>
      </c>
      <c r="V72" s="971">
        <v>1496148</v>
      </c>
      <c r="W72" s="971">
        <v>1346246</v>
      </c>
      <c r="X72" s="971">
        <v>1346246</v>
      </c>
      <c r="Y72" s="971">
        <v>1346246</v>
      </c>
      <c r="Z72" s="971">
        <v>1346246</v>
      </c>
      <c r="AA72" s="971">
        <v>28554</v>
      </c>
      <c r="AB72" s="971">
        <v>39615</v>
      </c>
      <c r="AC72" s="971">
        <v>39615</v>
      </c>
      <c r="AD72" s="971">
        <v>39615</v>
      </c>
      <c r="AE72" s="971">
        <v>39615</v>
      </c>
      <c r="AF72" s="971">
        <v>28554</v>
      </c>
      <c r="AG72" s="971">
        <v>39615</v>
      </c>
      <c r="AH72" s="971">
        <v>39615</v>
      </c>
      <c r="AI72" s="971">
        <v>39615</v>
      </c>
      <c r="AJ72" s="971">
        <v>39615</v>
      </c>
      <c r="AK72" s="971">
        <v>15234</v>
      </c>
      <c r="AL72" s="971">
        <v>13582</v>
      </c>
      <c r="AM72" s="971">
        <v>13582</v>
      </c>
      <c r="AN72" s="971">
        <v>13582</v>
      </c>
      <c r="AO72" s="971">
        <v>13582</v>
      </c>
      <c r="AP72" s="971" t="s">
        <v>503</v>
      </c>
      <c r="AQ72" s="971"/>
      <c r="AR72" s="971"/>
      <c r="AS72" s="971"/>
      <c r="AT72" s="971"/>
      <c r="AU72" s="971" t="s">
        <v>503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72021</v>
      </c>
      <c r="AG88" s="959"/>
      <c r="AH88" s="959"/>
      <c r="AI88" s="959"/>
      <c r="AJ88" s="959"/>
      <c r="AK88" s="963"/>
      <c r="AL88" s="963"/>
      <c r="AM88" s="963"/>
      <c r="AN88" s="963"/>
      <c r="AO88" s="963"/>
      <c r="AP88" s="959">
        <v>81137</v>
      </c>
      <c r="AQ88" s="959"/>
      <c r="AR88" s="959"/>
      <c r="AS88" s="959"/>
      <c r="AT88" s="959"/>
      <c r="AU88" s="959">
        <v>2556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620</v>
      </c>
      <c r="CS102" s="953"/>
      <c r="CT102" s="953"/>
      <c r="CU102" s="953"/>
      <c r="CV102" s="954"/>
      <c r="CW102" s="952">
        <v>1825</v>
      </c>
      <c r="CX102" s="953"/>
      <c r="CY102" s="953"/>
      <c r="CZ102" s="953"/>
      <c r="DA102" s="954"/>
      <c r="DB102" s="952" t="s">
        <v>579</v>
      </c>
      <c r="DC102" s="953"/>
      <c r="DD102" s="953"/>
      <c r="DE102" s="953"/>
      <c r="DF102" s="954"/>
      <c r="DG102" s="952" t="s">
        <v>579</v>
      </c>
      <c r="DH102" s="953"/>
      <c r="DI102" s="953"/>
      <c r="DJ102" s="953"/>
      <c r="DK102" s="954"/>
      <c r="DL102" s="952" t="s">
        <v>579</v>
      </c>
      <c r="DM102" s="953"/>
      <c r="DN102" s="953"/>
      <c r="DO102" s="953"/>
      <c r="DP102" s="954"/>
      <c r="DQ102" s="952" t="s">
        <v>579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311</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311</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311</v>
      </c>
      <c r="DR109" s="896"/>
      <c r="DS109" s="896"/>
      <c r="DT109" s="896"/>
      <c r="DU109" s="897"/>
      <c r="DV109" s="898" t="s">
        <v>425</v>
      </c>
      <c r="DW109" s="896"/>
      <c r="DX109" s="896"/>
      <c r="DY109" s="896"/>
      <c r="DZ109" s="929"/>
    </row>
    <row r="110" spans="1:131" s="230" customFormat="1" ht="26.25" customHeight="1" x14ac:dyDescent="0.2">
      <c r="A110" s="807" t="s">
        <v>427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2192090</v>
      </c>
      <c r="AB110" s="889"/>
      <c r="AC110" s="889"/>
      <c r="AD110" s="889"/>
      <c r="AE110" s="890"/>
      <c r="AF110" s="891">
        <v>2195896</v>
      </c>
      <c r="AG110" s="889"/>
      <c r="AH110" s="889"/>
      <c r="AI110" s="889"/>
      <c r="AJ110" s="890"/>
      <c r="AK110" s="891">
        <v>2133518</v>
      </c>
      <c r="AL110" s="889"/>
      <c r="AM110" s="889"/>
      <c r="AN110" s="889"/>
      <c r="AO110" s="890"/>
      <c r="AP110" s="892">
        <v>1.7</v>
      </c>
      <c r="AQ110" s="893"/>
      <c r="AR110" s="893"/>
      <c r="AS110" s="893"/>
      <c r="AT110" s="894"/>
      <c r="AU110" s="930" t="s">
        <v>75</v>
      </c>
      <c r="AV110" s="931"/>
      <c r="AW110" s="931"/>
      <c r="AX110" s="931"/>
      <c r="AY110" s="931"/>
      <c r="AZ110" s="860" t="s">
        <v>428</v>
      </c>
      <c r="BA110" s="808"/>
      <c r="BB110" s="808"/>
      <c r="BC110" s="808"/>
      <c r="BD110" s="808"/>
      <c r="BE110" s="808"/>
      <c r="BF110" s="808"/>
      <c r="BG110" s="808"/>
      <c r="BH110" s="808"/>
      <c r="BI110" s="808"/>
      <c r="BJ110" s="808"/>
      <c r="BK110" s="808"/>
      <c r="BL110" s="808"/>
      <c r="BM110" s="808"/>
      <c r="BN110" s="808"/>
      <c r="BO110" s="808"/>
      <c r="BP110" s="809"/>
      <c r="BQ110" s="861">
        <v>26469277</v>
      </c>
      <c r="BR110" s="842"/>
      <c r="BS110" s="842"/>
      <c r="BT110" s="842"/>
      <c r="BU110" s="842"/>
      <c r="BV110" s="842">
        <v>24811963</v>
      </c>
      <c r="BW110" s="842"/>
      <c r="BX110" s="842"/>
      <c r="BY110" s="842"/>
      <c r="BZ110" s="842"/>
      <c r="CA110" s="842">
        <v>23801492</v>
      </c>
      <c r="CB110" s="842"/>
      <c r="CC110" s="842"/>
      <c r="CD110" s="842"/>
      <c r="CE110" s="842"/>
      <c r="CF110" s="866">
        <v>18.5</v>
      </c>
      <c r="CG110" s="867"/>
      <c r="CH110" s="867"/>
      <c r="CI110" s="867"/>
      <c r="CJ110" s="867"/>
      <c r="CK110" s="926" t="s">
        <v>429</v>
      </c>
      <c r="CL110" s="819"/>
      <c r="CM110" s="860" t="s">
        <v>430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431</v>
      </c>
      <c r="DH110" s="842"/>
      <c r="DI110" s="842"/>
      <c r="DJ110" s="842"/>
      <c r="DK110" s="842"/>
      <c r="DL110" s="842" t="s">
        <v>431</v>
      </c>
      <c r="DM110" s="842"/>
      <c r="DN110" s="842"/>
      <c r="DO110" s="842"/>
      <c r="DP110" s="842"/>
      <c r="DQ110" s="842" t="s">
        <v>178</v>
      </c>
      <c r="DR110" s="842"/>
      <c r="DS110" s="842"/>
      <c r="DT110" s="842"/>
      <c r="DU110" s="842"/>
      <c r="DV110" s="843" t="s">
        <v>178</v>
      </c>
      <c r="DW110" s="843"/>
      <c r="DX110" s="843"/>
      <c r="DY110" s="843"/>
      <c r="DZ110" s="844"/>
    </row>
    <row r="111" spans="1:131" s="230" customFormat="1" ht="26.25" customHeight="1" x14ac:dyDescent="0.2">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431</v>
      </c>
      <c r="AB111" s="919"/>
      <c r="AC111" s="919"/>
      <c r="AD111" s="919"/>
      <c r="AE111" s="920"/>
      <c r="AF111" s="921" t="s">
        <v>178</v>
      </c>
      <c r="AG111" s="919"/>
      <c r="AH111" s="919"/>
      <c r="AI111" s="919"/>
      <c r="AJ111" s="920"/>
      <c r="AK111" s="921" t="s">
        <v>178</v>
      </c>
      <c r="AL111" s="919"/>
      <c r="AM111" s="919"/>
      <c r="AN111" s="919"/>
      <c r="AO111" s="920"/>
      <c r="AP111" s="922" t="s">
        <v>178</v>
      </c>
      <c r="AQ111" s="923"/>
      <c r="AR111" s="923"/>
      <c r="AS111" s="923"/>
      <c r="AT111" s="924"/>
      <c r="AU111" s="932"/>
      <c r="AV111" s="933"/>
      <c r="AW111" s="933"/>
      <c r="AX111" s="933"/>
      <c r="AY111" s="933"/>
      <c r="AZ111" s="815" t="s">
        <v>433</v>
      </c>
      <c r="BA111" s="752"/>
      <c r="BB111" s="752"/>
      <c r="BC111" s="752"/>
      <c r="BD111" s="752"/>
      <c r="BE111" s="752"/>
      <c r="BF111" s="752"/>
      <c r="BG111" s="752"/>
      <c r="BH111" s="752"/>
      <c r="BI111" s="752"/>
      <c r="BJ111" s="752"/>
      <c r="BK111" s="752"/>
      <c r="BL111" s="752"/>
      <c r="BM111" s="752"/>
      <c r="BN111" s="752"/>
      <c r="BO111" s="752"/>
      <c r="BP111" s="753"/>
      <c r="BQ111" s="816">
        <v>71400</v>
      </c>
      <c r="BR111" s="817"/>
      <c r="BS111" s="817"/>
      <c r="BT111" s="817"/>
      <c r="BU111" s="817"/>
      <c r="BV111" s="817">
        <v>51800</v>
      </c>
      <c r="BW111" s="817"/>
      <c r="BX111" s="817"/>
      <c r="BY111" s="817"/>
      <c r="BZ111" s="817"/>
      <c r="CA111" s="817">
        <v>35200</v>
      </c>
      <c r="CB111" s="817"/>
      <c r="CC111" s="817"/>
      <c r="CD111" s="817"/>
      <c r="CE111" s="817"/>
      <c r="CF111" s="875">
        <v>0</v>
      </c>
      <c r="CG111" s="876"/>
      <c r="CH111" s="876"/>
      <c r="CI111" s="876"/>
      <c r="CJ111" s="876"/>
      <c r="CK111" s="927"/>
      <c r="CL111" s="821"/>
      <c r="CM111" s="815" t="s">
        <v>434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431</v>
      </c>
      <c r="DH111" s="817"/>
      <c r="DI111" s="817"/>
      <c r="DJ111" s="817"/>
      <c r="DK111" s="817"/>
      <c r="DL111" s="817" t="s">
        <v>431</v>
      </c>
      <c r="DM111" s="817"/>
      <c r="DN111" s="817"/>
      <c r="DO111" s="817"/>
      <c r="DP111" s="817"/>
      <c r="DQ111" s="817" t="s">
        <v>178</v>
      </c>
      <c r="DR111" s="817"/>
      <c r="DS111" s="817"/>
      <c r="DT111" s="817"/>
      <c r="DU111" s="817"/>
      <c r="DV111" s="794" t="s">
        <v>178</v>
      </c>
      <c r="DW111" s="794"/>
      <c r="DX111" s="794"/>
      <c r="DY111" s="794"/>
      <c r="DZ111" s="795"/>
    </row>
    <row r="112" spans="1:131" s="230" customFormat="1" ht="26.25" customHeight="1" x14ac:dyDescent="0.2">
      <c r="A112" s="912" t="s">
        <v>435</v>
      </c>
      <c r="B112" s="913"/>
      <c r="C112" s="752" t="s">
        <v>436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56100</v>
      </c>
      <c r="AB112" s="780"/>
      <c r="AC112" s="780"/>
      <c r="AD112" s="780"/>
      <c r="AE112" s="781"/>
      <c r="AF112" s="782">
        <v>52733</v>
      </c>
      <c r="AG112" s="780"/>
      <c r="AH112" s="780"/>
      <c r="AI112" s="780"/>
      <c r="AJ112" s="781"/>
      <c r="AK112" s="782">
        <v>16100</v>
      </c>
      <c r="AL112" s="780"/>
      <c r="AM112" s="780"/>
      <c r="AN112" s="780"/>
      <c r="AO112" s="781"/>
      <c r="AP112" s="824">
        <v>0</v>
      </c>
      <c r="AQ112" s="825"/>
      <c r="AR112" s="825"/>
      <c r="AS112" s="825"/>
      <c r="AT112" s="826"/>
      <c r="AU112" s="932"/>
      <c r="AV112" s="933"/>
      <c r="AW112" s="933"/>
      <c r="AX112" s="933"/>
      <c r="AY112" s="933"/>
      <c r="AZ112" s="815" t="s">
        <v>437</v>
      </c>
      <c r="BA112" s="752"/>
      <c r="BB112" s="752"/>
      <c r="BC112" s="752"/>
      <c r="BD112" s="752"/>
      <c r="BE112" s="752"/>
      <c r="BF112" s="752"/>
      <c r="BG112" s="752"/>
      <c r="BH112" s="752"/>
      <c r="BI112" s="752"/>
      <c r="BJ112" s="752"/>
      <c r="BK112" s="752"/>
      <c r="BL112" s="752"/>
      <c r="BM112" s="752"/>
      <c r="BN112" s="752"/>
      <c r="BO112" s="752"/>
      <c r="BP112" s="753"/>
      <c r="BQ112" s="816" t="s">
        <v>178</v>
      </c>
      <c r="BR112" s="817"/>
      <c r="BS112" s="817"/>
      <c r="BT112" s="817"/>
      <c r="BU112" s="817"/>
      <c r="BV112" s="817" t="s">
        <v>431</v>
      </c>
      <c r="BW112" s="817"/>
      <c r="BX112" s="817"/>
      <c r="BY112" s="817"/>
      <c r="BZ112" s="817"/>
      <c r="CA112" s="817" t="s">
        <v>431</v>
      </c>
      <c r="CB112" s="817"/>
      <c r="CC112" s="817"/>
      <c r="CD112" s="817"/>
      <c r="CE112" s="817"/>
      <c r="CF112" s="875" t="s">
        <v>178</v>
      </c>
      <c r="CG112" s="876"/>
      <c r="CH112" s="876"/>
      <c r="CI112" s="876"/>
      <c r="CJ112" s="876"/>
      <c r="CK112" s="927"/>
      <c r="CL112" s="821"/>
      <c r="CM112" s="815" t="s">
        <v>438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178</v>
      </c>
      <c r="DH112" s="817"/>
      <c r="DI112" s="817"/>
      <c r="DJ112" s="817"/>
      <c r="DK112" s="817"/>
      <c r="DL112" s="817" t="s">
        <v>178</v>
      </c>
      <c r="DM112" s="817"/>
      <c r="DN112" s="817"/>
      <c r="DO112" s="817"/>
      <c r="DP112" s="817"/>
      <c r="DQ112" s="817" t="s">
        <v>431</v>
      </c>
      <c r="DR112" s="817"/>
      <c r="DS112" s="817"/>
      <c r="DT112" s="817"/>
      <c r="DU112" s="817"/>
      <c r="DV112" s="794" t="s">
        <v>178</v>
      </c>
      <c r="DW112" s="794"/>
      <c r="DX112" s="794"/>
      <c r="DY112" s="794"/>
      <c r="DZ112" s="795"/>
    </row>
    <row r="113" spans="1:130" s="230" customFormat="1" ht="26.25" customHeight="1" x14ac:dyDescent="0.2">
      <c r="A113" s="914"/>
      <c r="B113" s="915"/>
      <c r="C113" s="752" t="s">
        <v>439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178</v>
      </c>
      <c r="AB113" s="919"/>
      <c r="AC113" s="919"/>
      <c r="AD113" s="919"/>
      <c r="AE113" s="920"/>
      <c r="AF113" s="921" t="s">
        <v>178</v>
      </c>
      <c r="AG113" s="919"/>
      <c r="AH113" s="919"/>
      <c r="AI113" s="919"/>
      <c r="AJ113" s="920"/>
      <c r="AK113" s="921" t="s">
        <v>178</v>
      </c>
      <c r="AL113" s="919"/>
      <c r="AM113" s="919"/>
      <c r="AN113" s="919"/>
      <c r="AO113" s="920"/>
      <c r="AP113" s="922" t="s">
        <v>178</v>
      </c>
      <c r="AQ113" s="923"/>
      <c r="AR113" s="923"/>
      <c r="AS113" s="923"/>
      <c r="AT113" s="924"/>
      <c r="AU113" s="932"/>
      <c r="AV113" s="933"/>
      <c r="AW113" s="933"/>
      <c r="AX113" s="933"/>
      <c r="AY113" s="933"/>
      <c r="AZ113" s="815" t="s">
        <v>440</v>
      </c>
      <c r="BA113" s="752"/>
      <c r="BB113" s="752"/>
      <c r="BC113" s="752"/>
      <c r="BD113" s="752"/>
      <c r="BE113" s="752"/>
      <c r="BF113" s="752"/>
      <c r="BG113" s="752"/>
      <c r="BH113" s="752"/>
      <c r="BI113" s="752"/>
      <c r="BJ113" s="752"/>
      <c r="BK113" s="752"/>
      <c r="BL113" s="752"/>
      <c r="BM113" s="752"/>
      <c r="BN113" s="752"/>
      <c r="BO113" s="752"/>
      <c r="BP113" s="753"/>
      <c r="BQ113" s="816">
        <v>1734439</v>
      </c>
      <c r="BR113" s="817"/>
      <c r="BS113" s="817"/>
      <c r="BT113" s="817"/>
      <c r="BU113" s="817"/>
      <c r="BV113" s="817">
        <v>2081137</v>
      </c>
      <c r="BW113" s="817"/>
      <c r="BX113" s="817"/>
      <c r="BY113" s="817"/>
      <c r="BZ113" s="817"/>
      <c r="CA113" s="817">
        <v>2555857</v>
      </c>
      <c r="CB113" s="817"/>
      <c r="CC113" s="817"/>
      <c r="CD113" s="817"/>
      <c r="CE113" s="817"/>
      <c r="CF113" s="875">
        <v>2</v>
      </c>
      <c r="CG113" s="876"/>
      <c r="CH113" s="876"/>
      <c r="CI113" s="876"/>
      <c r="CJ113" s="876"/>
      <c r="CK113" s="927"/>
      <c r="CL113" s="821"/>
      <c r="CM113" s="815" t="s">
        <v>441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178</v>
      </c>
      <c r="DH113" s="780"/>
      <c r="DI113" s="780"/>
      <c r="DJ113" s="780"/>
      <c r="DK113" s="781"/>
      <c r="DL113" s="782" t="s">
        <v>178</v>
      </c>
      <c r="DM113" s="780"/>
      <c r="DN113" s="780"/>
      <c r="DO113" s="780"/>
      <c r="DP113" s="781"/>
      <c r="DQ113" s="782" t="s">
        <v>178</v>
      </c>
      <c r="DR113" s="780"/>
      <c r="DS113" s="780"/>
      <c r="DT113" s="780"/>
      <c r="DU113" s="781"/>
      <c r="DV113" s="824" t="s">
        <v>178</v>
      </c>
      <c r="DW113" s="825"/>
      <c r="DX113" s="825"/>
      <c r="DY113" s="825"/>
      <c r="DZ113" s="826"/>
    </row>
    <row r="114" spans="1:130" s="230" customFormat="1" ht="26.25" customHeight="1" x14ac:dyDescent="0.2">
      <c r="A114" s="914"/>
      <c r="B114" s="915"/>
      <c r="C114" s="752" t="s">
        <v>442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139561</v>
      </c>
      <c r="AB114" s="780"/>
      <c r="AC114" s="780"/>
      <c r="AD114" s="780"/>
      <c r="AE114" s="781"/>
      <c r="AF114" s="782">
        <v>141788</v>
      </c>
      <c r="AG114" s="780"/>
      <c r="AH114" s="780"/>
      <c r="AI114" s="780"/>
      <c r="AJ114" s="781"/>
      <c r="AK114" s="782">
        <v>139068</v>
      </c>
      <c r="AL114" s="780"/>
      <c r="AM114" s="780"/>
      <c r="AN114" s="780"/>
      <c r="AO114" s="781"/>
      <c r="AP114" s="824">
        <v>0.1</v>
      </c>
      <c r="AQ114" s="825"/>
      <c r="AR114" s="825"/>
      <c r="AS114" s="825"/>
      <c r="AT114" s="826"/>
      <c r="AU114" s="932"/>
      <c r="AV114" s="933"/>
      <c r="AW114" s="933"/>
      <c r="AX114" s="933"/>
      <c r="AY114" s="933"/>
      <c r="AZ114" s="815" t="s">
        <v>443</v>
      </c>
      <c r="BA114" s="752"/>
      <c r="BB114" s="752"/>
      <c r="BC114" s="752"/>
      <c r="BD114" s="752"/>
      <c r="BE114" s="752"/>
      <c r="BF114" s="752"/>
      <c r="BG114" s="752"/>
      <c r="BH114" s="752"/>
      <c r="BI114" s="752"/>
      <c r="BJ114" s="752"/>
      <c r="BK114" s="752"/>
      <c r="BL114" s="752"/>
      <c r="BM114" s="752"/>
      <c r="BN114" s="752"/>
      <c r="BO114" s="752"/>
      <c r="BP114" s="753"/>
      <c r="BQ114" s="816">
        <v>16485052</v>
      </c>
      <c r="BR114" s="817"/>
      <c r="BS114" s="817"/>
      <c r="BT114" s="817"/>
      <c r="BU114" s="817"/>
      <c r="BV114" s="817">
        <v>15632715</v>
      </c>
      <c r="BW114" s="817"/>
      <c r="BX114" s="817"/>
      <c r="BY114" s="817"/>
      <c r="BZ114" s="817"/>
      <c r="CA114" s="817">
        <v>15753986</v>
      </c>
      <c r="CB114" s="817"/>
      <c r="CC114" s="817"/>
      <c r="CD114" s="817"/>
      <c r="CE114" s="817"/>
      <c r="CF114" s="875">
        <v>12.2</v>
      </c>
      <c r="CG114" s="876"/>
      <c r="CH114" s="876"/>
      <c r="CI114" s="876"/>
      <c r="CJ114" s="876"/>
      <c r="CK114" s="927"/>
      <c r="CL114" s="821"/>
      <c r="CM114" s="815" t="s">
        <v>444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178</v>
      </c>
      <c r="DH114" s="780"/>
      <c r="DI114" s="780"/>
      <c r="DJ114" s="780"/>
      <c r="DK114" s="781"/>
      <c r="DL114" s="782" t="s">
        <v>431</v>
      </c>
      <c r="DM114" s="780"/>
      <c r="DN114" s="780"/>
      <c r="DO114" s="780"/>
      <c r="DP114" s="781"/>
      <c r="DQ114" s="782" t="s">
        <v>178</v>
      </c>
      <c r="DR114" s="780"/>
      <c r="DS114" s="780"/>
      <c r="DT114" s="780"/>
      <c r="DU114" s="781"/>
      <c r="DV114" s="824" t="s">
        <v>178</v>
      </c>
      <c r="DW114" s="825"/>
      <c r="DX114" s="825"/>
      <c r="DY114" s="825"/>
      <c r="DZ114" s="826"/>
    </row>
    <row r="115" spans="1:130" s="230" customFormat="1" ht="26.25" customHeight="1" x14ac:dyDescent="0.2">
      <c r="A115" s="914"/>
      <c r="B115" s="915"/>
      <c r="C115" s="752" t="s">
        <v>445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53100</v>
      </c>
      <c r="AB115" s="919"/>
      <c r="AC115" s="919"/>
      <c r="AD115" s="919"/>
      <c r="AE115" s="920"/>
      <c r="AF115" s="921">
        <v>19600</v>
      </c>
      <c r="AG115" s="919"/>
      <c r="AH115" s="919"/>
      <c r="AI115" s="919"/>
      <c r="AJ115" s="920"/>
      <c r="AK115" s="921">
        <v>16600</v>
      </c>
      <c r="AL115" s="919"/>
      <c r="AM115" s="919"/>
      <c r="AN115" s="919"/>
      <c r="AO115" s="920"/>
      <c r="AP115" s="922">
        <v>0</v>
      </c>
      <c r="AQ115" s="923"/>
      <c r="AR115" s="923"/>
      <c r="AS115" s="923"/>
      <c r="AT115" s="924"/>
      <c r="AU115" s="932"/>
      <c r="AV115" s="933"/>
      <c r="AW115" s="933"/>
      <c r="AX115" s="933"/>
      <c r="AY115" s="933"/>
      <c r="AZ115" s="815" t="s">
        <v>446</v>
      </c>
      <c r="BA115" s="752"/>
      <c r="BB115" s="752"/>
      <c r="BC115" s="752"/>
      <c r="BD115" s="752"/>
      <c r="BE115" s="752"/>
      <c r="BF115" s="752"/>
      <c r="BG115" s="752"/>
      <c r="BH115" s="752"/>
      <c r="BI115" s="752"/>
      <c r="BJ115" s="752"/>
      <c r="BK115" s="752"/>
      <c r="BL115" s="752"/>
      <c r="BM115" s="752"/>
      <c r="BN115" s="752"/>
      <c r="BO115" s="752"/>
      <c r="BP115" s="753"/>
      <c r="BQ115" s="816" t="s">
        <v>178</v>
      </c>
      <c r="BR115" s="817"/>
      <c r="BS115" s="817"/>
      <c r="BT115" s="817"/>
      <c r="BU115" s="817"/>
      <c r="BV115" s="817" t="s">
        <v>178</v>
      </c>
      <c r="BW115" s="817"/>
      <c r="BX115" s="817"/>
      <c r="BY115" s="817"/>
      <c r="BZ115" s="817"/>
      <c r="CA115" s="817" t="s">
        <v>431</v>
      </c>
      <c r="CB115" s="817"/>
      <c r="CC115" s="817"/>
      <c r="CD115" s="817"/>
      <c r="CE115" s="817"/>
      <c r="CF115" s="875" t="s">
        <v>431</v>
      </c>
      <c r="CG115" s="876"/>
      <c r="CH115" s="876"/>
      <c r="CI115" s="876"/>
      <c r="CJ115" s="876"/>
      <c r="CK115" s="927"/>
      <c r="CL115" s="821"/>
      <c r="CM115" s="815" t="s">
        <v>447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178</v>
      </c>
      <c r="DH115" s="780"/>
      <c r="DI115" s="780"/>
      <c r="DJ115" s="780"/>
      <c r="DK115" s="781"/>
      <c r="DL115" s="782" t="s">
        <v>178</v>
      </c>
      <c r="DM115" s="780"/>
      <c r="DN115" s="780"/>
      <c r="DO115" s="780"/>
      <c r="DP115" s="781"/>
      <c r="DQ115" s="782" t="s">
        <v>178</v>
      </c>
      <c r="DR115" s="780"/>
      <c r="DS115" s="780"/>
      <c r="DT115" s="780"/>
      <c r="DU115" s="781"/>
      <c r="DV115" s="824" t="s">
        <v>178</v>
      </c>
      <c r="DW115" s="825"/>
      <c r="DX115" s="825"/>
      <c r="DY115" s="825"/>
      <c r="DZ115" s="826"/>
    </row>
    <row r="116" spans="1:130" s="230" customFormat="1" ht="26.25" customHeight="1" x14ac:dyDescent="0.2">
      <c r="A116" s="916"/>
      <c r="B116" s="917"/>
      <c r="C116" s="839" t="s">
        <v>448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178</v>
      </c>
      <c r="AB116" s="780"/>
      <c r="AC116" s="780"/>
      <c r="AD116" s="780"/>
      <c r="AE116" s="781"/>
      <c r="AF116" s="782" t="s">
        <v>178</v>
      </c>
      <c r="AG116" s="780"/>
      <c r="AH116" s="780"/>
      <c r="AI116" s="780"/>
      <c r="AJ116" s="781"/>
      <c r="AK116" s="782" t="s">
        <v>178</v>
      </c>
      <c r="AL116" s="780"/>
      <c r="AM116" s="780"/>
      <c r="AN116" s="780"/>
      <c r="AO116" s="781"/>
      <c r="AP116" s="824" t="s">
        <v>178</v>
      </c>
      <c r="AQ116" s="825"/>
      <c r="AR116" s="825"/>
      <c r="AS116" s="825"/>
      <c r="AT116" s="826"/>
      <c r="AU116" s="932"/>
      <c r="AV116" s="933"/>
      <c r="AW116" s="933"/>
      <c r="AX116" s="933"/>
      <c r="AY116" s="933"/>
      <c r="AZ116" s="909" t="s">
        <v>449</v>
      </c>
      <c r="BA116" s="910"/>
      <c r="BB116" s="910"/>
      <c r="BC116" s="910"/>
      <c r="BD116" s="910"/>
      <c r="BE116" s="910"/>
      <c r="BF116" s="910"/>
      <c r="BG116" s="910"/>
      <c r="BH116" s="910"/>
      <c r="BI116" s="910"/>
      <c r="BJ116" s="910"/>
      <c r="BK116" s="910"/>
      <c r="BL116" s="910"/>
      <c r="BM116" s="910"/>
      <c r="BN116" s="910"/>
      <c r="BO116" s="910"/>
      <c r="BP116" s="911"/>
      <c r="BQ116" s="816" t="s">
        <v>178</v>
      </c>
      <c r="BR116" s="817"/>
      <c r="BS116" s="817"/>
      <c r="BT116" s="817"/>
      <c r="BU116" s="817"/>
      <c r="BV116" s="817" t="s">
        <v>178</v>
      </c>
      <c r="BW116" s="817"/>
      <c r="BX116" s="817"/>
      <c r="BY116" s="817"/>
      <c r="BZ116" s="817"/>
      <c r="CA116" s="817" t="s">
        <v>178</v>
      </c>
      <c r="CB116" s="817"/>
      <c r="CC116" s="817"/>
      <c r="CD116" s="817"/>
      <c r="CE116" s="817"/>
      <c r="CF116" s="875" t="s">
        <v>178</v>
      </c>
      <c r="CG116" s="876"/>
      <c r="CH116" s="876"/>
      <c r="CI116" s="876"/>
      <c r="CJ116" s="876"/>
      <c r="CK116" s="927"/>
      <c r="CL116" s="821"/>
      <c r="CM116" s="815" t="s">
        <v>450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431</v>
      </c>
      <c r="DH116" s="780"/>
      <c r="DI116" s="780"/>
      <c r="DJ116" s="780"/>
      <c r="DK116" s="781"/>
      <c r="DL116" s="782" t="s">
        <v>431</v>
      </c>
      <c r="DM116" s="780"/>
      <c r="DN116" s="780"/>
      <c r="DO116" s="780"/>
      <c r="DP116" s="781"/>
      <c r="DQ116" s="782" t="s">
        <v>178</v>
      </c>
      <c r="DR116" s="780"/>
      <c r="DS116" s="780"/>
      <c r="DT116" s="780"/>
      <c r="DU116" s="781"/>
      <c r="DV116" s="824" t="s">
        <v>451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2440851</v>
      </c>
      <c r="AB117" s="903"/>
      <c r="AC117" s="903"/>
      <c r="AD117" s="903"/>
      <c r="AE117" s="904"/>
      <c r="AF117" s="905">
        <v>2410017</v>
      </c>
      <c r="AG117" s="903"/>
      <c r="AH117" s="903"/>
      <c r="AI117" s="903"/>
      <c r="AJ117" s="904"/>
      <c r="AK117" s="905">
        <v>2305286</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178</v>
      </c>
      <c r="BR117" s="817"/>
      <c r="BS117" s="817"/>
      <c r="BT117" s="817"/>
      <c r="BU117" s="817"/>
      <c r="BV117" s="817" t="s">
        <v>178</v>
      </c>
      <c r="BW117" s="817"/>
      <c r="BX117" s="817"/>
      <c r="BY117" s="817"/>
      <c r="BZ117" s="817"/>
      <c r="CA117" s="817" t="s">
        <v>178</v>
      </c>
      <c r="CB117" s="817"/>
      <c r="CC117" s="817"/>
      <c r="CD117" s="817"/>
      <c r="CE117" s="817"/>
      <c r="CF117" s="875" t="s">
        <v>178</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178</v>
      </c>
      <c r="DH117" s="780"/>
      <c r="DI117" s="780"/>
      <c r="DJ117" s="780"/>
      <c r="DK117" s="781"/>
      <c r="DL117" s="782" t="s">
        <v>178</v>
      </c>
      <c r="DM117" s="780"/>
      <c r="DN117" s="780"/>
      <c r="DO117" s="780"/>
      <c r="DP117" s="781"/>
      <c r="DQ117" s="782" t="s">
        <v>178</v>
      </c>
      <c r="DR117" s="780"/>
      <c r="DS117" s="780"/>
      <c r="DT117" s="780"/>
      <c r="DU117" s="781"/>
      <c r="DV117" s="824" t="s">
        <v>178</v>
      </c>
      <c r="DW117" s="825"/>
      <c r="DX117" s="825"/>
      <c r="DY117" s="825"/>
      <c r="DZ117" s="826"/>
    </row>
    <row r="118" spans="1:130" s="230" customFormat="1" ht="26.25" customHeight="1" x14ac:dyDescent="0.2">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311</v>
      </c>
      <c r="AL118" s="896"/>
      <c r="AM118" s="896"/>
      <c r="AN118" s="896"/>
      <c r="AO118" s="897"/>
      <c r="AP118" s="899" t="s">
        <v>425</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431</v>
      </c>
      <c r="BR118" s="845"/>
      <c r="BS118" s="845"/>
      <c r="BT118" s="845"/>
      <c r="BU118" s="845"/>
      <c r="BV118" s="845" t="s">
        <v>431</v>
      </c>
      <c r="BW118" s="845"/>
      <c r="BX118" s="845"/>
      <c r="BY118" s="845"/>
      <c r="BZ118" s="845"/>
      <c r="CA118" s="845" t="s">
        <v>431</v>
      </c>
      <c r="CB118" s="845"/>
      <c r="CC118" s="845"/>
      <c r="CD118" s="845"/>
      <c r="CE118" s="845"/>
      <c r="CF118" s="875" t="s">
        <v>431</v>
      </c>
      <c r="CG118" s="876"/>
      <c r="CH118" s="876"/>
      <c r="CI118" s="876"/>
      <c r="CJ118" s="876"/>
      <c r="CK118" s="927"/>
      <c r="CL118" s="821"/>
      <c r="CM118" s="815" t="s">
        <v>456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431</v>
      </c>
      <c r="DH118" s="780"/>
      <c r="DI118" s="780"/>
      <c r="DJ118" s="780"/>
      <c r="DK118" s="781"/>
      <c r="DL118" s="782" t="s">
        <v>178</v>
      </c>
      <c r="DM118" s="780"/>
      <c r="DN118" s="780"/>
      <c r="DO118" s="780"/>
      <c r="DP118" s="781"/>
      <c r="DQ118" s="782" t="s">
        <v>431</v>
      </c>
      <c r="DR118" s="780"/>
      <c r="DS118" s="780"/>
      <c r="DT118" s="780"/>
      <c r="DU118" s="781"/>
      <c r="DV118" s="824" t="s">
        <v>178</v>
      </c>
      <c r="DW118" s="825"/>
      <c r="DX118" s="825"/>
      <c r="DY118" s="825"/>
      <c r="DZ118" s="826"/>
    </row>
    <row r="119" spans="1:130" s="230" customFormat="1" ht="26.25" customHeight="1" x14ac:dyDescent="0.2">
      <c r="A119" s="818" t="s">
        <v>429</v>
      </c>
      <c r="B119" s="819"/>
      <c r="C119" s="860" t="s">
        <v>430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431</v>
      </c>
      <c r="AB119" s="889"/>
      <c r="AC119" s="889"/>
      <c r="AD119" s="889"/>
      <c r="AE119" s="890"/>
      <c r="AF119" s="891" t="s">
        <v>431</v>
      </c>
      <c r="AG119" s="889"/>
      <c r="AH119" s="889"/>
      <c r="AI119" s="889"/>
      <c r="AJ119" s="890"/>
      <c r="AK119" s="891" t="s">
        <v>431</v>
      </c>
      <c r="AL119" s="889"/>
      <c r="AM119" s="889"/>
      <c r="AN119" s="889"/>
      <c r="AO119" s="890"/>
      <c r="AP119" s="892" t="s">
        <v>431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457</v>
      </c>
      <c r="BP119" s="878"/>
      <c r="BQ119" s="879">
        <v>44760168</v>
      </c>
      <c r="BR119" s="845"/>
      <c r="BS119" s="845"/>
      <c r="BT119" s="845"/>
      <c r="BU119" s="845"/>
      <c r="BV119" s="845">
        <v>42577615</v>
      </c>
      <c r="BW119" s="845"/>
      <c r="BX119" s="845"/>
      <c r="BY119" s="845"/>
      <c r="BZ119" s="845"/>
      <c r="CA119" s="845">
        <v>42146535</v>
      </c>
      <c r="CB119" s="845"/>
      <c r="CC119" s="845"/>
      <c r="CD119" s="845"/>
      <c r="CE119" s="845"/>
      <c r="CF119" s="748"/>
      <c r="CG119" s="749"/>
      <c r="CH119" s="749"/>
      <c r="CI119" s="749"/>
      <c r="CJ119" s="834"/>
      <c r="CK119" s="928"/>
      <c r="CL119" s="823"/>
      <c r="CM119" s="838" t="s">
        <v>458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71400</v>
      </c>
      <c r="DH119" s="764"/>
      <c r="DI119" s="764"/>
      <c r="DJ119" s="764"/>
      <c r="DK119" s="765"/>
      <c r="DL119" s="766">
        <v>51800</v>
      </c>
      <c r="DM119" s="764"/>
      <c r="DN119" s="764"/>
      <c r="DO119" s="764"/>
      <c r="DP119" s="765"/>
      <c r="DQ119" s="766">
        <v>35200</v>
      </c>
      <c r="DR119" s="764"/>
      <c r="DS119" s="764"/>
      <c r="DT119" s="764"/>
      <c r="DU119" s="765"/>
      <c r="DV119" s="848">
        <v>0</v>
      </c>
      <c r="DW119" s="849"/>
      <c r="DX119" s="849"/>
      <c r="DY119" s="849"/>
      <c r="DZ119" s="850"/>
    </row>
    <row r="120" spans="1:130" s="230" customFormat="1" ht="26.25" customHeight="1" x14ac:dyDescent="0.2">
      <c r="A120" s="820"/>
      <c r="B120" s="821"/>
      <c r="C120" s="815" t="s">
        <v>434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431</v>
      </c>
      <c r="AB120" s="780"/>
      <c r="AC120" s="780"/>
      <c r="AD120" s="780"/>
      <c r="AE120" s="781"/>
      <c r="AF120" s="782" t="s">
        <v>178</v>
      </c>
      <c r="AG120" s="780"/>
      <c r="AH120" s="780"/>
      <c r="AI120" s="780"/>
      <c r="AJ120" s="781"/>
      <c r="AK120" s="782" t="s">
        <v>178</v>
      </c>
      <c r="AL120" s="780"/>
      <c r="AM120" s="780"/>
      <c r="AN120" s="780"/>
      <c r="AO120" s="781"/>
      <c r="AP120" s="824" t="s">
        <v>178</v>
      </c>
      <c r="AQ120" s="825"/>
      <c r="AR120" s="825"/>
      <c r="AS120" s="825"/>
      <c r="AT120" s="826"/>
      <c r="AU120" s="880" t="s">
        <v>459</v>
      </c>
      <c r="AV120" s="881"/>
      <c r="AW120" s="881"/>
      <c r="AX120" s="881"/>
      <c r="AY120" s="882"/>
      <c r="AZ120" s="860" t="s">
        <v>460</v>
      </c>
      <c r="BA120" s="808"/>
      <c r="BB120" s="808"/>
      <c r="BC120" s="808"/>
      <c r="BD120" s="808"/>
      <c r="BE120" s="808"/>
      <c r="BF120" s="808"/>
      <c r="BG120" s="808"/>
      <c r="BH120" s="808"/>
      <c r="BI120" s="808"/>
      <c r="BJ120" s="808"/>
      <c r="BK120" s="808"/>
      <c r="BL120" s="808"/>
      <c r="BM120" s="808"/>
      <c r="BN120" s="808"/>
      <c r="BO120" s="808"/>
      <c r="BP120" s="809"/>
      <c r="BQ120" s="861">
        <v>155265778</v>
      </c>
      <c r="BR120" s="842"/>
      <c r="BS120" s="842"/>
      <c r="BT120" s="842"/>
      <c r="BU120" s="842"/>
      <c r="BV120" s="842">
        <v>166808704</v>
      </c>
      <c r="BW120" s="842"/>
      <c r="BX120" s="842"/>
      <c r="BY120" s="842"/>
      <c r="BZ120" s="842"/>
      <c r="CA120" s="842">
        <v>186054915</v>
      </c>
      <c r="CB120" s="842"/>
      <c r="CC120" s="842"/>
      <c r="CD120" s="842"/>
      <c r="CE120" s="842"/>
      <c r="CF120" s="866">
        <v>144.5</v>
      </c>
      <c r="CG120" s="867"/>
      <c r="CH120" s="867"/>
      <c r="CI120" s="867"/>
      <c r="CJ120" s="867"/>
      <c r="CK120" s="868" t="s">
        <v>461</v>
      </c>
      <c r="CL120" s="852"/>
      <c r="CM120" s="852"/>
      <c r="CN120" s="852"/>
      <c r="CO120" s="853"/>
      <c r="CP120" s="872" t="s">
        <v>406</v>
      </c>
      <c r="CQ120" s="873"/>
      <c r="CR120" s="873"/>
      <c r="CS120" s="873"/>
      <c r="CT120" s="873"/>
      <c r="CU120" s="873"/>
      <c r="CV120" s="873"/>
      <c r="CW120" s="873"/>
      <c r="CX120" s="873"/>
      <c r="CY120" s="873"/>
      <c r="CZ120" s="873"/>
      <c r="DA120" s="873"/>
      <c r="DB120" s="873"/>
      <c r="DC120" s="873"/>
      <c r="DD120" s="873"/>
      <c r="DE120" s="873"/>
      <c r="DF120" s="874"/>
      <c r="DG120" s="861" t="s">
        <v>431</v>
      </c>
      <c r="DH120" s="842"/>
      <c r="DI120" s="842"/>
      <c r="DJ120" s="842"/>
      <c r="DK120" s="842"/>
      <c r="DL120" s="842" t="s">
        <v>178</v>
      </c>
      <c r="DM120" s="842"/>
      <c r="DN120" s="842"/>
      <c r="DO120" s="842"/>
      <c r="DP120" s="842"/>
      <c r="DQ120" s="842" t="s">
        <v>431</v>
      </c>
      <c r="DR120" s="842"/>
      <c r="DS120" s="842"/>
      <c r="DT120" s="842"/>
      <c r="DU120" s="842"/>
      <c r="DV120" s="843" t="s">
        <v>431</v>
      </c>
      <c r="DW120" s="843"/>
      <c r="DX120" s="843"/>
      <c r="DY120" s="843"/>
      <c r="DZ120" s="844"/>
    </row>
    <row r="121" spans="1:130" s="230" customFormat="1" ht="26.25" customHeight="1" x14ac:dyDescent="0.2">
      <c r="A121" s="820"/>
      <c r="B121" s="821"/>
      <c r="C121" s="863" t="s">
        <v>462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431</v>
      </c>
      <c r="AB121" s="780"/>
      <c r="AC121" s="780"/>
      <c r="AD121" s="780"/>
      <c r="AE121" s="781"/>
      <c r="AF121" s="782" t="s">
        <v>431</v>
      </c>
      <c r="AG121" s="780"/>
      <c r="AH121" s="780"/>
      <c r="AI121" s="780"/>
      <c r="AJ121" s="781"/>
      <c r="AK121" s="782" t="s">
        <v>178</v>
      </c>
      <c r="AL121" s="780"/>
      <c r="AM121" s="780"/>
      <c r="AN121" s="780"/>
      <c r="AO121" s="781"/>
      <c r="AP121" s="824" t="s">
        <v>178</v>
      </c>
      <c r="AQ121" s="825"/>
      <c r="AR121" s="825"/>
      <c r="AS121" s="825"/>
      <c r="AT121" s="826"/>
      <c r="AU121" s="883"/>
      <c r="AV121" s="884"/>
      <c r="AW121" s="884"/>
      <c r="AX121" s="884"/>
      <c r="AY121" s="885"/>
      <c r="AZ121" s="815" t="s">
        <v>463</v>
      </c>
      <c r="BA121" s="752"/>
      <c r="BB121" s="752"/>
      <c r="BC121" s="752"/>
      <c r="BD121" s="752"/>
      <c r="BE121" s="752"/>
      <c r="BF121" s="752"/>
      <c r="BG121" s="752"/>
      <c r="BH121" s="752"/>
      <c r="BI121" s="752"/>
      <c r="BJ121" s="752"/>
      <c r="BK121" s="752"/>
      <c r="BL121" s="752"/>
      <c r="BM121" s="752"/>
      <c r="BN121" s="752"/>
      <c r="BO121" s="752"/>
      <c r="BP121" s="753"/>
      <c r="BQ121" s="816">
        <v>5156</v>
      </c>
      <c r="BR121" s="817"/>
      <c r="BS121" s="817"/>
      <c r="BT121" s="817"/>
      <c r="BU121" s="817"/>
      <c r="BV121" s="817">
        <v>4413</v>
      </c>
      <c r="BW121" s="817"/>
      <c r="BX121" s="817"/>
      <c r="BY121" s="817"/>
      <c r="BZ121" s="817"/>
      <c r="CA121" s="817">
        <v>3651</v>
      </c>
      <c r="CB121" s="817"/>
      <c r="CC121" s="817"/>
      <c r="CD121" s="817"/>
      <c r="CE121" s="817"/>
      <c r="CF121" s="875">
        <v>0</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t="s">
        <v>178</v>
      </c>
      <c r="DH121" s="817"/>
      <c r="DI121" s="817"/>
      <c r="DJ121" s="817"/>
      <c r="DK121" s="817"/>
      <c r="DL121" s="817" t="s">
        <v>178</v>
      </c>
      <c r="DM121" s="817"/>
      <c r="DN121" s="817"/>
      <c r="DO121" s="817"/>
      <c r="DP121" s="817"/>
      <c r="DQ121" s="817" t="s">
        <v>178</v>
      </c>
      <c r="DR121" s="817"/>
      <c r="DS121" s="817"/>
      <c r="DT121" s="817"/>
      <c r="DU121" s="817"/>
      <c r="DV121" s="794" t="s">
        <v>178</v>
      </c>
      <c r="DW121" s="794"/>
      <c r="DX121" s="794"/>
      <c r="DY121" s="794"/>
      <c r="DZ121" s="795"/>
    </row>
    <row r="122" spans="1:130" s="230" customFormat="1" ht="26.25" customHeight="1" x14ac:dyDescent="0.2">
      <c r="A122" s="820"/>
      <c r="B122" s="821"/>
      <c r="C122" s="815" t="s">
        <v>444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431</v>
      </c>
      <c r="AB122" s="780"/>
      <c r="AC122" s="780"/>
      <c r="AD122" s="780"/>
      <c r="AE122" s="781"/>
      <c r="AF122" s="782" t="s">
        <v>431</v>
      </c>
      <c r="AG122" s="780"/>
      <c r="AH122" s="780"/>
      <c r="AI122" s="780"/>
      <c r="AJ122" s="781"/>
      <c r="AK122" s="782" t="s">
        <v>431</v>
      </c>
      <c r="AL122" s="780"/>
      <c r="AM122" s="780"/>
      <c r="AN122" s="780"/>
      <c r="AO122" s="781"/>
      <c r="AP122" s="824" t="s">
        <v>178</v>
      </c>
      <c r="AQ122" s="825"/>
      <c r="AR122" s="825"/>
      <c r="AS122" s="825"/>
      <c r="AT122" s="826"/>
      <c r="AU122" s="883"/>
      <c r="AV122" s="884"/>
      <c r="AW122" s="884"/>
      <c r="AX122" s="884"/>
      <c r="AY122" s="885"/>
      <c r="AZ122" s="838" t="s">
        <v>464</v>
      </c>
      <c r="BA122" s="839"/>
      <c r="BB122" s="839"/>
      <c r="BC122" s="839"/>
      <c r="BD122" s="839"/>
      <c r="BE122" s="839"/>
      <c r="BF122" s="839"/>
      <c r="BG122" s="839"/>
      <c r="BH122" s="839"/>
      <c r="BI122" s="839"/>
      <c r="BJ122" s="839"/>
      <c r="BK122" s="839"/>
      <c r="BL122" s="839"/>
      <c r="BM122" s="839"/>
      <c r="BN122" s="839"/>
      <c r="BO122" s="839"/>
      <c r="BP122" s="840"/>
      <c r="BQ122" s="879">
        <v>55849287</v>
      </c>
      <c r="BR122" s="845"/>
      <c r="BS122" s="845"/>
      <c r="BT122" s="845"/>
      <c r="BU122" s="845"/>
      <c r="BV122" s="845">
        <v>57064540</v>
      </c>
      <c r="BW122" s="845"/>
      <c r="BX122" s="845"/>
      <c r="BY122" s="845"/>
      <c r="BZ122" s="845"/>
      <c r="CA122" s="845">
        <v>53361811</v>
      </c>
      <c r="CB122" s="845"/>
      <c r="CC122" s="845"/>
      <c r="CD122" s="845"/>
      <c r="CE122" s="845"/>
      <c r="CF122" s="846">
        <v>41.4</v>
      </c>
      <c r="CG122" s="847"/>
      <c r="CH122" s="847"/>
      <c r="CI122" s="847"/>
      <c r="CJ122" s="847"/>
      <c r="CK122" s="869"/>
      <c r="CL122" s="855"/>
      <c r="CM122" s="855"/>
      <c r="CN122" s="855"/>
      <c r="CO122" s="856"/>
      <c r="CP122" s="835" t="s">
        <v>465</v>
      </c>
      <c r="CQ122" s="836"/>
      <c r="CR122" s="836"/>
      <c r="CS122" s="836"/>
      <c r="CT122" s="836"/>
      <c r="CU122" s="836"/>
      <c r="CV122" s="836"/>
      <c r="CW122" s="836"/>
      <c r="CX122" s="836"/>
      <c r="CY122" s="836"/>
      <c r="CZ122" s="836"/>
      <c r="DA122" s="836"/>
      <c r="DB122" s="836"/>
      <c r="DC122" s="836"/>
      <c r="DD122" s="836"/>
      <c r="DE122" s="836"/>
      <c r="DF122" s="837"/>
      <c r="DG122" s="816" t="s">
        <v>178</v>
      </c>
      <c r="DH122" s="817"/>
      <c r="DI122" s="817"/>
      <c r="DJ122" s="817"/>
      <c r="DK122" s="817"/>
      <c r="DL122" s="817" t="s">
        <v>431</v>
      </c>
      <c r="DM122" s="817"/>
      <c r="DN122" s="817"/>
      <c r="DO122" s="817"/>
      <c r="DP122" s="817"/>
      <c r="DQ122" s="817" t="s">
        <v>431</v>
      </c>
      <c r="DR122" s="817"/>
      <c r="DS122" s="817"/>
      <c r="DT122" s="817"/>
      <c r="DU122" s="817"/>
      <c r="DV122" s="794" t="s">
        <v>178</v>
      </c>
      <c r="DW122" s="794"/>
      <c r="DX122" s="794"/>
      <c r="DY122" s="794"/>
      <c r="DZ122" s="795"/>
    </row>
    <row r="123" spans="1:130" s="230" customFormat="1" ht="26.25" customHeight="1" x14ac:dyDescent="0.2">
      <c r="A123" s="820"/>
      <c r="B123" s="821"/>
      <c r="C123" s="815" t="s">
        <v>450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431</v>
      </c>
      <c r="AB123" s="780"/>
      <c r="AC123" s="780"/>
      <c r="AD123" s="780"/>
      <c r="AE123" s="781"/>
      <c r="AF123" s="782" t="s">
        <v>178</v>
      </c>
      <c r="AG123" s="780"/>
      <c r="AH123" s="780"/>
      <c r="AI123" s="780"/>
      <c r="AJ123" s="781"/>
      <c r="AK123" s="782" t="s">
        <v>431</v>
      </c>
      <c r="AL123" s="780"/>
      <c r="AM123" s="780"/>
      <c r="AN123" s="780"/>
      <c r="AO123" s="781"/>
      <c r="AP123" s="824" t="s">
        <v>431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466</v>
      </c>
      <c r="BP123" s="878"/>
      <c r="BQ123" s="832">
        <v>211120221</v>
      </c>
      <c r="BR123" s="833"/>
      <c r="BS123" s="833"/>
      <c r="BT123" s="833"/>
      <c r="BU123" s="833"/>
      <c r="BV123" s="833">
        <v>223877657</v>
      </c>
      <c r="BW123" s="833"/>
      <c r="BX123" s="833"/>
      <c r="BY123" s="833"/>
      <c r="BZ123" s="833"/>
      <c r="CA123" s="833">
        <v>239420377</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178</v>
      </c>
      <c r="AB124" s="780"/>
      <c r="AC124" s="780"/>
      <c r="AD124" s="780"/>
      <c r="AE124" s="781"/>
      <c r="AF124" s="782" t="s">
        <v>178</v>
      </c>
      <c r="AG124" s="780"/>
      <c r="AH124" s="780"/>
      <c r="AI124" s="780"/>
      <c r="AJ124" s="781"/>
      <c r="AK124" s="782" t="s">
        <v>178</v>
      </c>
      <c r="AL124" s="780"/>
      <c r="AM124" s="780"/>
      <c r="AN124" s="780"/>
      <c r="AO124" s="781"/>
      <c r="AP124" s="824" t="s">
        <v>178</v>
      </c>
      <c r="AQ124" s="825"/>
      <c r="AR124" s="825"/>
      <c r="AS124" s="825"/>
      <c r="AT124" s="826"/>
      <c r="AU124" s="827" t="s">
        <v>467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178</v>
      </c>
      <c r="BR124" s="831"/>
      <c r="BS124" s="831"/>
      <c r="BT124" s="831"/>
      <c r="BU124" s="831"/>
      <c r="BV124" s="831" t="s">
        <v>178</v>
      </c>
      <c r="BW124" s="831"/>
      <c r="BX124" s="831"/>
      <c r="BY124" s="831"/>
      <c r="BZ124" s="831"/>
      <c r="CA124" s="831" t="s">
        <v>178</v>
      </c>
      <c r="CB124" s="831"/>
      <c r="CC124" s="831"/>
      <c r="CD124" s="831"/>
      <c r="CE124" s="831"/>
      <c r="CF124" s="726"/>
      <c r="CG124" s="727"/>
      <c r="CH124" s="727"/>
      <c r="CI124" s="727"/>
      <c r="CJ124" s="862"/>
      <c r="CK124" s="870"/>
      <c r="CL124" s="870"/>
      <c r="CM124" s="870"/>
      <c r="CN124" s="870"/>
      <c r="CO124" s="871"/>
      <c r="CP124" s="835" t="s">
        <v>468</v>
      </c>
      <c r="CQ124" s="836"/>
      <c r="CR124" s="836"/>
      <c r="CS124" s="836"/>
      <c r="CT124" s="836"/>
      <c r="CU124" s="836"/>
      <c r="CV124" s="836"/>
      <c r="CW124" s="836"/>
      <c r="CX124" s="836"/>
      <c r="CY124" s="836"/>
      <c r="CZ124" s="836"/>
      <c r="DA124" s="836"/>
      <c r="DB124" s="836"/>
      <c r="DC124" s="836"/>
      <c r="DD124" s="836"/>
      <c r="DE124" s="836"/>
      <c r="DF124" s="837"/>
      <c r="DG124" s="763" t="s">
        <v>178</v>
      </c>
      <c r="DH124" s="764"/>
      <c r="DI124" s="764"/>
      <c r="DJ124" s="764"/>
      <c r="DK124" s="765"/>
      <c r="DL124" s="766" t="s">
        <v>178</v>
      </c>
      <c r="DM124" s="764"/>
      <c r="DN124" s="764"/>
      <c r="DO124" s="764"/>
      <c r="DP124" s="765"/>
      <c r="DQ124" s="766" t="s">
        <v>178</v>
      </c>
      <c r="DR124" s="764"/>
      <c r="DS124" s="764"/>
      <c r="DT124" s="764"/>
      <c r="DU124" s="765"/>
      <c r="DV124" s="848" t="s">
        <v>178</v>
      </c>
      <c r="DW124" s="849"/>
      <c r="DX124" s="849"/>
      <c r="DY124" s="849"/>
      <c r="DZ124" s="850"/>
    </row>
    <row r="125" spans="1:130" s="230" customFormat="1" ht="26.25" customHeight="1" x14ac:dyDescent="0.2">
      <c r="A125" s="820"/>
      <c r="B125" s="821"/>
      <c r="C125" s="815" t="s">
        <v>456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53100</v>
      </c>
      <c r="AB125" s="780"/>
      <c r="AC125" s="780"/>
      <c r="AD125" s="780"/>
      <c r="AE125" s="781"/>
      <c r="AF125" s="782">
        <v>19600</v>
      </c>
      <c r="AG125" s="780"/>
      <c r="AH125" s="780"/>
      <c r="AI125" s="780"/>
      <c r="AJ125" s="781"/>
      <c r="AK125" s="782">
        <v>16600</v>
      </c>
      <c r="AL125" s="780"/>
      <c r="AM125" s="780"/>
      <c r="AN125" s="780"/>
      <c r="AO125" s="781"/>
      <c r="AP125" s="824">
        <v>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469</v>
      </c>
      <c r="CL125" s="852"/>
      <c r="CM125" s="852"/>
      <c r="CN125" s="852"/>
      <c r="CO125" s="853"/>
      <c r="CP125" s="860" t="s">
        <v>470</v>
      </c>
      <c r="CQ125" s="808"/>
      <c r="CR125" s="808"/>
      <c r="CS125" s="808"/>
      <c r="CT125" s="808"/>
      <c r="CU125" s="808"/>
      <c r="CV125" s="808"/>
      <c r="CW125" s="808"/>
      <c r="CX125" s="808"/>
      <c r="CY125" s="808"/>
      <c r="CZ125" s="808"/>
      <c r="DA125" s="808"/>
      <c r="DB125" s="808"/>
      <c r="DC125" s="808"/>
      <c r="DD125" s="808"/>
      <c r="DE125" s="808"/>
      <c r="DF125" s="809"/>
      <c r="DG125" s="861" t="s">
        <v>178</v>
      </c>
      <c r="DH125" s="842"/>
      <c r="DI125" s="842"/>
      <c r="DJ125" s="842"/>
      <c r="DK125" s="842"/>
      <c r="DL125" s="842" t="s">
        <v>178</v>
      </c>
      <c r="DM125" s="842"/>
      <c r="DN125" s="842"/>
      <c r="DO125" s="842"/>
      <c r="DP125" s="842"/>
      <c r="DQ125" s="842" t="s">
        <v>178</v>
      </c>
      <c r="DR125" s="842"/>
      <c r="DS125" s="842"/>
      <c r="DT125" s="842"/>
      <c r="DU125" s="842"/>
      <c r="DV125" s="843" t="s">
        <v>178</v>
      </c>
      <c r="DW125" s="843"/>
      <c r="DX125" s="843"/>
      <c r="DY125" s="843"/>
      <c r="DZ125" s="844"/>
    </row>
    <row r="126" spans="1:130" s="230" customFormat="1" ht="26.25" customHeight="1" thickBot="1" x14ac:dyDescent="0.25">
      <c r="A126" s="820"/>
      <c r="B126" s="821"/>
      <c r="C126" s="815" t="s">
        <v>458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178</v>
      </c>
      <c r="AB126" s="780"/>
      <c r="AC126" s="780"/>
      <c r="AD126" s="780"/>
      <c r="AE126" s="781"/>
      <c r="AF126" s="782" t="s">
        <v>178</v>
      </c>
      <c r="AG126" s="780"/>
      <c r="AH126" s="780"/>
      <c r="AI126" s="780"/>
      <c r="AJ126" s="781"/>
      <c r="AK126" s="782" t="s">
        <v>178</v>
      </c>
      <c r="AL126" s="780"/>
      <c r="AM126" s="780"/>
      <c r="AN126" s="780"/>
      <c r="AO126" s="781"/>
      <c r="AP126" s="824" t="s">
        <v>178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471</v>
      </c>
      <c r="CQ126" s="752"/>
      <c r="CR126" s="752"/>
      <c r="CS126" s="752"/>
      <c r="CT126" s="752"/>
      <c r="CU126" s="752"/>
      <c r="CV126" s="752"/>
      <c r="CW126" s="752"/>
      <c r="CX126" s="752"/>
      <c r="CY126" s="752"/>
      <c r="CZ126" s="752"/>
      <c r="DA126" s="752"/>
      <c r="DB126" s="752"/>
      <c r="DC126" s="752"/>
      <c r="DD126" s="752"/>
      <c r="DE126" s="752"/>
      <c r="DF126" s="753"/>
      <c r="DG126" s="816" t="s">
        <v>178</v>
      </c>
      <c r="DH126" s="817"/>
      <c r="DI126" s="817"/>
      <c r="DJ126" s="817"/>
      <c r="DK126" s="817"/>
      <c r="DL126" s="817" t="s">
        <v>178</v>
      </c>
      <c r="DM126" s="817"/>
      <c r="DN126" s="817"/>
      <c r="DO126" s="817"/>
      <c r="DP126" s="817"/>
      <c r="DQ126" s="817" t="s">
        <v>178</v>
      </c>
      <c r="DR126" s="817"/>
      <c r="DS126" s="817"/>
      <c r="DT126" s="817"/>
      <c r="DU126" s="817"/>
      <c r="DV126" s="794" t="s">
        <v>178</v>
      </c>
      <c r="DW126" s="794"/>
      <c r="DX126" s="794"/>
      <c r="DY126" s="794"/>
      <c r="DZ126" s="795"/>
    </row>
    <row r="127" spans="1:130" s="230" customFormat="1" ht="26.25" customHeight="1" x14ac:dyDescent="0.2">
      <c r="A127" s="822"/>
      <c r="B127" s="823"/>
      <c r="C127" s="838" t="s">
        <v>472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178</v>
      </c>
      <c r="AB127" s="780"/>
      <c r="AC127" s="780"/>
      <c r="AD127" s="780"/>
      <c r="AE127" s="781"/>
      <c r="AF127" s="782" t="s">
        <v>178</v>
      </c>
      <c r="AG127" s="780"/>
      <c r="AH127" s="780"/>
      <c r="AI127" s="780"/>
      <c r="AJ127" s="781"/>
      <c r="AK127" s="782" t="s">
        <v>178</v>
      </c>
      <c r="AL127" s="780"/>
      <c r="AM127" s="780"/>
      <c r="AN127" s="780"/>
      <c r="AO127" s="781"/>
      <c r="AP127" s="824" t="s">
        <v>178</v>
      </c>
      <c r="AQ127" s="825"/>
      <c r="AR127" s="825"/>
      <c r="AS127" s="825"/>
      <c r="AT127" s="826"/>
      <c r="AU127" s="232"/>
      <c r="AV127" s="232"/>
      <c r="AW127" s="232"/>
      <c r="AX127" s="841" t="s">
        <v>473</v>
      </c>
      <c r="AY127" s="812"/>
      <c r="AZ127" s="812"/>
      <c r="BA127" s="812"/>
      <c r="BB127" s="812"/>
      <c r="BC127" s="812"/>
      <c r="BD127" s="812"/>
      <c r="BE127" s="813"/>
      <c r="BF127" s="811" t="s">
        <v>474</v>
      </c>
      <c r="BG127" s="812"/>
      <c r="BH127" s="812"/>
      <c r="BI127" s="812"/>
      <c r="BJ127" s="812"/>
      <c r="BK127" s="812"/>
      <c r="BL127" s="813"/>
      <c r="BM127" s="811" t="s">
        <v>475</v>
      </c>
      <c r="BN127" s="812"/>
      <c r="BO127" s="812"/>
      <c r="BP127" s="812"/>
      <c r="BQ127" s="812"/>
      <c r="BR127" s="812"/>
      <c r="BS127" s="813"/>
      <c r="BT127" s="811" t="s">
        <v>476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477</v>
      </c>
      <c r="CQ127" s="752"/>
      <c r="CR127" s="752"/>
      <c r="CS127" s="752"/>
      <c r="CT127" s="752"/>
      <c r="CU127" s="752"/>
      <c r="CV127" s="752"/>
      <c r="CW127" s="752"/>
      <c r="CX127" s="752"/>
      <c r="CY127" s="752"/>
      <c r="CZ127" s="752"/>
      <c r="DA127" s="752"/>
      <c r="DB127" s="752"/>
      <c r="DC127" s="752"/>
      <c r="DD127" s="752"/>
      <c r="DE127" s="752"/>
      <c r="DF127" s="753"/>
      <c r="DG127" s="816" t="s">
        <v>178</v>
      </c>
      <c r="DH127" s="817"/>
      <c r="DI127" s="817"/>
      <c r="DJ127" s="817"/>
      <c r="DK127" s="817"/>
      <c r="DL127" s="817" t="s">
        <v>178</v>
      </c>
      <c r="DM127" s="817"/>
      <c r="DN127" s="817"/>
      <c r="DO127" s="817"/>
      <c r="DP127" s="817"/>
      <c r="DQ127" s="817" t="s">
        <v>178</v>
      </c>
      <c r="DR127" s="817"/>
      <c r="DS127" s="817"/>
      <c r="DT127" s="817"/>
      <c r="DU127" s="817"/>
      <c r="DV127" s="794" t="s">
        <v>178</v>
      </c>
      <c r="DW127" s="794"/>
      <c r="DX127" s="794"/>
      <c r="DY127" s="794"/>
      <c r="DZ127" s="795"/>
    </row>
    <row r="128" spans="1:130" s="230" customFormat="1" ht="26.25" customHeight="1" thickBot="1" x14ac:dyDescent="0.25">
      <c r="A128" s="796" t="s">
        <v>478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479</v>
      </c>
      <c r="X128" s="798"/>
      <c r="Y128" s="798"/>
      <c r="Z128" s="799"/>
      <c r="AA128" s="800">
        <v>743</v>
      </c>
      <c r="AB128" s="801"/>
      <c r="AC128" s="801"/>
      <c r="AD128" s="801"/>
      <c r="AE128" s="802"/>
      <c r="AF128" s="803">
        <v>763</v>
      </c>
      <c r="AG128" s="801"/>
      <c r="AH128" s="801"/>
      <c r="AI128" s="801"/>
      <c r="AJ128" s="802"/>
      <c r="AK128" s="803">
        <v>781</v>
      </c>
      <c r="AL128" s="801"/>
      <c r="AM128" s="801"/>
      <c r="AN128" s="801"/>
      <c r="AO128" s="802"/>
      <c r="AP128" s="804"/>
      <c r="AQ128" s="805"/>
      <c r="AR128" s="805"/>
      <c r="AS128" s="805"/>
      <c r="AT128" s="806"/>
      <c r="AU128" s="232"/>
      <c r="AV128" s="232"/>
      <c r="AW128" s="232"/>
      <c r="AX128" s="807" t="s">
        <v>480</v>
      </c>
      <c r="AY128" s="808"/>
      <c r="AZ128" s="808"/>
      <c r="BA128" s="808"/>
      <c r="BB128" s="808"/>
      <c r="BC128" s="808"/>
      <c r="BD128" s="808"/>
      <c r="BE128" s="809"/>
      <c r="BF128" s="786" t="s">
        <v>178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481</v>
      </c>
      <c r="CQ128" s="730"/>
      <c r="CR128" s="730"/>
      <c r="CS128" s="730"/>
      <c r="CT128" s="730"/>
      <c r="CU128" s="730"/>
      <c r="CV128" s="730"/>
      <c r="CW128" s="730"/>
      <c r="CX128" s="730"/>
      <c r="CY128" s="730"/>
      <c r="CZ128" s="730"/>
      <c r="DA128" s="730"/>
      <c r="DB128" s="730"/>
      <c r="DC128" s="730"/>
      <c r="DD128" s="730"/>
      <c r="DE128" s="730"/>
      <c r="DF128" s="731"/>
      <c r="DG128" s="790" t="s">
        <v>178</v>
      </c>
      <c r="DH128" s="791"/>
      <c r="DI128" s="791"/>
      <c r="DJ128" s="791"/>
      <c r="DK128" s="791"/>
      <c r="DL128" s="791" t="s">
        <v>178</v>
      </c>
      <c r="DM128" s="791"/>
      <c r="DN128" s="791"/>
      <c r="DO128" s="791"/>
      <c r="DP128" s="791"/>
      <c r="DQ128" s="791" t="s">
        <v>178</v>
      </c>
      <c r="DR128" s="791"/>
      <c r="DS128" s="791"/>
      <c r="DT128" s="791"/>
      <c r="DU128" s="791"/>
      <c r="DV128" s="792" t="s">
        <v>178</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482</v>
      </c>
      <c r="X129" s="777"/>
      <c r="Y129" s="777"/>
      <c r="Z129" s="778"/>
      <c r="AA129" s="779">
        <v>126191212</v>
      </c>
      <c r="AB129" s="780"/>
      <c r="AC129" s="780"/>
      <c r="AD129" s="780"/>
      <c r="AE129" s="781"/>
      <c r="AF129" s="782">
        <v>129191073</v>
      </c>
      <c r="AG129" s="780"/>
      <c r="AH129" s="780"/>
      <c r="AI129" s="780"/>
      <c r="AJ129" s="781"/>
      <c r="AK129" s="782">
        <v>134825376</v>
      </c>
      <c r="AL129" s="780"/>
      <c r="AM129" s="780"/>
      <c r="AN129" s="780"/>
      <c r="AO129" s="781"/>
      <c r="AP129" s="783"/>
      <c r="AQ129" s="784"/>
      <c r="AR129" s="784"/>
      <c r="AS129" s="784"/>
      <c r="AT129" s="785"/>
      <c r="AU129" s="233"/>
      <c r="AV129" s="233"/>
      <c r="AW129" s="233"/>
      <c r="AX129" s="751" t="s">
        <v>483</v>
      </c>
      <c r="AY129" s="752"/>
      <c r="AZ129" s="752"/>
      <c r="BA129" s="752"/>
      <c r="BB129" s="752"/>
      <c r="BC129" s="752"/>
      <c r="BD129" s="752"/>
      <c r="BE129" s="753"/>
      <c r="BF129" s="770" t="s">
        <v>178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485</v>
      </c>
      <c r="X130" s="777"/>
      <c r="Y130" s="777"/>
      <c r="Z130" s="778"/>
      <c r="AA130" s="779">
        <v>6779227</v>
      </c>
      <c r="AB130" s="780"/>
      <c r="AC130" s="780"/>
      <c r="AD130" s="780"/>
      <c r="AE130" s="781"/>
      <c r="AF130" s="782">
        <v>6559131</v>
      </c>
      <c r="AG130" s="780"/>
      <c r="AH130" s="780"/>
      <c r="AI130" s="780"/>
      <c r="AJ130" s="781"/>
      <c r="AK130" s="782">
        <v>6049252</v>
      </c>
      <c r="AL130" s="780"/>
      <c r="AM130" s="780"/>
      <c r="AN130" s="780"/>
      <c r="AO130" s="781"/>
      <c r="AP130" s="783"/>
      <c r="AQ130" s="784"/>
      <c r="AR130" s="784"/>
      <c r="AS130" s="784"/>
      <c r="AT130" s="785"/>
      <c r="AU130" s="233"/>
      <c r="AV130" s="233"/>
      <c r="AW130" s="233"/>
      <c r="AX130" s="751" t="s">
        <v>486</v>
      </c>
      <c r="AY130" s="752"/>
      <c r="AZ130" s="752"/>
      <c r="BA130" s="752"/>
      <c r="BB130" s="752"/>
      <c r="BC130" s="752"/>
      <c r="BD130" s="752"/>
      <c r="BE130" s="753"/>
      <c r="BF130" s="754">
        <v>-3.3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487</v>
      </c>
      <c r="X131" s="761"/>
      <c r="Y131" s="761"/>
      <c r="Z131" s="762"/>
      <c r="AA131" s="763">
        <v>119411985</v>
      </c>
      <c r="AB131" s="764"/>
      <c r="AC131" s="764"/>
      <c r="AD131" s="764"/>
      <c r="AE131" s="765"/>
      <c r="AF131" s="766">
        <v>122631942</v>
      </c>
      <c r="AG131" s="764"/>
      <c r="AH131" s="764"/>
      <c r="AI131" s="764"/>
      <c r="AJ131" s="765"/>
      <c r="AK131" s="766">
        <v>128776124</v>
      </c>
      <c r="AL131" s="764"/>
      <c r="AM131" s="764"/>
      <c r="AN131" s="764"/>
      <c r="AO131" s="765"/>
      <c r="AP131" s="767"/>
      <c r="AQ131" s="768"/>
      <c r="AR131" s="768"/>
      <c r="AS131" s="768"/>
      <c r="AT131" s="769"/>
      <c r="AU131" s="233"/>
      <c r="AV131" s="233"/>
      <c r="AW131" s="233"/>
      <c r="AX131" s="729" t="s">
        <v>488</v>
      </c>
      <c r="AY131" s="730"/>
      <c r="AZ131" s="730"/>
      <c r="BA131" s="730"/>
      <c r="BB131" s="730"/>
      <c r="BC131" s="730"/>
      <c r="BD131" s="730"/>
      <c r="BE131" s="731"/>
      <c r="BF131" s="732" t="s">
        <v>178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489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490</v>
      </c>
      <c r="W132" s="742"/>
      <c r="X132" s="742"/>
      <c r="Y132" s="742"/>
      <c r="Z132" s="743"/>
      <c r="AA132" s="744">
        <v>-3.633738272</v>
      </c>
      <c r="AB132" s="745"/>
      <c r="AC132" s="745"/>
      <c r="AD132" s="745"/>
      <c r="AE132" s="746"/>
      <c r="AF132" s="747">
        <v>-3.3840098529999998</v>
      </c>
      <c r="AG132" s="745"/>
      <c r="AH132" s="745"/>
      <c r="AI132" s="745"/>
      <c r="AJ132" s="746"/>
      <c r="AK132" s="747">
        <v>-2.9079513220000002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491</v>
      </c>
      <c r="W133" s="721"/>
      <c r="X133" s="721"/>
      <c r="Y133" s="721"/>
      <c r="Z133" s="722"/>
      <c r="AA133" s="723">
        <v>-3.7</v>
      </c>
      <c r="AB133" s="724"/>
      <c r="AC133" s="724"/>
      <c r="AD133" s="724"/>
      <c r="AE133" s="725"/>
      <c r="AF133" s="723">
        <v>-3.5</v>
      </c>
      <c r="AG133" s="724"/>
      <c r="AH133" s="724"/>
      <c r="AI133" s="724"/>
      <c r="AJ133" s="725"/>
      <c r="AK133" s="723">
        <v>-3.3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6Qk3JUcnXd0BF1n0b0cqRX8ObjuymtbdXgKky9pf9fqiUPy38vvchOK5SNUdy9w81kads2NlX45hd5CtRArQ==" saltValue="OfdobJvpTfG23nNjwxa6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SOJnz1xiin+KYZnNH0+orPq9LT6kDAzRoPAT4iggwP0qBs11WyPGqVsUrGo5xMIre3zSek66IRXlqTWNVovtA==" saltValue="AI9mLRqkhNiBoa2XSyP2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jwC1knnPfGP9Om1gqv7n0muvdUBdeRCVdaYqHm5URHyogJTF5LDtGhcJkIc3YLnm6zaz7mvKfcNgL7Nuer95Q==" saltValue="ktXvmf/cgr/OMLZAMP2F4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495</v>
      </c>
      <c r="AP7" s="272"/>
      <c r="AQ7" s="273" t="s">
        <v>496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497</v>
      </c>
      <c r="AQ8" s="279" t="s">
        <v>498</v>
      </c>
      <c r="AR8" s="280" t="s">
        <v>499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500</v>
      </c>
      <c r="AL9" s="1131"/>
      <c r="AM9" s="1131"/>
      <c r="AN9" s="1132"/>
      <c r="AO9" s="281">
        <v>26077394</v>
      </c>
      <c r="AP9" s="281">
        <v>48937</v>
      </c>
      <c r="AQ9" s="282">
        <v>65050</v>
      </c>
      <c r="AR9" s="283">
        <v>-24.8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501</v>
      </c>
      <c r="AL10" s="1131"/>
      <c r="AM10" s="1131"/>
      <c r="AN10" s="1132"/>
      <c r="AO10" s="284">
        <v>405126</v>
      </c>
      <c r="AP10" s="284">
        <v>760</v>
      </c>
      <c r="AQ10" s="285">
        <v>874</v>
      </c>
      <c r="AR10" s="286">
        <v>-13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502</v>
      </c>
      <c r="AL11" s="1131"/>
      <c r="AM11" s="1131"/>
      <c r="AN11" s="1132"/>
      <c r="AO11" s="284" t="s">
        <v>503</v>
      </c>
      <c r="AP11" s="284" t="s">
        <v>503</v>
      </c>
      <c r="AQ11" s="285" t="s">
        <v>503</v>
      </c>
      <c r="AR11" s="286" t="s">
        <v>503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504</v>
      </c>
      <c r="AL12" s="1131"/>
      <c r="AM12" s="1131"/>
      <c r="AN12" s="1132"/>
      <c r="AO12" s="284" t="s">
        <v>503</v>
      </c>
      <c r="AP12" s="284" t="s">
        <v>503</v>
      </c>
      <c r="AQ12" s="285" t="s">
        <v>503</v>
      </c>
      <c r="AR12" s="286" t="s">
        <v>503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505</v>
      </c>
      <c r="AL13" s="1131"/>
      <c r="AM13" s="1131"/>
      <c r="AN13" s="1132"/>
      <c r="AO13" s="284">
        <v>866723</v>
      </c>
      <c r="AP13" s="284">
        <v>1626</v>
      </c>
      <c r="AQ13" s="285">
        <v>2318</v>
      </c>
      <c r="AR13" s="286">
        <v>-29.9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506</v>
      </c>
      <c r="AL14" s="1131"/>
      <c r="AM14" s="1131"/>
      <c r="AN14" s="1132"/>
      <c r="AO14" s="284">
        <v>298605</v>
      </c>
      <c r="AP14" s="284">
        <v>560</v>
      </c>
      <c r="AQ14" s="285">
        <v>1495</v>
      </c>
      <c r="AR14" s="286">
        <v>-62.5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507</v>
      </c>
      <c r="AL15" s="1134"/>
      <c r="AM15" s="1134"/>
      <c r="AN15" s="1135"/>
      <c r="AO15" s="284">
        <v>-1657048</v>
      </c>
      <c r="AP15" s="284">
        <v>-3110</v>
      </c>
      <c r="AQ15" s="285">
        <v>-4722</v>
      </c>
      <c r="AR15" s="286">
        <v>-34.1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25990800</v>
      </c>
      <c r="AP16" s="284">
        <v>48774</v>
      </c>
      <c r="AQ16" s="285">
        <v>65014</v>
      </c>
      <c r="AR16" s="286">
        <v>-25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512</v>
      </c>
      <c r="AL21" s="1137"/>
      <c r="AM21" s="1137"/>
      <c r="AN21" s="1138"/>
      <c r="AO21" s="297">
        <v>4.74</v>
      </c>
      <c r="AP21" s="298">
        <v>6.35</v>
      </c>
      <c r="AQ21" s="299">
        <v>-1.61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513</v>
      </c>
      <c r="AL22" s="1137"/>
      <c r="AM22" s="1137"/>
      <c r="AN22" s="1138"/>
      <c r="AO22" s="302">
        <v>98.5</v>
      </c>
      <c r="AP22" s="303">
        <v>98.8</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495</v>
      </c>
      <c r="AP30" s="272"/>
      <c r="AQ30" s="273" t="s">
        <v>496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497</v>
      </c>
      <c r="AQ31" s="279" t="s">
        <v>498</v>
      </c>
      <c r="AR31" s="280" t="s">
        <v>499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517</v>
      </c>
      <c r="AL32" s="1121"/>
      <c r="AM32" s="1121"/>
      <c r="AN32" s="1122"/>
      <c r="AO32" s="312">
        <v>2133518</v>
      </c>
      <c r="AP32" s="312">
        <v>4004</v>
      </c>
      <c r="AQ32" s="313">
        <v>3983</v>
      </c>
      <c r="AR32" s="314">
        <v>0.5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518</v>
      </c>
      <c r="AL33" s="1121"/>
      <c r="AM33" s="1121"/>
      <c r="AN33" s="1122"/>
      <c r="AO33" s="312" t="s">
        <v>503</v>
      </c>
      <c r="AP33" s="312" t="s">
        <v>503</v>
      </c>
      <c r="AQ33" s="313" t="s">
        <v>503</v>
      </c>
      <c r="AR33" s="314" t="s">
        <v>503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519</v>
      </c>
      <c r="AL34" s="1121"/>
      <c r="AM34" s="1121"/>
      <c r="AN34" s="1122"/>
      <c r="AO34" s="312">
        <v>16100</v>
      </c>
      <c r="AP34" s="312">
        <v>30</v>
      </c>
      <c r="AQ34" s="313">
        <v>394</v>
      </c>
      <c r="AR34" s="314">
        <v>-92.4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520</v>
      </c>
      <c r="AL35" s="1121"/>
      <c r="AM35" s="1121"/>
      <c r="AN35" s="1122"/>
      <c r="AO35" s="312" t="s">
        <v>503</v>
      </c>
      <c r="AP35" s="312" t="s">
        <v>503</v>
      </c>
      <c r="AQ35" s="313">
        <v>20</v>
      </c>
      <c r="AR35" s="314" t="s">
        <v>503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521</v>
      </c>
      <c r="AL36" s="1121"/>
      <c r="AM36" s="1121"/>
      <c r="AN36" s="1122"/>
      <c r="AO36" s="312">
        <v>139068</v>
      </c>
      <c r="AP36" s="312">
        <v>261</v>
      </c>
      <c r="AQ36" s="313">
        <v>299</v>
      </c>
      <c r="AR36" s="314">
        <v>-12.7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522</v>
      </c>
      <c r="AL37" s="1121"/>
      <c r="AM37" s="1121"/>
      <c r="AN37" s="1122"/>
      <c r="AO37" s="312">
        <v>16600</v>
      </c>
      <c r="AP37" s="312">
        <v>31</v>
      </c>
      <c r="AQ37" s="313">
        <v>1748</v>
      </c>
      <c r="AR37" s="314">
        <v>-98.2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523</v>
      </c>
      <c r="AL38" s="1124"/>
      <c r="AM38" s="1124"/>
      <c r="AN38" s="1125"/>
      <c r="AO38" s="315" t="s">
        <v>503</v>
      </c>
      <c r="AP38" s="315" t="s">
        <v>503</v>
      </c>
      <c r="AQ38" s="316" t="s">
        <v>503</v>
      </c>
      <c r="AR38" s="304" t="s">
        <v>503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524</v>
      </c>
      <c r="AL39" s="1124"/>
      <c r="AM39" s="1124"/>
      <c r="AN39" s="1125"/>
      <c r="AO39" s="312">
        <v>-781</v>
      </c>
      <c r="AP39" s="312">
        <v>-1</v>
      </c>
      <c r="AQ39" s="313">
        <v>-12</v>
      </c>
      <c r="AR39" s="314">
        <v>-91.7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525</v>
      </c>
      <c r="AL40" s="1121"/>
      <c r="AM40" s="1121"/>
      <c r="AN40" s="1122"/>
      <c r="AO40" s="312">
        <v>-6049252</v>
      </c>
      <c r="AP40" s="312">
        <v>-11352</v>
      </c>
      <c r="AQ40" s="313">
        <v>-13579</v>
      </c>
      <c r="AR40" s="314">
        <v>-16.399999999999999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-3744747</v>
      </c>
      <c r="AP41" s="312">
        <v>-7027</v>
      </c>
      <c r="AQ41" s="313">
        <v>-7147</v>
      </c>
      <c r="AR41" s="314">
        <v>-1.7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495</v>
      </c>
      <c r="AN49" s="1115" t="s">
        <v>529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530</v>
      </c>
      <c r="AO50" s="329" t="s">
        <v>531</v>
      </c>
      <c r="AP50" s="330" t="s">
        <v>532</v>
      </c>
      <c r="AQ50" s="331" t="s">
        <v>533</v>
      </c>
      <c r="AR50" s="332" t="s">
        <v>534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16768552</v>
      </c>
      <c r="AN51" s="334">
        <v>32342</v>
      </c>
      <c r="AO51" s="335">
        <v>-34.6</v>
      </c>
      <c r="AP51" s="336">
        <v>49796</v>
      </c>
      <c r="AQ51" s="337">
        <v>6.7</v>
      </c>
      <c r="AR51" s="338">
        <v>-41.3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13252794</v>
      </c>
      <c r="AN52" s="342">
        <v>25561</v>
      </c>
      <c r="AO52" s="343">
        <v>-36.799999999999997</v>
      </c>
      <c r="AP52" s="344">
        <v>37281</v>
      </c>
      <c r="AQ52" s="345">
        <v>14.4</v>
      </c>
      <c r="AR52" s="346">
        <v>-51.2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19164312</v>
      </c>
      <c r="AN53" s="334">
        <v>36725</v>
      </c>
      <c r="AO53" s="335">
        <v>13.6</v>
      </c>
      <c r="AP53" s="336">
        <v>51681</v>
      </c>
      <c r="AQ53" s="337">
        <v>3.8</v>
      </c>
      <c r="AR53" s="338">
        <v>9.8000000000000007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16130719</v>
      </c>
      <c r="AN54" s="342">
        <v>30912</v>
      </c>
      <c r="AO54" s="343">
        <v>20.9</v>
      </c>
      <c r="AP54" s="344">
        <v>37226</v>
      </c>
      <c r="AQ54" s="345">
        <v>-0.1</v>
      </c>
      <c r="AR54" s="346">
        <v>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16197314</v>
      </c>
      <c r="AN55" s="334">
        <v>30776</v>
      </c>
      <c r="AO55" s="335">
        <v>-16.2</v>
      </c>
      <c r="AP55" s="336">
        <v>50465</v>
      </c>
      <c r="AQ55" s="337">
        <v>-2.4</v>
      </c>
      <c r="AR55" s="338">
        <v>-13.8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12941338</v>
      </c>
      <c r="AN56" s="342">
        <v>24589</v>
      </c>
      <c r="AO56" s="343">
        <v>-20.5</v>
      </c>
      <c r="AP56" s="344">
        <v>34193</v>
      </c>
      <c r="AQ56" s="345">
        <v>-8.1</v>
      </c>
      <c r="AR56" s="346">
        <v>-12.4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19293279</v>
      </c>
      <c r="AN57" s="334">
        <v>36683</v>
      </c>
      <c r="AO57" s="335">
        <v>19.2</v>
      </c>
      <c r="AP57" s="336">
        <v>51679</v>
      </c>
      <c r="AQ57" s="337">
        <v>2.4</v>
      </c>
      <c r="AR57" s="338">
        <v>16.8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15616695</v>
      </c>
      <c r="AN58" s="342">
        <v>29692</v>
      </c>
      <c r="AO58" s="343">
        <v>20.8</v>
      </c>
      <c r="AP58" s="344">
        <v>35132</v>
      </c>
      <c r="AQ58" s="345">
        <v>2.7</v>
      </c>
      <c r="AR58" s="346">
        <v>18.100000000000001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18109082</v>
      </c>
      <c r="AN59" s="334">
        <v>33983</v>
      </c>
      <c r="AO59" s="335">
        <v>-7.4</v>
      </c>
      <c r="AP59" s="336">
        <v>49665</v>
      </c>
      <c r="AQ59" s="337">
        <v>-3.9</v>
      </c>
      <c r="AR59" s="338">
        <v>-3.5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15235734</v>
      </c>
      <c r="AN60" s="342">
        <v>28591</v>
      </c>
      <c r="AO60" s="343">
        <v>-3.7</v>
      </c>
      <c r="AP60" s="344">
        <v>34678</v>
      </c>
      <c r="AQ60" s="345">
        <v>-1.3</v>
      </c>
      <c r="AR60" s="346">
        <v>-2.4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17906508</v>
      </c>
      <c r="AN61" s="349">
        <v>34102</v>
      </c>
      <c r="AO61" s="350">
        <v>-5.0999999999999996</v>
      </c>
      <c r="AP61" s="351">
        <v>50657</v>
      </c>
      <c r="AQ61" s="352">
        <v>1.3</v>
      </c>
      <c r="AR61" s="338">
        <v>-6.4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14635456</v>
      </c>
      <c r="AN62" s="342">
        <v>27869</v>
      </c>
      <c r="AO62" s="343">
        <v>-3.9</v>
      </c>
      <c r="AP62" s="344">
        <v>35702</v>
      </c>
      <c r="AQ62" s="345">
        <v>1.5</v>
      </c>
      <c r="AR62" s="346">
        <v>-5.4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OjVJ9lFAtH9QglimPAX8ZK4Bb/GPKfForQVtUeHFgyn2yrwMCdC5H0FW+t2RyJfZO/nNoI2zLmUSQ7OHKzn5kw==" saltValue="K9B9M7JgqSdhIO2XdpiL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543</v>
      </c>
    </row>
    <row r="120" spans="125:125" ht="13.5" hidden="1" customHeight="1" x14ac:dyDescent="0.2"/>
    <row r="121" spans="125:125" ht="13.5" hidden="1" customHeight="1" x14ac:dyDescent="0.2">
      <c r="DU121" s="259"/>
    </row>
  </sheetData>
  <sheetProtection algorithmName="SHA-512" hashValue="UdfwY8Sf3IBMPn5mngFSKp6GSheAJ1jByTp6tRtGbmM2Z1rYPFMpVzKq9ffj1Lnm8GdmBZZwixql6fxfV8FDLQ==" saltValue="Mu7sfp3QKAztYX2ZQ6Pk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544</v>
      </c>
    </row>
  </sheetData>
  <sheetProtection algorithmName="SHA-512" hashValue="lC3ex73wH9/oR1BJMCC4SPl6QXpIvhl4HEHupv/lNfNhaxuXMggDtGTB6MOfxXQTrxn3En3+o8I1y3xUHwNIWQ==" saltValue="Ihzrpd8aB8/n1fL9sTwR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139" t="s">
        <v>3</v>
      </c>
      <c r="D47" s="1139"/>
      <c r="E47" s="1140"/>
      <c r="F47" s="11">
        <v>22.74</v>
      </c>
      <c r="G47" s="12">
        <v>23.48</v>
      </c>
      <c r="H47" s="12">
        <v>26.83</v>
      </c>
      <c r="I47" s="12">
        <v>28.89</v>
      </c>
      <c r="J47" s="13">
        <v>31.6</v>
      </c>
    </row>
    <row r="48" spans="2:10" ht="57.75" customHeight="1" x14ac:dyDescent="0.2">
      <c r="B48" s="14"/>
      <c r="C48" s="1141" t="s">
        <v>4</v>
      </c>
      <c r="D48" s="1141"/>
      <c r="E48" s="1142"/>
      <c r="F48" s="15">
        <v>4.1100000000000003</v>
      </c>
      <c r="G48" s="16">
        <v>3.91</v>
      </c>
      <c r="H48" s="16">
        <v>4.47</v>
      </c>
      <c r="I48" s="16">
        <v>8.4600000000000009</v>
      </c>
      <c r="J48" s="17">
        <v>5.87</v>
      </c>
    </row>
    <row r="49" spans="2:10" ht="57.75" customHeight="1" thickBot="1" x14ac:dyDescent="0.25">
      <c r="B49" s="18"/>
      <c r="C49" s="1143" t="s">
        <v>5</v>
      </c>
      <c r="D49" s="1143"/>
      <c r="E49" s="1144"/>
      <c r="F49" s="19" t="s">
        <v>550</v>
      </c>
      <c r="G49" s="20">
        <v>1.97</v>
      </c>
      <c r="H49" s="20">
        <v>3.29</v>
      </c>
      <c r="I49" s="20">
        <v>6.78</v>
      </c>
      <c r="J49" s="21">
        <v>1.68</v>
      </c>
    </row>
    <row r="50" spans="2:10" ht="13.2" x14ac:dyDescent="0.2"/>
  </sheetData>
  <sheetProtection algorithmName="SHA-512" hashValue="eJ/gmWzMib7RL4JYYdQxa75pRlyZyKogae0sgCdoo6Zy/hwEEhUsYz4RcgGS+89WcC5j1sTuCvdv0fHQdIq3pA==" saltValue="FoZV642mAbh221OuAabl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2024-03-08T01:58:46Z</cp:lastPrinted>
  <dcterms:created xsi:type="dcterms:W3CDTF">2024-02-05T00:50:53Z</dcterms:created>
  <dcterms:modified xsi:type="dcterms:W3CDTF">2024-03-15T10:36:14Z</dcterms:modified>
  <cp:category/>
</cp:coreProperties>
</file>