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0" yWindow="0" windowWidth="15360" windowHeight="7632" tabRatio="769"/>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<sst xmlns="http://schemas.openxmlformats.org/spreadsheetml/2006/main" count="1155" uniqueCount="596">
  <si>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</si>
  <si>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</si>
  <si>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</si>
  <si>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</si>
  <si>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</si>
  <si>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</si>
  <si>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</si>
  <si>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</si>
  <si>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</si>
  <si>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</si>
  <si>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</si>
  <si>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</si>
  <si>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</si>
  <si>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</si>
  <si>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</si>
  <si>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</si>
  <si>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</si>
  <si>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</si>
  <si>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</si>
  <si>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</si>
  <si>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</si>
  <si>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</si>
  <si>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</si>
  <si>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</si>
  <si>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</si>
  <si>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</si>
  <si>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</si>
  <si>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</si>
  <si>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</si>
  <si>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</si>
  <si>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</si>
  <si>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</si>
  <si>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</si>
  <si>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</si>
  <si>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</si>
  <si>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</si>
  <si>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</si>
  <si>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</si>
  <si>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</si>
  <si>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</si>
  <si>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</si>
  <si>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</si>
  <si>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</si>
  <si>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</si>
  <si>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</si>
  <si>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</si>
  <si>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</si>
  <si>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</si>
  <si>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</si>
  <si>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</si>
  <si>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</si>
  <si>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</si>
  <si>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</si>
  <si>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</si>
  <si>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</si>
  <si>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</si>
  <si>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</si>
  <si>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</si>
  <si>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</si>
  <si>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</si>
  <si>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</si>
  <si>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</si>
  <si>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</si>
  <si>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</si>
  <si>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</si>
  <si>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</si>
  <si>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</si>
  <si>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</si>
  <si>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</si>
  <si>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</si>
  <si>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</si>
  <si>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</si>
  <si>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</si>
  <si>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</si>
  <si>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</si>
  <si>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</si>
  <si>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</si>
  <si>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</si>
  <si>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</si>
  <si>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</si>
  <si>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</si>
  <si>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</si>
  <si>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</si>
  <si>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</si>
  <si>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</si>
  <si>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</si>
  <si>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</si>
  <si>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</si>
  <si>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</si>
  <si>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</si>
  <si>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</si>
  <si>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</si>
  <si>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</si>
  <si>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</si>
  <si>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</si>
  <si>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</si>
  <si>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</si>
  <si>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</si>
  <si>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</si>
  <si>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</si>
  <si>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新宿区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</si>
  <si>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</si>
  <si>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</si>
  <si>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</si>
  <si>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</si>
  <si>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</si>
  <si>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</si>
  <si>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</si>
  <si>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</si>
  <si>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</si>
  <si>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</si>
  <si>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</si>
  <si>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</si>
  <si>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</si>
  <si>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</si>
  <si>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</si>
  <si>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</si>
  <si>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</si>
  <si>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</si>
  <si>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</si>
  <si>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</si>
  <si>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</si>
  <si>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</si>
  <si>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</si>
  <si>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</si>
  <si>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</si>
  <si>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</si>
  <si>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</si>
  <si>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</si>
  <si>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</si>
  <si>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</si>
  <si>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</si>
  <si>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</si>
  <si>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</si>
  <si>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</si>
  <si>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</si>
  <si>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</si>
  <si>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</si>
  <si>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</si>
  <si>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</si>
  <si>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</si>
  <si>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</si>
  <si>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</si>
  <si>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</si>
  <si>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</si>
  <si>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</si>
  <si>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</si>
  <si>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</si>
  <si>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</si>
  <si>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</si>
  <si>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</si>
  <si>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</si>
  <si>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</si>
  <si>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</si>
  <si>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</si>
  <si>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</si>
  <si>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</si>
  <si>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</si>
  <si>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</si>
  <si>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</si>
  <si>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</si>
  <si>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</si>
  <si>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</si>
  <si>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</si>
  <si>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</si>
  <si>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</si>
  <si>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</si>
  <si>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</si>
  <si>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</si>
  <si>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</si>
  <si>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</si>
  <si>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</si>
  <si>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</si>
  <si>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</si>
  <si>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</si>
  <si>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</si>
  <si>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</si>
  <si>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</si>
  <si>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</si>
  <si>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</si>
  <si>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</si>
  <si>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</si>
  <si>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</si>
  <si>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</si>
  <si>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</si>
  <si>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</si>
  <si>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</si>
  <si>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</si>
  <si>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</si>
  <si>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</si>
  <si>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</si>
  <si>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</si>
  <si>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</si>
  <si>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</si>
  <si>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</si>
  <si>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</si>
  <si>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</si>
  <si>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</si>
  <si>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</si>
  <si>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</si>
  <si>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</si>
  <si>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</si>
  <si>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</si>
  <si>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</si>
  <si>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</si>
  <si>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</si>
  <si>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</si>
  <si>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</si>
  <si>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</si>
  <si>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</si>
  <si>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</si>
  <si>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</si>
  <si>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</si>
  <si>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</si>
  <si>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</si>
  <si>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</si>
  <si>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</si>
  <si>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</si>
  <si>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</si>
  <si>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</si>
  <si>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</si>
  <si>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東京都新宿区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</si>
  <si>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</si>
  <si>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</si>
  <si>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</si>
  <si>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</si>
  <si>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</si>
  <si>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</si>
  <si>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</si>
  <si>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</si>
  <si>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</si>
  <si>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</si>
  <si>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</si>
  <si>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</si>
  <si>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</si>
  <si>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</si>
  <si>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</si>
  <si>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</si>
  <si>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</si>
  <si>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</si>
  <si>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</si>
  <si>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</si>
  <si>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</si>
  <si>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</si>
  <si>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</si>
  <si>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</si>
  <si>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</si>
  <si>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</si>
  <si>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</si>
  <si>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</si>
  <si>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</si>
  <si>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</si>
  <si>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</si>
  <si>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</si>
  <si>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</si>
  <si>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</si>
  <si>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</si>
  <si>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</si>
  <si>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</si>
  <si>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</si>
  <si>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</si>
  <si>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</si>
  <si>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</si>
  <si>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</si>
  <si>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</si>
  <si>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</si>
  <si>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</si>
  <si>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</si>
  <si>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</si>
  <si>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</si>
  <si>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</si>
  <si>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</si>
  <si>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</si>
  <si>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</si>
  <si>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</si>
  <si>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</si>
  <si>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</si>
  <si>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</si>
  <si>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</si>
  <si>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</si>
  <si>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</si>
  <si>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</si>
  <si>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</si>
  <si>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</si>
  <si>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</si>
  <si>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</si>
  <si>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</si>
  <si>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</si>
  <si>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</si>
  <si>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</si>
  <si>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</si>
  <si>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</si>
  <si>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</si>
  <si>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</si>
  <si>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</si>
  <si>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</si>
  <si>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</si>
  <si>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</si>
  <si>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</si>
  <si>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</si>
  <si>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</si>
  <si>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</si>
  <si>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</si>
  <si>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</si>
  <si>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</si>
  <si>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</si>
  <si>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</si>
  <si>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</si>
  <si>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</si>
  <si>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</si>
  <si>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</si>
  <si>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</si>
  <si>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</si>
  <si>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</si>
  <si>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</si>
  <si>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</si>
  <si>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</si>
  <si>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</si>
  <si>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</si>
  <si>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</si>
  <si>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</si>
  <si>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</si>
  <si>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</si>
  <si>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</si>
  <si>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</si>
  <si>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</si>
  <si>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</si>
  <si>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</si>
  <si>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</si>
  <si>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</si>
  <si>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</si>
  <si>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</si>
  <si>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</si>
  <si>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</si>
  <si>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</si>
  <si>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</si>
  <si>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</si>
  <si>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</si>
  <si>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</si>
  <si>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</si>
  <si>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</si>
  <si>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</si>
  <si>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</si>
  <si>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</si>
  <si>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</si>
  <si>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</si>
  <si>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</si>
  <si>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</si>
  <si>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</si>
  <si>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</si>
  <si>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</si>
  <si>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</si>
  <si>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</si>
  <si>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</si>
  <si>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</si>
  <si>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</si>
  <si>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</si>
  <si>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</si>
  <si>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</si>
  <si>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</si>
  <si>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</si>
  <si>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</si>
  <si>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</si>
  <si>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</si>
  <si>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</si>
  <si>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</si>
  <si>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</si>
  <si>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</si>
  <si>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</si>
  <si>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</si>
  <si>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</si>
  <si>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</si>
  <si>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</si>
  <si>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</si>
  <si>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東京都新宿区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</si>
  <si>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</si>
  <si>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</si>
  <si>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</si>
  <si>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</si>
  <si>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</si>
  <si>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</si>
  <si>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</si>
  <si>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</si>
  <si>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</si>
  <si>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</si>
  <si>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</si>
  <si>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</si>
  <si>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</si>
  <si>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</si>
  <si>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</si>
  <si>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</si>
  <si>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</si>
  <si>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</si>
  <si>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</si>
  <si>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</si>
  <si>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</si>
  <si>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</si>
  <si>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</si>
  <si>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</si>
  <si>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</si>
  <si>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</si>
  <si>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</si>
  <si>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</si>
  <si>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</si>
  <si>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</si>
  <si>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</si>
  <si>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</si>
  <si>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</si>
  <si>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</si>
  <si>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</si>
  <si>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</si>
  <si>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</si>
  <si>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</si>
  <si>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</si>
  <si>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</si>
  <si>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</si>
  <si>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</si>
  <si>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</si>
  <si>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</si>
  <si>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</si>
  <si>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</si>
  <si>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</si>
  <si>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</si>
  <si>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</si>
  <si>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</si>
  <si>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</si>
  <si>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</si>
  <si>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</si>
  <si>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</si>
  <si>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</si>
  <si>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</si>
  <si>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</si>
  <si>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</si>
  <si>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</si>
  <si>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</si>
  <si>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</si>
  <si>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</si>
  <si>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</si>
  <si>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</si>
  <si>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</si>
  <si>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</si>
  <si>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</si>
  <si>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</si>
  <si>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</si>
  <si>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</si>
  <si>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</si>
  <si>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</si>
  <si>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</si>
  <si>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</si>
  <si>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</si>
  <si>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</si>
  <si>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</si>
  <si>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</si>
  <si>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</si>
  <si>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</si>
  <si>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</si>
  <si>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</si>
  <si>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</si>
  <si>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</si>
  <si>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</si>
  <si>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</si>
  <si>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</si>
  <si>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</si>
  <si>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</si>
  <si>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</si>
  <si>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</si>
  <si>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</si>
  <si>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</si>
  <si>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</si>
  <si>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</si>
  <si>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</si>
  <si>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</si>
  <si>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</si>
  <si>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</si>
  <si>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</si>
  <si>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</si>
  <si>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</si>
  <si>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</si>
  <si>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</si>
  <si>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</si>
  <si>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</si>
  <si>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</si>
  <si>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</si>
  <si>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</si>
  <si>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</si>
  <si>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</si>
  <si>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</si>
  <si>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</si>
  <si>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</si>
  <si>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</si>
  <si>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</si>
  <si>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</si>
  <si>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</si>
  <si>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</si>
  <si>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</si>
  <si>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</si>
  <si>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</si>
  <si>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</si>
  <si>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</si>
  <si>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</si>
  <si>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</si>
  <si>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</si>
  <si>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</si>
  <si>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</si>
  <si>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</si>
  <si>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</si>
  <si>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</si>
  <si>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</si>
  <si>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</si>
  <si>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</si>
  <si>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</si>
  <si>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</si>
  <si>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</si>
  <si>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</si>
  <si>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</si>
  <si>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</si>
  <si>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</si>
  <si>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</si>
  <si>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</si>
  <si>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</si>
  <si>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</si>
  <si>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</si>
  <si>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</si>
  <si>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</si>
  <si>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</si>
  <si>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</si>
  <si>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</si>
  <si>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</si>
  <si>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</si>
  <si>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</si>
  <si>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</si>
  <si>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</si>
  <si>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</si>
  <si>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</si>
  <si>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</si>
  <si>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</si>
  <si>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</si>
  <si>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</si>
  <si>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</si>
  <si>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</si>
  <si>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</si>
  <si>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</si>
  <si>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</si>
  <si>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</si>
  <si>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</si>
  <si>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</si>
  <si>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</si>
  <si>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</si>
  <si>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</si>
  <si>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</si>
  <si>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</si>
  <si>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</si>
  <si>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</si>
  <si>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</si>
  <si>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</si>
  <si>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</si>
  <si>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</si>
  <si>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</si>
  <si>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</si>
  <si>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</si>
  <si>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</si>
  <si>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</si>
  <si>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</si>
  <si>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</si>
  <si>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</si>
  <si>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</si>
  <si>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一般会計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</si>
  <si>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</si>
  <si>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</si>
  <si>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</si>
  <si>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</si>
  <si>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</si>
  <si>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</si>
  <si>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</si>
  <si>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</si>
  <si>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</si>
  <si>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</si>
  <si>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</si>
  <si>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</si>
  <si>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特別区人事・厚生事務組合</t>
  </si>
  <si>
    <t>特別区競馬組合</t>
  </si>
  <si>
    <t>東京二十三区清掃一部事務組合</t>
  </si>
  <si>
    <t>東京都後期高齢者医療広域連合（一般会計）</t>
  </si>
  <si>
    <t>東京都後期高齢者医療広域連合（後期高齢者医療特別会計）</t>
  </si>
  <si>
    <t>法適用</t>
    <rPh sb="0" eb="1">
      <t>ホウ</t>
    </rPh>
    <rPh sb="1" eb="3">
      <t>テキヨウ</t>
    </rPh>
    <phoneticPr fontId="2"/>
  </si>
  <si>
    <t>新宿未来創造財団</t>
  </si>
  <si>
    <t>新宿区土地開発公社</t>
  </si>
  <si>
    <t>新宿区勤労者・仕事支援センター</t>
  </si>
  <si>
    <t>〇</t>
    <phoneticPr fontId="2"/>
  </si>
  <si>
    <t>-</t>
    <phoneticPr fontId="2"/>
  </si>
  <si>
    <t>社会資本等整備基金</t>
    <rPh sb="0" eb="2">
      <t>シャカイ</t>
    </rPh>
    <rPh sb="2" eb="4">
      <t>シホン</t>
    </rPh>
    <rPh sb="4" eb="5">
      <t>トウ</t>
    </rPh>
    <rPh sb="5" eb="7">
      <t>セイビ</t>
    </rPh>
    <rPh sb="7" eb="9">
      <t>キキン</t>
    </rPh>
    <phoneticPr fontId="2"/>
  </si>
  <si>
    <t>義務教育施設整備等次世代育成環境整備基金</t>
  </si>
  <si>
    <t>高齢者福祉活動基金</t>
    <rPh sb="0" eb="3">
      <t>コウレイシャ</t>
    </rPh>
    <rPh sb="3" eb="5">
      <t>フクシ</t>
    </rPh>
    <rPh sb="5" eb="7">
      <t>カツドウ</t>
    </rPh>
    <rPh sb="7" eb="9">
      <t>キキン</t>
    </rPh>
    <phoneticPr fontId="2"/>
  </si>
  <si>
    <t>障害者福祉活動基金</t>
    <rPh sb="0" eb="3">
      <t>ショウガイシャ</t>
    </rPh>
    <rPh sb="3" eb="5">
      <t>フクシ</t>
    </rPh>
    <rPh sb="5" eb="7">
      <t>カツドウ</t>
    </rPh>
    <rPh sb="7" eb="9">
      <t>キキン</t>
    </rPh>
    <phoneticPr fontId="2"/>
  </si>
  <si>
    <t>スポーツ施設整備基金</t>
    <rPh sb="4" eb="6">
      <t>シセツ</t>
    </rPh>
    <rPh sb="6" eb="8">
      <t>セイビ</t>
    </rPh>
    <rPh sb="8" eb="10">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</si>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</sst>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9B2D-4268-8E33-E880523FAF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25924</c:v>
                </c:pt>
                <c:pt idx="1">
                  <c:v>29453</c:v>
                </c:pt>
                <c:pt idx="2">
                  <c:v>24410</c:v>
                </c:pt>
                <c:pt idx="3">
                  <c:v>26428</c:v>
                </c:pt>
                <c:pt idx="4">
                  <c:v>28344</c:v>
                </c:pt>
              </c:numCache>
            </c:numRef>
          </c:val>
          <c:smooth val="0"/>
          <c:extLst>
            <c:ext xmlns:c16="http://schemas.microsoft.com/office/drawing/2014/chart" uri="{C3380CC4-5D6E-409C-BE32-E72D297353CC}">
              <c16:uniqueId val="{00000001-9B2D-4268-8E33-E880523FAF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4.49</c:v>
                </c:pt>
                <c:pt idx="1">
                  <c:v>3.77</c:v>
                </c:pt>
                <c:pt idx="2">
                  <c:v>3.88</c:v>
                </c:pt>
                <c:pt idx="3">
                  <c:v>6.84</c:v>
                </c:pt>
                <c:pt idx="4">
                  <c:v>4.72</c:v>
                </c:pt>
              </c:numCache>
            </c:numRef>
          </c:val>
          <c:extLst>
            <c:ext xmlns:c16="http://schemas.microsoft.com/office/drawing/2014/chart" uri="{C3380CC4-5D6E-409C-BE32-E72D297353CC}">
              <c16:uniqueId val="{00000000-88C6-41AC-962D-7913C4CA22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34.96</c:v>
                </c:pt>
                <c:pt idx="1">
                  <c:v>35.99</c:v>
                </c:pt>
                <c:pt idx="2">
                  <c:v>37.94</c:v>
                </c:pt>
                <c:pt idx="3">
                  <c:v>38.74</c:v>
                </c:pt>
                <c:pt idx="4">
                  <c:v>41.93</c:v>
                </c:pt>
              </c:numCache>
            </c:numRef>
          </c:val>
          <c:extLst>
            <c:ext xmlns:c16="http://schemas.microsoft.com/office/drawing/2014/chart" uri="{C3380CC4-5D6E-409C-BE32-E72D297353CC}">
              <c16:uniqueId val="{00000001-88C6-41AC-962D-7913C4CA22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1.81</c:v>
                </c:pt>
                <c:pt idx="1">
                  <c:v>2.0299999999999998</c:v>
                </c:pt>
                <c:pt idx="2">
                  <c:v>1.48</c:v>
                </c:pt>
                <c:pt idx="3">
                  <c:v>5.37</c:v>
                </c:pt>
                <c:pt idx="4">
                  <c:v>0.66</c:v>
                </c:pt>
              </c:numCache>
            </c:numRef>
          </c:val>
          <c:smooth val="0"/>
          <c:extLst>
            <c:ext xmlns:c16="http://schemas.microsoft.com/office/drawing/2014/chart" uri="{C3380CC4-5D6E-409C-BE32-E72D297353CC}">
              <c16:uniqueId val="{00000002-88C6-41AC-962D-7913C4CA22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09F-4D9C-9F80-298E8445CC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9F-4D9C-9F80-298E8445CC0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9F-4D9C-9F80-298E8445CC0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09F-4D9C-9F80-298E8445CC0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09F-4D9C-9F80-298E8445CC0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09F-4D9C-9F80-298E8445CC0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0.04</c:v>
                </c:pt>
                <c:pt idx="4">
                  <c:v>#N/A</c:v>
                </c:pt>
                <c:pt idx="5">
                  <c:v>0.04</c:v>
                </c:pt>
                <c:pt idx="6">
                  <c:v>#N/A</c:v>
                </c:pt>
                <c:pt idx="7">
                  <c:v>0.04</c:v>
                </c:pt>
                <c:pt idx="8">
                  <c:v>#N/A</c:v>
                </c:pt>
                <c:pt idx="9">
                  <c:v>0.02</c:v>
                </c:pt>
              </c:numCache>
            </c:numRef>
          </c:val>
          <c:extLst>
            <c:ext xmlns:c16="http://schemas.microsoft.com/office/drawing/2014/chart" uri="{C3380CC4-5D6E-409C-BE32-E72D297353CC}">
              <c16:uniqueId val="{00000006-709F-4D9C-9F80-298E8445CC0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c:v>
                </c:pt>
                <c:pt idx="2">
                  <c:v>#N/A</c:v>
                </c:pt>
                <c:pt idx="3">
                  <c:v>0.77</c:v>
                </c:pt>
                <c:pt idx="4">
                  <c:v>#N/A</c:v>
                </c:pt>
                <c:pt idx="5">
                  <c:v>0.46</c:v>
                </c:pt>
                <c:pt idx="6">
                  <c:v>#N/A</c:v>
                </c:pt>
                <c:pt idx="7">
                  <c:v>0.44</c:v>
                </c:pt>
                <c:pt idx="8">
                  <c:v>#N/A</c:v>
                </c:pt>
                <c:pt idx="9">
                  <c:v>0.45</c:v>
                </c:pt>
              </c:numCache>
            </c:numRef>
          </c:val>
          <c:extLst>
            <c:ext xmlns:c16="http://schemas.microsoft.com/office/drawing/2014/chart" uri="{C3380CC4-5D6E-409C-BE32-E72D297353CC}">
              <c16:uniqueId val="{00000007-709F-4D9C-9F80-298E8445CC0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0.86</c:v>
                </c:pt>
                <c:pt idx="2">
                  <c:v>#N/A</c:v>
                </c:pt>
                <c:pt idx="3">
                  <c:v>0.73</c:v>
                </c:pt>
                <c:pt idx="4">
                  <c:v>#N/A</c:v>
                </c:pt>
                <c:pt idx="5">
                  <c:v>1.63</c:v>
                </c:pt>
                <c:pt idx="6">
                  <c:v>#N/A</c:v>
                </c:pt>
                <c:pt idx="7">
                  <c:v>1.07</c:v>
                </c:pt>
                <c:pt idx="8">
                  <c:v>#N/A</c:v>
                </c:pt>
                <c:pt idx="9">
                  <c:v>1.33</c:v>
                </c:pt>
              </c:numCache>
            </c:numRef>
          </c:val>
          <c:extLst>
            <c:ext xmlns:c16="http://schemas.microsoft.com/office/drawing/2014/chart" uri="{C3380CC4-5D6E-409C-BE32-E72D297353CC}">
              <c16:uniqueId val="{00000008-709F-4D9C-9F80-298E8445CC0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4.49</c:v>
                </c:pt>
                <c:pt idx="2">
                  <c:v>#N/A</c:v>
                </c:pt>
                <c:pt idx="3">
                  <c:v>3.76</c:v>
                </c:pt>
                <c:pt idx="4">
                  <c:v>#N/A</c:v>
                </c:pt>
                <c:pt idx="5">
                  <c:v>3.88</c:v>
                </c:pt>
                <c:pt idx="6">
                  <c:v>#N/A</c:v>
                </c:pt>
                <c:pt idx="7">
                  <c:v>6.83</c:v>
                </c:pt>
                <c:pt idx="8">
                  <c:v>#N/A</c:v>
                </c:pt>
                <c:pt idx="9">
                  <c:v>4.71</c:v>
                </c:pt>
              </c:numCache>
            </c:numRef>
          </c:val>
          <c:extLst>
            <c:ext xmlns:c16="http://schemas.microsoft.com/office/drawing/2014/chart" uri="{C3380CC4-5D6E-409C-BE32-E72D297353CC}">
              <c16:uniqueId val="{00000009-709F-4D9C-9F80-298E8445CC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5573</c:v>
                </c:pt>
                <c:pt idx="5">
                  <c:v>5547</c:v>
                </c:pt>
                <c:pt idx="8">
                  <c:v>5504</c:v>
                </c:pt>
                <c:pt idx="11">
                  <c:v>5262</c:v>
                </c:pt>
                <c:pt idx="14">
                  <c:v>4806</c:v>
                </c:pt>
              </c:numCache>
            </c:numRef>
          </c:val>
          <c:extLst>
            <c:ext xmlns:c16="http://schemas.microsoft.com/office/drawing/2014/chart" uri="{C3380CC4-5D6E-409C-BE32-E72D297353CC}">
              <c16:uniqueId val="{00000000-0DAB-4576-9E78-14F5F2D80B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AB-4576-9E78-14F5F2D80B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221</c:v>
                </c:pt>
                <c:pt idx="3">
                  <c:v>199</c:v>
                </c:pt>
                <c:pt idx="6">
                  <c:v>151</c:v>
                </c:pt>
                <c:pt idx="9">
                  <c:v>320</c:v>
                </c:pt>
                <c:pt idx="12">
                  <c:v>362</c:v>
                </c:pt>
              </c:numCache>
            </c:numRef>
          </c:val>
          <c:extLst>
            <c:ext xmlns:c16="http://schemas.microsoft.com/office/drawing/2014/chart" uri="{C3380CC4-5D6E-409C-BE32-E72D297353CC}">
              <c16:uniqueId val="{00000002-0DAB-4576-9E78-14F5F2D80B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119</c:v>
                </c:pt>
                <c:pt idx="3">
                  <c:v>124</c:v>
                </c:pt>
                <c:pt idx="6">
                  <c:v>140</c:v>
                </c:pt>
                <c:pt idx="9">
                  <c:v>141</c:v>
                </c:pt>
                <c:pt idx="12">
                  <c:v>116</c:v>
                </c:pt>
              </c:numCache>
            </c:numRef>
          </c:val>
          <c:extLst>
            <c:ext xmlns:c16="http://schemas.microsoft.com/office/drawing/2014/chart" uri="{C3380CC4-5D6E-409C-BE32-E72D297353CC}">
              <c16:uniqueId val="{00000003-0DAB-4576-9E78-14F5F2D80B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AB-4576-9E78-14F5F2D80B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33</c:v>
                </c:pt>
                <c:pt idx="3">
                  <c:v>51</c:v>
                </c:pt>
                <c:pt idx="6">
                  <c:v>61</c:v>
                </c:pt>
                <c:pt idx="9">
                  <c:v>82</c:v>
                </c:pt>
                <c:pt idx="12">
                  <c:v>68</c:v>
                </c:pt>
              </c:numCache>
            </c:numRef>
          </c:val>
          <c:extLst>
            <c:ext xmlns:c16="http://schemas.microsoft.com/office/drawing/2014/chart" uri="{C3380CC4-5D6E-409C-BE32-E72D297353CC}">
              <c16:uniqueId val="{00000005-0DAB-4576-9E78-14F5F2D80B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AB-4576-9E78-14F5F2D80B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2041</c:v>
                </c:pt>
                <c:pt idx="3">
                  <c:v>2275</c:v>
                </c:pt>
                <c:pt idx="6">
                  <c:v>2313</c:v>
                </c:pt>
                <c:pt idx="9">
                  <c:v>2128</c:v>
                </c:pt>
                <c:pt idx="12">
                  <c:v>2008</c:v>
                </c:pt>
              </c:numCache>
            </c:numRef>
          </c:val>
          <c:extLst>
            <c:ext xmlns:c16="http://schemas.microsoft.com/office/drawing/2014/chart" uri="{C3380CC4-5D6E-409C-BE32-E72D297353CC}">
              <c16:uniqueId val="{00000007-0DAB-4576-9E78-14F5F2D80B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-3159</c:v>
                </c:pt>
                <c:pt idx="2">
                  <c:v>#N/A</c:v>
                </c:pt>
                <c:pt idx="3">
                  <c:v>#N/A</c:v>
                </c:pt>
                <c:pt idx="4">
                  <c:v>-2898</c:v>
                </c:pt>
                <c:pt idx="5">
                  <c:v>#N/A</c:v>
                </c:pt>
                <c:pt idx="6">
                  <c:v>#N/A</c:v>
                </c:pt>
                <c:pt idx="7">
                  <c:v>-2839</c:v>
                </c:pt>
                <c:pt idx="8">
                  <c:v>#N/A</c:v>
                </c:pt>
                <c:pt idx="9">
                  <c:v>#N/A</c:v>
                </c:pt>
                <c:pt idx="10">
                  <c:v>-2591</c:v>
                </c:pt>
                <c:pt idx="11">
                  <c:v>#N/A</c:v>
                </c:pt>
                <c:pt idx="12">
                  <c:v>#N/A</c:v>
                </c:pt>
                <c:pt idx="13">
                  <c:v>-2252</c:v>
                </c:pt>
                <c:pt idx="14">
                  <c:v>#N/A</c:v>
                </c:pt>
              </c:numCache>
            </c:numRef>
          </c:val>
          <c:smooth val="0"/>
          <c:extLst>
            <c:ext xmlns:c16="http://schemas.microsoft.com/office/drawing/2014/chart" uri="{C3380CC4-5D6E-409C-BE32-E72D297353CC}">
              <c16:uniqueId val="{00000008-0DAB-4576-9E78-14F5F2D80B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50297</c:v>
                </c:pt>
                <c:pt idx="5">
                  <c:v>45500</c:v>
                </c:pt>
                <c:pt idx="8">
                  <c:v>42484</c:v>
                </c:pt>
                <c:pt idx="11">
                  <c:v>43052</c:v>
                </c:pt>
                <c:pt idx="14">
                  <c:v>39986</c:v>
                </c:pt>
              </c:numCache>
            </c:numRef>
          </c:val>
          <c:extLst>
            <c:ext xmlns:c16="http://schemas.microsoft.com/office/drawing/2014/chart" uri="{C3380CC4-5D6E-409C-BE32-E72D297353CC}">
              <c16:uniqueId val="{00000000-C679-42AA-837C-2812CBBF72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679-42AA-837C-2812CBBF72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53153</c:v>
                </c:pt>
                <c:pt idx="5">
                  <c:v>57649</c:v>
                </c:pt>
                <c:pt idx="8">
                  <c:v>60697</c:v>
                </c:pt>
                <c:pt idx="11">
                  <c:v>65614</c:v>
                </c:pt>
                <c:pt idx="14">
                  <c:v>69080</c:v>
                </c:pt>
              </c:numCache>
            </c:numRef>
          </c:val>
          <c:extLst>
            <c:ext xmlns:c16="http://schemas.microsoft.com/office/drawing/2014/chart" uri="{C3380CC4-5D6E-409C-BE32-E72D297353CC}">
              <c16:uniqueId val="{00000002-C679-42AA-837C-2812CBBF72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79-42AA-837C-2812CBBF72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79-42AA-837C-2812CBBF72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79-42AA-837C-2812CBBF72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18537</c:v>
                </c:pt>
                <c:pt idx="3">
                  <c:v>17243</c:v>
                </c:pt>
                <c:pt idx="6">
                  <c:v>17240</c:v>
                </c:pt>
                <c:pt idx="9">
                  <c:v>16588</c:v>
                </c:pt>
                <c:pt idx="12">
                  <c:v>15585</c:v>
                </c:pt>
              </c:numCache>
            </c:numRef>
          </c:val>
          <c:extLst>
            <c:ext xmlns:c16="http://schemas.microsoft.com/office/drawing/2014/chart" uri="{C3380CC4-5D6E-409C-BE32-E72D297353CC}">
              <c16:uniqueId val="{00000006-C679-42AA-837C-2812CBBF72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1462</c:v>
                </c:pt>
                <c:pt idx="3">
                  <c:v>1524</c:v>
                </c:pt>
                <c:pt idx="6">
                  <c:v>1790</c:v>
                </c:pt>
                <c:pt idx="9">
                  <c:v>2081</c:v>
                </c:pt>
                <c:pt idx="12">
                  <c:v>2400</c:v>
                </c:pt>
              </c:numCache>
            </c:numRef>
          </c:val>
          <c:extLst>
            <c:ext xmlns:c16="http://schemas.microsoft.com/office/drawing/2014/chart" uri="{C3380CC4-5D6E-409C-BE32-E72D297353CC}">
              <c16:uniqueId val="{00000007-C679-42AA-837C-2812CBBF72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C679-42AA-837C-2812CBBF72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32</c:v>
                </c:pt>
                <c:pt idx="3">
                  <c:v>0</c:v>
                </c:pt>
                <c:pt idx="6">
                  <c:v>0</c:v>
                </c:pt>
                <c:pt idx="9">
                  <c:v>241</c:v>
                </c:pt>
                <c:pt idx="12">
                  <c:v>69</c:v>
                </c:pt>
              </c:numCache>
            </c:numRef>
          </c:val>
          <c:extLst>
            <c:ext xmlns:c16="http://schemas.microsoft.com/office/drawing/2014/chart" uri="{C3380CC4-5D6E-409C-BE32-E72D297353CC}">
              <c16:uniqueId val="{00000009-C679-42AA-837C-2812CBBF72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19947</c:v>
                </c:pt>
                <c:pt idx="3">
                  <c:v>18638</c:v>
                </c:pt>
                <c:pt idx="6">
                  <c:v>20376</c:v>
                </c:pt>
                <c:pt idx="9">
                  <c:v>18620</c:v>
                </c:pt>
                <c:pt idx="12">
                  <c:v>17720</c:v>
                </c:pt>
              </c:numCache>
            </c:numRef>
          </c:val>
          <c:extLst>
            <c:ext xmlns:c16="http://schemas.microsoft.com/office/drawing/2014/chart" uri="{C3380CC4-5D6E-409C-BE32-E72D297353CC}">
              <c16:uniqueId val="{0000000A-C679-42AA-837C-2812CBBF72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79-42AA-837C-2812CBBF72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33875</c:v>
                </c:pt>
                <c:pt idx="1">
                  <c:v>35977</c:v>
                </c:pt>
                <c:pt idx="2">
                  <c:v>38596</c:v>
                </c:pt>
              </c:numCache>
            </c:numRef>
          </c:val>
          <c:extLst>
            <c:ext xmlns:c16="http://schemas.microsoft.com/office/drawing/2014/chart" uri="{C3380CC4-5D6E-409C-BE32-E72D297353CC}">
              <c16:uniqueId val="{00000000-A3C7-4707-A3D0-F1DA145F9F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5883</c:v>
                </c:pt>
                <c:pt idx="1">
                  <c:v>5987</c:v>
                </c:pt>
                <c:pt idx="2">
                  <c:v>6092</c:v>
                </c:pt>
              </c:numCache>
            </c:numRef>
          </c:val>
          <c:extLst>
            <c:ext xmlns:c16="http://schemas.microsoft.com/office/drawing/2014/chart" uri="{C3380CC4-5D6E-409C-BE32-E72D297353CC}">
              <c16:uniqueId val="{00000001-A3C7-4707-A3D0-F1DA145F9F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18964</c:v>
                </c:pt>
                <c:pt idx="1">
                  <c:v>21119</c:v>
                </c:pt>
                <c:pt idx="2">
                  <c:v>21862</c:v>
                </c:pt>
              </c:numCache>
            </c:numRef>
          </c:val>
          <c:extLst>
            <c:ext xmlns:c16="http://schemas.microsoft.com/office/drawing/2014/chart" uri="{C3380CC4-5D6E-409C-BE32-E72D297353CC}">
              <c16:uniqueId val="{00000002-A3C7-4707-A3D0-F1DA145F9F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実質公債費比率の分子は、元利償還金が</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百万円の減となったものの、算入公債費等が</a:t>
          </a:r>
          <a:r>
            <a:rPr kumimoji="1" lang="en-US" altLang="ja-JP" sz="1400">
              <a:latin typeface="ＭＳ ゴシック" pitchFamily="49" charset="-128"/>
              <a:ea typeface="ＭＳ ゴシック" pitchFamily="49" charset="-128"/>
            </a:rPr>
            <a:t>456</a:t>
          </a:r>
          <a:r>
            <a:rPr kumimoji="1" lang="ja-JP" altLang="en-US" sz="1400">
              <a:latin typeface="ＭＳ ゴシック" pitchFamily="49" charset="-128"/>
              <a:ea typeface="ＭＳ ゴシック" pitchFamily="49" charset="-128"/>
            </a:rPr>
            <a:t>百万円の減となったことなどにより、前年度と比較して</a:t>
          </a:r>
          <a:r>
            <a:rPr kumimoji="1" lang="en-US" altLang="ja-JP" sz="1400">
              <a:latin typeface="ＭＳ ゴシック" pitchFamily="49" charset="-128"/>
              <a:ea typeface="ＭＳ ゴシック" pitchFamily="49" charset="-128"/>
            </a:rPr>
            <a:t>339</a:t>
          </a:r>
          <a:r>
            <a:rPr kumimoji="1" lang="ja-JP" altLang="en-US" sz="1400">
              <a:latin typeface="ＭＳ ゴシック" pitchFamily="49" charset="-128"/>
              <a:ea typeface="ＭＳ ゴシック" pitchFamily="49" charset="-128"/>
            </a:rPr>
            <a:t>百万円の増となった。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満期一括償還に備えて必要額を積立てており、起債残高及び減債基金の現在高推移により、適切に対応している。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充当可能基金の残高が増加したことと合わせ、地方債現在高の減少などにより、将来負担比率の分子が減少している。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東京都新宿区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財政調整基金は、物価高騰等への対応により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年ぶりに取崩したものの、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また、特定目的基金は、施設整備に充当する社会資本等整備基金及び義務教育施設整備等次世代育成環境整備基金などの取崩しを行ったものの、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物価上昇、中東地域をめぐる情勢、金融資本市場の変動等の影響、さらには令和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能登半島地震の経済に与える影響など、依然として社会経済情勢は不透明であり予断を許さない状況である。こうしたなかにあっても、社会経済情勢を慎重に見極めながら、区民生活を支え、地域生活の支援とその活性化を図るとともに、必要な施策を着実に展開していくためには、安定した財政基盤を確保する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突発的な行政需要に対して機動的に基金を活用するとともに、決算状況等も踏まえながら基金残高の確保に努めていく。また、長期的に見た区政の課題を俯瞰しながら、安定した財政運営を確保し、景気後退による減収や緊急の行政需要にも的確に対応するために、備えとして積立てを行い、区財政の健全化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特定目的基金の大半を占める社会資本等整備基金は庁舎の整備や修繕などに充当し、義務教育施設整備等次世代育成環境整備基金は小・中学校の整備や修繕などに充当している。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施設整備に充当する社会資本等整備基金及び義務教育施設整備等次世代育成環境整備基金などの取崩しを行ったものの、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物価上昇、中東地域をめぐる情勢、金融資本市場の変動等の影響、さらには令和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能登半島地震の経済に与える影響など、依然として社会経済情勢は不透明であり予断を許さない状況である。こうしたなかにあっても、社会経済情勢を慎重に見極めながら、区民生活を支え、地域生活の支援とその活性化を図るとともに、必要な施策を着実に展開していくためには、安定した財政基盤を確保する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引き続き、突発的な行政需要に対して機動的に基金を活用するとともに、決算状況等も踏まえながら基金残高の確保に努めていく。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物価高騰等への対応により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年ぶりに取崩したものの、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物価上昇、中東地域をめぐる情勢、金融資本市場の変動等の影響、さらには令和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能登半島地震の経済に与える影響など、依然として社会経済情勢は不透明であり予断を許さない状況である。こうしたなかにあっても、社会経済情勢を慎重に見極めながら、区民生活を支え、地域生活の支援とその活性化を図るとともに、必要な施策を着実に展開していくためには、安定した財政基盤を確保することが必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突発的な行政需要に対して機動的に基金を活用するとともに、決算状況等も踏まえながら基金残高の確保に努めていく。また、長期的に見た区政の課題を俯瞰しながら、安定した財政運営を確保し、景気後退による減収や緊急の行政需要にも的確に対応するために、備えとして積立てを行い、区財政の健全化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税収等の一般財源が見込みを上回ったため、取崩しを行わなかったことにより、残高は前年度と比較して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満期一括償還に備えて必要額を積立てており、起債残高及び減債基金の現在高推移により、適切に対応していく。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346,279
306,000
18.22
176,789,897
172,138,976
4,341,781
92,055,251
17,720,194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区平均を上回ったまま、横ばいとなっている。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年度決算は、前年度と同じ</a:t>
          </a:r>
          <a:r>
            <a:rPr kumimoji="1" lang="en-US" altLang="ja-JP" sz="1300">
              <a:latin typeface="ＭＳ Ｐゴシック" panose="020B0600070205080204" pitchFamily="50" charset="-128"/>
              <a:ea typeface="ＭＳ Ｐゴシック" panose="020B0600070205080204" pitchFamily="50" charset="-128"/>
            </a:rPr>
            <a:t>0.67</a:t>
          </a:r>
          <a:r>
            <a:rPr kumimoji="1" lang="ja-JP" altLang="en-US" sz="1300">
              <a:latin typeface="ＭＳ Ｐゴシック" panose="020B0600070205080204" pitchFamily="50" charset="-128"/>
              <a:ea typeface="ＭＳ Ｐゴシック" panose="020B0600070205080204" pitchFamily="50" charset="-128"/>
            </a:rPr>
            <a:t>となった。引き続き、限られた財源の重点的、効果的な配分に努めるとともに、財源の的確な捕そくによる一層の歳入確保を推進していく。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7257</xdr:rowOff>
    </xdr:to>
    <xdr:cxnSp macro="">
      <xdr:nvCxnSpPr>
        <xdr:cNvPr id="71" name="直線コネクタ 70"/>
        <xdr:cNvCxnSpPr/>
      </xdr:nvCxnSpPr>
      <xdr:spPr>
        <a:xfrm>
          <a:off x="3752850" y="688049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7257</xdr:rowOff>
    </xdr:to>
    <xdr:cxnSp macro="">
      <xdr:nvCxnSpPr>
        <xdr:cNvPr id="74" name="直線コネクタ 73"/>
        <xdr:cNvCxnSpPr/>
      </xdr:nvCxnSpPr>
      <xdr:spPr>
        <a:xfrm>
          <a:off x="2940050" y="688049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xdr:cNvCxnSpPr/>
      </xdr:nvCxnSpPr>
      <xdr:spPr>
        <a:xfrm flipV="1">
          <a:off x="2127250" y="6880497"/>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xdr:cNvSpPr txBox="1"/>
      </xdr:nvSpPr>
      <xdr:spPr>
        <a:xfrm>
          <a:off x="2597150" y="708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24493</xdr:rowOff>
    </xdr:to>
    <xdr:cxnSp macro="">
      <xdr:nvCxnSpPr>
        <xdr:cNvPr id="80" name="直線コネクタ 79"/>
        <xdr:cNvCxnSpPr/>
      </xdr:nvCxnSpPr>
      <xdr:spPr>
        <a:xfrm>
          <a:off x="1333500" y="689773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xdr:cNvSpPr txBox="1"/>
      </xdr:nvSpPr>
      <xdr:spPr>
        <a:xfrm>
          <a:off x="1784350" y="70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9715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xdr:cNvSpPr/>
      </xdr:nvSpPr>
      <xdr:spPr>
        <a:xfrm>
          <a:off x="4464050" y="6833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xdr:cNvSpPr txBox="1"/>
      </xdr:nvSpPr>
      <xdr:spPr>
        <a:xfrm>
          <a:off x="45847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xdr:cNvSpPr/>
      </xdr:nvSpPr>
      <xdr:spPr>
        <a:xfrm>
          <a:off x="3702050" y="6833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xdr:cNvSpPr txBox="1"/>
      </xdr:nvSpPr>
      <xdr:spPr>
        <a:xfrm>
          <a:off x="3409950" y="660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2889250" y="6833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597150" y="66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095500" y="68507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784350" y="66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282700" y="68507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971550" y="66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80.4</a:t>
          </a:r>
          <a:r>
            <a:rPr kumimoji="1" lang="ja-JP" altLang="en-US" sz="1300">
              <a:latin typeface="ＭＳ Ｐゴシック" panose="020B0600070205080204" pitchFamily="50" charset="-128"/>
              <a:ea typeface="ＭＳ Ｐゴシック" panose="020B0600070205080204" pitchFamily="50" charset="-128"/>
            </a:rPr>
            <a:t>％となった。これは、物件費や扶助費などの増により経常的経費充当一般財源等が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％増となったものの、特別区税の増などにより経常一般財源等総額が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％増となったためである。</a:t>
          </a:r>
        </a:p>
        <a:p>
          <a:r>
            <a:rPr kumimoji="1" lang="ja-JP" altLang="en-US" sz="1300">
              <a:latin typeface="ＭＳ Ｐゴシック" panose="020B0600070205080204" pitchFamily="50" charset="-128"/>
              <a:ea typeface="ＭＳ Ｐゴシック" panose="020B0600070205080204" pitchFamily="50" charset="-128"/>
            </a:rPr>
            <a:t>　依然として適正水準である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％を超えているため、行政評価や決算実績に基づく</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サイクルによる事務事業の見直し、内部管理経費の精査など、徹底した経費削減に努めていく。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65</xdr:row>
      <xdr:rowOff>93133</xdr:rowOff>
    </xdr:to>
    <xdr:cxnSp macro="">
      <xdr:nvCxnSpPr>
        <xdr:cNvPr id="134" name="直線コネクタ 133"/>
        <xdr:cNvCxnSpPr/>
      </xdr:nvCxnSpPr>
      <xdr:spPr>
        <a:xfrm flipV="1">
          <a:off x="3752850" y="10981690"/>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5" name="財政構造の弾力性平均値テキスト"/>
        <xdr:cNvSpPr txBox="1"/>
      </xdr:nvSpPr>
      <xdr:spPr>
        <a:xfrm>
          <a:off x="4584700" y="10489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67</xdr:row>
      <xdr:rowOff>31750</xdr:rowOff>
    </xdr:to>
    <xdr:cxnSp macro="">
      <xdr:nvCxnSpPr>
        <xdr:cNvPr id="137" name="直線コネクタ 136"/>
        <xdr:cNvCxnSpPr/>
      </xdr:nvCxnSpPr>
      <xdr:spPr>
        <a:xfrm flipV="1">
          <a:off x="2940050" y="10989733"/>
          <a:ext cx="812800" cy="27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17373</xdr:rowOff>
    </xdr:from>
    <xdr:ext cx="736600" cy="259045"/>
    <xdr:sp macro="" textlink="">
      <xdr:nvSpPr>
        <xdr:cNvPr id="139" name="テキスト ボックス 138"/>
        <xdr:cNvSpPr txBox="1"/>
      </xdr:nvSpPr>
      <xdr:spPr>
        <a:xfrm>
          <a:off x="3409950" y="1057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67</xdr:row>
      <xdr:rowOff>31750</xdr:rowOff>
    </xdr:to>
    <xdr:cxnSp macro="">
      <xdr:nvCxnSpPr>
        <xdr:cNvPr id="140" name="直線コネクタ 139"/>
        <xdr:cNvCxnSpPr/>
      </xdr:nvCxnSpPr>
      <xdr:spPr>
        <a:xfrm>
          <a:off x="2127250" y="11066357"/>
          <a:ext cx="812800" cy="19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111354</xdr:rowOff>
    </xdr:from>
    <xdr:ext cx="762000" cy="259045"/>
    <xdr:sp macro="" textlink="">
      <xdr:nvSpPr>
        <xdr:cNvPr id="142" name="テキスト ボックス 141"/>
        <xdr:cNvSpPr txBox="1"/>
      </xdr:nvSpPr>
      <xdr:spPr>
        <a:xfrm>
          <a:off x="2597150" y="1084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2117</xdr:rowOff>
    </xdr:to>
    <xdr:cxnSp macro="">
      <xdr:nvCxnSpPr>
        <xdr:cNvPr id="143" name="直線コネクタ 142"/>
        <xdr:cNvCxnSpPr/>
      </xdr:nvCxnSpPr>
      <xdr:spPr>
        <a:xfrm>
          <a:off x="1333500" y="11013863"/>
          <a:ext cx="793750" cy="5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41504</xdr:rowOff>
    </xdr:from>
    <xdr:ext cx="762000" cy="259045"/>
    <xdr:sp macro="" textlink="">
      <xdr:nvSpPr>
        <xdr:cNvPr id="145" name="テキスト ボックス 144"/>
        <xdr:cNvSpPr txBox="1"/>
      </xdr:nvSpPr>
      <xdr:spPr>
        <a:xfrm>
          <a:off x="1784350" y="1060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57590</xdr:rowOff>
    </xdr:from>
    <xdr:ext cx="762000" cy="259045"/>
    <xdr:sp macro="" textlink="">
      <xdr:nvSpPr>
        <xdr:cNvPr id="147" name="テキスト ボックス 146"/>
        <xdr:cNvSpPr txBox="1"/>
      </xdr:nvSpPr>
      <xdr:spPr>
        <a:xfrm>
          <a:off x="971550" y="1061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3" name="楕円 152"/>
        <xdr:cNvSpPr/>
      </xdr:nvSpPr>
      <xdr:spPr>
        <a:xfrm>
          <a:off x="446405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4" name="財政構造の弾力性該当値テキスト"/>
        <xdr:cNvSpPr txBox="1"/>
      </xdr:nvSpPr>
      <xdr:spPr>
        <a:xfrm>
          <a:off x="45847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5" name="楕円 154"/>
        <xdr:cNvSpPr/>
      </xdr:nvSpPr>
      <xdr:spPr>
        <a:xfrm>
          <a:off x="3702050" y="1093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6" name="テキスト ボックス 155"/>
        <xdr:cNvSpPr txBox="1"/>
      </xdr:nvSpPr>
      <xdr:spPr>
        <a:xfrm>
          <a:off x="3409950" y="11025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7" name="楕円 156"/>
        <xdr:cNvSpPr/>
      </xdr:nvSpPr>
      <xdr:spPr>
        <a:xfrm>
          <a:off x="2889250" y="1121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58" name="テキスト ボックス 157"/>
        <xdr:cNvSpPr txBox="1"/>
      </xdr:nvSpPr>
      <xdr:spPr>
        <a:xfrm>
          <a:off x="2597150" y="1129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9" name="楕円 158"/>
        <xdr:cNvSpPr/>
      </xdr:nvSpPr>
      <xdr:spPr>
        <a:xfrm>
          <a:off x="2095500" y="1101936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60" name="テキスト ボックス 159"/>
        <xdr:cNvSpPr txBox="1"/>
      </xdr:nvSpPr>
      <xdr:spPr>
        <a:xfrm>
          <a:off x="1784350" y="1110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61" name="楕円 160"/>
        <xdr:cNvSpPr/>
      </xdr:nvSpPr>
      <xdr:spPr>
        <a:xfrm>
          <a:off x="1282700" y="109630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2" name="テキスト ボックス 161"/>
        <xdr:cNvSpPr txBox="1"/>
      </xdr:nvSpPr>
      <xdr:spPr>
        <a:xfrm>
          <a:off x="971550" y="1104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1,096</a:t>
          </a:r>
          <a:r>
            <a:rPr kumimoji="1" lang="ja-JP" altLang="en-US" sz="1300">
              <a:latin typeface="ＭＳ Ｐゴシック" panose="020B0600070205080204" pitchFamily="50" charset="-128"/>
              <a:ea typeface="ＭＳ Ｐゴシック" panose="020B0600070205080204" pitchFamily="50" charset="-128"/>
            </a:rPr>
            <a:t>円の減となった。これは、住民税非課税世帯等臨時特別給付金給付事務費の増などにより物件費が増となったものの、社会保険料の減などにより人件費が減となったことや分母である人口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依然として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区平均を上回っているため、定員適正化による人件費の削減や、事務事業の見直しなどによる物件費の縮減に努めていく。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110570</xdr:rowOff>
    </xdr:from>
    <xdr:to>
      <xdr:col>23</xdr:col>
      <xdr:colOff>133350</xdr:colOff>
      <xdr:row>82</xdr:row>
      <xdr:rowOff>114977</xdr:rowOff>
    </xdr:to>
    <xdr:cxnSp macro="">
      <xdr:nvCxnSpPr>
        <xdr:cNvPr id="197" name="直線コネクタ 196"/>
        <xdr:cNvCxnSpPr/>
      </xdr:nvCxnSpPr>
      <xdr:spPr>
        <a:xfrm flipV="1">
          <a:off x="3752850" y="13857050"/>
          <a:ext cx="762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122882</xdr:rowOff>
    </xdr:from>
    <xdr:ext cx="762000" cy="259045"/>
    <xdr:sp macro="" textlink="">
      <xdr:nvSpPr>
        <xdr:cNvPr id="198" name="人件費・物件費等の状況平均値テキスト"/>
        <xdr:cNvSpPr txBox="1"/>
      </xdr:nvSpPr>
      <xdr:spPr>
        <a:xfrm>
          <a:off x="4584700" y="13534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11553</xdr:rowOff>
    </xdr:from>
    <xdr:to>
      <xdr:col>19</xdr:col>
      <xdr:colOff>133350</xdr:colOff>
      <xdr:row>82</xdr:row>
      <xdr:rowOff>114977</xdr:rowOff>
    </xdr:to>
    <xdr:cxnSp macro="">
      <xdr:nvCxnSpPr>
        <xdr:cNvPr id="200" name="直線コネクタ 199"/>
        <xdr:cNvCxnSpPr/>
      </xdr:nvCxnSpPr>
      <xdr:spPr>
        <a:xfrm>
          <a:off x="2940050" y="13758033"/>
          <a:ext cx="812800" cy="10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22624</xdr:rowOff>
    </xdr:from>
    <xdr:ext cx="736600" cy="259045"/>
    <xdr:sp macro="" textlink="">
      <xdr:nvSpPr>
        <xdr:cNvPr id="202" name="テキスト ボックス 201"/>
        <xdr:cNvSpPr txBox="1"/>
      </xdr:nvSpPr>
      <xdr:spPr>
        <a:xfrm>
          <a:off x="3409950" y="1343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150439</xdr:rowOff>
    </xdr:from>
    <xdr:to>
      <xdr:col>15</xdr:col>
      <xdr:colOff>82550</xdr:colOff>
      <xdr:row>82</xdr:row>
      <xdr:rowOff>11553</xdr:rowOff>
    </xdr:to>
    <xdr:cxnSp macro="">
      <xdr:nvCxnSpPr>
        <xdr:cNvPr id="203" name="直線コネクタ 202"/>
        <xdr:cNvCxnSpPr/>
      </xdr:nvCxnSpPr>
      <xdr:spPr>
        <a:xfrm>
          <a:off x="2127250" y="13729279"/>
          <a:ext cx="812800" cy="2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132872</xdr:rowOff>
    </xdr:from>
    <xdr:ext cx="762000" cy="259045"/>
    <xdr:sp macro="" textlink="">
      <xdr:nvSpPr>
        <xdr:cNvPr id="205" name="テキスト ボックス 204"/>
        <xdr:cNvSpPr txBox="1"/>
      </xdr:nvSpPr>
      <xdr:spPr>
        <a:xfrm>
          <a:off x="2597150" y="133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127633</xdr:rowOff>
    </xdr:from>
    <xdr:to>
      <xdr:col>11</xdr:col>
      <xdr:colOff>31750</xdr:colOff>
      <xdr:row>81</xdr:row>
      <xdr:rowOff>150439</xdr:rowOff>
    </xdr:to>
    <xdr:cxnSp macro="">
      <xdr:nvCxnSpPr>
        <xdr:cNvPr id="206" name="直線コネクタ 205"/>
        <xdr:cNvCxnSpPr/>
      </xdr:nvCxnSpPr>
      <xdr:spPr>
        <a:xfrm>
          <a:off x="1333500" y="13706473"/>
          <a:ext cx="793750" cy="2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110484</xdr:rowOff>
    </xdr:from>
    <xdr:ext cx="762000" cy="259045"/>
    <xdr:sp macro="" textlink="">
      <xdr:nvSpPr>
        <xdr:cNvPr id="208" name="テキスト ボックス 207"/>
        <xdr:cNvSpPr txBox="1"/>
      </xdr:nvSpPr>
      <xdr:spPr>
        <a:xfrm>
          <a:off x="1784350" y="133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79726</xdr:rowOff>
    </xdr:from>
    <xdr:ext cx="762000" cy="259045"/>
    <xdr:sp macro="" textlink="">
      <xdr:nvSpPr>
        <xdr:cNvPr id="210" name="テキスト ボックス 209"/>
        <xdr:cNvSpPr txBox="1"/>
      </xdr:nvSpPr>
      <xdr:spPr>
        <a:xfrm>
          <a:off x="971550" y="1332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59770</xdr:rowOff>
    </xdr:from>
    <xdr:to>
      <xdr:col>23</xdr:col>
      <xdr:colOff>184150</xdr:colOff>
      <xdr:row>82</xdr:row>
      <xdr:rowOff>161370</xdr:rowOff>
    </xdr:to>
    <xdr:sp macro="" textlink="">
      <xdr:nvSpPr>
        <xdr:cNvPr id="216" name="楕円 215"/>
        <xdr:cNvSpPr/>
      </xdr:nvSpPr>
      <xdr:spPr>
        <a:xfrm>
          <a:off x="4464050" y="138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31847</xdr:rowOff>
    </xdr:from>
    <xdr:ext cx="762000" cy="259045"/>
    <xdr:sp macro="" textlink="">
      <xdr:nvSpPr>
        <xdr:cNvPr id="217" name="人件費・物件費等の状況該当値テキスト"/>
        <xdr:cNvSpPr txBox="1"/>
      </xdr:nvSpPr>
      <xdr:spPr>
        <a:xfrm>
          <a:off x="4584700" y="1377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64177</xdr:rowOff>
    </xdr:from>
    <xdr:to>
      <xdr:col>19</xdr:col>
      <xdr:colOff>184150</xdr:colOff>
      <xdr:row>82</xdr:row>
      <xdr:rowOff>165777</xdr:rowOff>
    </xdr:to>
    <xdr:sp macro="" textlink="">
      <xdr:nvSpPr>
        <xdr:cNvPr id="218" name="楕円 217"/>
        <xdr:cNvSpPr/>
      </xdr:nvSpPr>
      <xdr:spPr>
        <a:xfrm>
          <a:off x="3702050" y="138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150554</xdr:rowOff>
    </xdr:from>
    <xdr:ext cx="736600" cy="259045"/>
    <xdr:sp macro="" textlink="">
      <xdr:nvSpPr>
        <xdr:cNvPr id="219" name="テキスト ボックス 218"/>
        <xdr:cNvSpPr txBox="1"/>
      </xdr:nvSpPr>
      <xdr:spPr>
        <a:xfrm>
          <a:off x="3409950" y="1389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132203</xdr:rowOff>
    </xdr:from>
    <xdr:to>
      <xdr:col>15</xdr:col>
      <xdr:colOff>133350</xdr:colOff>
      <xdr:row>82</xdr:row>
      <xdr:rowOff>62353</xdr:rowOff>
    </xdr:to>
    <xdr:sp macro="" textlink="">
      <xdr:nvSpPr>
        <xdr:cNvPr id="220" name="楕円 219"/>
        <xdr:cNvSpPr/>
      </xdr:nvSpPr>
      <xdr:spPr>
        <a:xfrm>
          <a:off x="2889250" y="137110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47130</xdr:rowOff>
    </xdr:from>
    <xdr:ext cx="762000" cy="259045"/>
    <xdr:sp macro="" textlink="">
      <xdr:nvSpPr>
        <xdr:cNvPr id="221" name="テキスト ボックス 220"/>
        <xdr:cNvSpPr txBox="1"/>
      </xdr:nvSpPr>
      <xdr:spPr>
        <a:xfrm>
          <a:off x="2597150" y="137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99639</xdr:rowOff>
    </xdr:from>
    <xdr:to>
      <xdr:col>11</xdr:col>
      <xdr:colOff>82550</xdr:colOff>
      <xdr:row>82</xdr:row>
      <xdr:rowOff>29789</xdr:rowOff>
    </xdr:to>
    <xdr:sp macro="" textlink="">
      <xdr:nvSpPr>
        <xdr:cNvPr id="222" name="楕円 221"/>
        <xdr:cNvSpPr/>
      </xdr:nvSpPr>
      <xdr:spPr>
        <a:xfrm>
          <a:off x="2095500" y="1367847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14566</xdr:rowOff>
    </xdr:from>
    <xdr:ext cx="762000" cy="259045"/>
    <xdr:sp macro="" textlink="">
      <xdr:nvSpPr>
        <xdr:cNvPr id="223" name="テキスト ボックス 222"/>
        <xdr:cNvSpPr txBox="1"/>
      </xdr:nvSpPr>
      <xdr:spPr>
        <a:xfrm>
          <a:off x="1784350" y="1376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76833</xdr:rowOff>
    </xdr:from>
    <xdr:to>
      <xdr:col>7</xdr:col>
      <xdr:colOff>31750</xdr:colOff>
      <xdr:row>82</xdr:row>
      <xdr:rowOff>6983</xdr:rowOff>
    </xdr:to>
    <xdr:sp macro="" textlink="">
      <xdr:nvSpPr>
        <xdr:cNvPr id="224" name="楕円 223"/>
        <xdr:cNvSpPr/>
      </xdr:nvSpPr>
      <xdr:spPr>
        <a:xfrm>
          <a:off x="1282700" y="136556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163210</xdr:rowOff>
    </xdr:from>
    <xdr:ext cx="762000" cy="259045"/>
    <xdr:sp macro="" textlink="">
      <xdr:nvSpPr>
        <xdr:cNvPr id="225" name="テキスト ボックス 224"/>
        <xdr:cNvSpPr txBox="1"/>
      </xdr:nvSpPr>
      <xdr:spPr>
        <a:xfrm>
          <a:off x="971550" y="1374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区平均を下回っているため、今後とも、給与水準の適正化が図られるよう努めていく。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34289</xdr:rowOff>
    </xdr:from>
    <xdr:to>
      <xdr:col>81</xdr:col>
      <xdr:colOff>44450</xdr:colOff>
      <xdr:row>84</xdr:row>
      <xdr:rowOff>58420</xdr:rowOff>
    </xdr:to>
    <xdr:cxnSp macro="">
      <xdr:nvCxnSpPr>
        <xdr:cNvPr id="257" name="直線コネクタ 256"/>
        <xdr:cNvCxnSpPr/>
      </xdr:nvCxnSpPr>
      <xdr:spPr>
        <a:xfrm>
          <a:off x="14712950" y="14116049"/>
          <a:ext cx="762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8" name="給与水準   （国との比較）平均値テキスト"/>
        <xdr:cNvSpPr txBox="1"/>
      </xdr:nvSpPr>
      <xdr:spPr>
        <a:xfrm>
          <a:off x="15563850" y="1415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34289</xdr:rowOff>
    </xdr:from>
    <xdr:to>
      <xdr:col>77</xdr:col>
      <xdr:colOff>44450</xdr:colOff>
      <xdr:row>84</xdr:row>
      <xdr:rowOff>34289</xdr:rowOff>
    </xdr:to>
    <xdr:cxnSp macro="">
      <xdr:nvCxnSpPr>
        <xdr:cNvPr id="260" name="直線コネクタ 259"/>
        <xdr:cNvCxnSpPr/>
      </xdr:nvCxnSpPr>
      <xdr:spPr>
        <a:xfrm>
          <a:off x="13903960" y="14116049"/>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43197</xdr:rowOff>
    </xdr:from>
    <xdr:ext cx="736600" cy="259045"/>
    <xdr:sp macro="" textlink="">
      <xdr:nvSpPr>
        <xdr:cNvPr id="262" name="テキスト ボックス 261"/>
        <xdr:cNvSpPr txBox="1"/>
      </xdr:nvSpPr>
      <xdr:spPr>
        <a:xfrm>
          <a:off x="14370050" y="14292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34289</xdr:rowOff>
    </xdr:from>
    <xdr:to>
      <xdr:col>72</xdr:col>
      <xdr:colOff>203200</xdr:colOff>
      <xdr:row>86</xdr:row>
      <xdr:rowOff>29211</xdr:rowOff>
    </xdr:to>
    <xdr:cxnSp macro="">
      <xdr:nvCxnSpPr>
        <xdr:cNvPr id="263" name="直線コネクタ 262"/>
        <xdr:cNvCxnSpPr/>
      </xdr:nvCxnSpPr>
      <xdr:spPr>
        <a:xfrm flipV="1">
          <a:off x="13106400" y="14116049"/>
          <a:ext cx="797560" cy="33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91457</xdr:rowOff>
    </xdr:from>
    <xdr:ext cx="762000" cy="259045"/>
    <xdr:sp macro="" textlink="">
      <xdr:nvSpPr>
        <xdr:cNvPr id="265" name="テキスト ボックス 264"/>
        <xdr:cNvSpPr txBox="1"/>
      </xdr:nvSpPr>
      <xdr:spPr>
        <a:xfrm>
          <a:off x="13557250" y="1434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86</xdr:row>
      <xdr:rowOff>29211</xdr:rowOff>
    </xdr:to>
    <xdr:cxnSp macro="">
      <xdr:nvCxnSpPr>
        <xdr:cNvPr id="266" name="直線コネクタ 265"/>
        <xdr:cNvCxnSpPr/>
      </xdr:nvCxnSpPr>
      <xdr:spPr>
        <a:xfrm>
          <a:off x="12293600" y="1444625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2763500" y="1450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70" name="テキスト ボックス 269"/>
        <xdr:cNvSpPr txBox="1"/>
      </xdr:nvSpPr>
      <xdr:spPr>
        <a:xfrm>
          <a:off x="11950700" y="1457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6" name="楕円 275"/>
        <xdr:cNvSpPr/>
      </xdr:nvSpPr>
      <xdr:spPr>
        <a:xfrm>
          <a:off x="15427960" y="140893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7" name="給与水準   （国との比較）該当値テキスト"/>
        <xdr:cNvSpPr txBox="1"/>
      </xdr:nvSpPr>
      <xdr:spPr>
        <a:xfrm>
          <a:off x="15563850" y="1393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154939</xdr:rowOff>
    </xdr:from>
    <xdr:to>
      <xdr:col>77</xdr:col>
      <xdr:colOff>95250</xdr:colOff>
      <xdr:row>84</xdr:row>
      <xdr:rowOff>85089</xdr:rowOff>
    </xdr:to>
    <xdr:sp macro="" textlink="">
      <xdr:nvSpPr>
        <xdr:cNvPr id="278" name="楕円 277"/>
        <xdr:cNvSpPr/>
      </xdr:nvSpPr>
      <xdr:spPr>
        <a:xfrm>
          <a:off x="14665960" y="1406905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95266</xdr:rowOff>
    </xdr:from>
    <xdr:ext cx="736600" cy="259045"/>
    <xdr:sp macro="" textlink="">
      <xdr:nvSpPr>
        <xdr:cNvPr id="279" name="テキスト ボックス 278"/>
        <xdr:cNvSpPr txBox="1"/>
      </xdr:nvSpPr>
      <xdr:spPr>
        <a:xfrm>
          <a:off x="14370050" y="1384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154939</xdr:rowOff>
    </xdr:from>
    <xdr:to>
      <xdr:col>73</xdr:col>
      <xdr:colOff>44450</xdr:colOff>
      <xdr:row>84</xdr:row>
      <xdr:rowOff>85089</xdr:rowOff>
    </xdr:to>
    <xdr:sp macro="" textlink="">
      <xdr:nvSpPr>
        <xdr:cNvPr id="280" name="楕円 279"/>
        <xdr:cNvSpPr/>
      </xdr:nvSpPr>
      <xdr:spPr>
        <a:xfrm>
          <a:off x="13868400" y="1406905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95266</xdr:rowOff>
    </xdr:from>
    <xdr:ext cx="762000" cy="259045"/>
    <xdr:sp macro="" textlink="">
      <xdr:nvSpPr>
        <xdr:cNvPr id="281" name="テキスト ボックス 280"/>
        <xdr:cNvSpPr txBox="1"/>
      </xdr:nvSpPr>
      <xdr:spPr>
        <a:xfrm>
          <a:off x="13557250" y="1384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2" name="楕円 281"/>
        <xdr:cNvSpPr/>
      </xdr:nvSpPr>
      <xdr:spPr>
        <a:xfrm>
          <a:off x="13055600" y="1439926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83" name="テキスト ボックス 282"/>
        <xdr:cNvSpPr txBox="1"/>
      </xdr:nvSpPr>
      <xdr:spPr>
        <a:xfrm>
          <a:off x="12763500" y="141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84" name="楕円 283"/>
        <xdr:cNvSpPr/>
      </xdr:nvSpPr>
      <xdr:spPr>
        <a:xfrm>
          <a:off x="12242800" y="14399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85" name="テキスト ボックス 284"/>
        <xdr:cNvSpPr txBox="1"/>
      </xdr:nvSpPr>
      <xdr:spPr>
        <a:xfrm>
          <a:off x="11950700" y="141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7.70</a:t>
          </a:r>
          <a:r>
            <a:rPr kumimoji="1" lang="ja-JP" altLang="en-US" sz="1300">
              <a:latin typeface="ＭＳ Ｐゴシック" panose="020B0600070205080204" pitchFamily="50" charset="-128"/>
              <a:ea typeface="ＭＳ Ｐゴシック" panose="020B0600070205080204" pitchFamily="50" charset="-128"/>
            </a:rPr>
            <a:t>人となった。平成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区平均を上回っているため、今後とも、行政課題に的確に対応する一方で、事務事業の見直しや業務委託化の推進等により職員数の増加を抑制し、定員適正化に取り組んでいく。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14817</xdr:rowOff>
    </xdr:from>
    <xdr:to>
      <xdr:col>81</xdr:col>
      <xdr:colOff>44450</xdr:colOff>
      <xdr:row>61</xdr:row>
      <xdr:rowOff>21711</xdr:rowOff>
    </xdr:to>
    <xdr:cxnSp macro="">
      <xdr:nvCxnSpPr>
        <xdr:cNvPr id="322" name="直線コネクタ 321"/>
        <xdr:cNvCxnSpPr/>
      </xdr:nvCxnSpPr>
      <xdr:spPr>
        <a:xfrm flipV="1">
          <a:off x="14712950" y="10240857"/>
          <a:ext cx="762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168322</xdr:rowOff>
    </xdr:from>
    <xdr:ext cx="762000" cy="259045"/>
    <xdr:sp macro="" textlink="">
      <xdr:nvSpPr>
        <xdr:cNvPr id="323" name="定員管理の状況平均値テキスト"/>
        <xdr:cNvSpPr txBox="1"/>
      </xdr:nvSpPr>
      <xdr:spPr>
        <a:xfrm>
          <a:off x="15563850" y="9891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11370</xdr:rowOff>
    </xdr:from>
    <xdr:to>
      <xdr:col>77</xdr:col>
      <xdr:colOff>44450</xdr:colOff>
      <xdr:row>61</xdr:row>
      <xdr:rowOff>21711</xdr:rowOff>
    </xdr:to>
    <xdr:cxnSp macro="">
      <xdr:nvCxnSpPr>
        <xdr:cNvPr id="325" name="直線コネクタ 324"/>
        <xdr:cNvCxnSpPr/>
      </xdr:nvCxnSpPr>
      <xdr:spPr>
        <a:xfrm>
          <a:off x="13903960" y="10237410"/>
          <a:ext cx="80899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7" name="テキスト ボックス 326"/>
        <xdr:cNvSpPr txBox="1"/>
      </xdr:nvSpPr>
      <xdr:spPr>
        <a:xfrm>
          <a:off x="1437005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167882</xdr:rowOff>
    </xdr:from>
    <xdr:to>
      <xdr:col>72</xdr:col>
      <xdr:colOff>203200</xdr:colOff>
      <xdr:row>61</xdr:row>
      <xdr:rowOff>11370</xdr:rowOff>
    </xdr:to>
    <xdr:cxnSp macro="">
      <xdr:nvCxnSpPr>
        <xdr:cNvPr id="328" name="直線コネクタ 327"/>
        <xdr:cNvCxnSpPr/>
      </xdr:nvCxnSpPr>
      <xdr:spPr>
        <a:xfrm>
          <a:off x="13106400" y="10226282"/>
          <a:ext cx="79756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30" name="テキスト ボックス 329"/>
        <xdr:cNvSpPr txBox="1"/>
      </xdr:nvSpPr>
      <xdr:spPr>
        <a:xfrm>
          <a:off x="13557250" y="980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162137</xdr:rowOff>
    </xdr:from>
    <xdr:to>
      <xdr:col>68</xdr:col>
      <xdr:colOff>152400</xdr:colOff>
      <xdr:row>60</xdr:row>
      <xdr:rowOff>167882</xdr:rowOff>
    </xdr:to>
    <xdr:cxnSp macro="">
      <xdr:nvCxnSpPr>
        <xdr:cNvPr id="331" name="直線コネクタ 330"/>
        <xdr:cNvCxnSpPr/>
      </xdr:nvCxnSpPr>
      <xdr:spPr>
        <a:xfrm>
          <a:off x="12293600" y="10220537"/>
          <a:ext cx="8128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33" name="テキスト ボックス 332"/>
        <xdr:cNvSpPr txBox="1"/>
      </xdr:nvSpPr>
      <xdr:spPr>
        <a:xfrm>
          <a:off x="127635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35" name="テキスト ボックス 334"/>
        <xdr:cNvSpPr txBox="1"/>
      </xdr:nvSpPr>
      <xdr:spPr>
        <a:xfrm>
          <a:off x="11950700" y="98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41" name="楕円 340"/>
        <xdr:cNvSpPr/>
      </xdr:nvSpPr>
      <xdr:spPr>
        <a:xfrm>
          <a:off x="15427960" y="101938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107544</xdr:rowOff>
    </xdr:from>
    <xdr:ext cx="762000" cy="259045"/>
    <xdr:sp macro="" textlink="">
      <xdr:nvSpPr>
        <xdr:cNvPr id="342" name="定員管理の状況該当値テキスト"/>
        <xdr:cNvSpPr txBox="1"/>
      </xdr:nvSpPr>
      <xdr:spPr>
        <a:xfrm>
          <a:off x="15563850" y="1016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142361</xdr:rowOff>
    </xdr:from>
    <xdr:to>
      <xdr:col>77</xdr:col>
      <xdr:colOff>95250</xdr:colOff>
      <xdr:row>61</xdr:row>
      <xdr:rowOff>72511</xdr:rowOff>
    </xdr:to>
    <xdr:sp macro="" textlink="">
      <xdr:nvSpPr>
        <xdr:cNvPr id="343" name="楕円 342"/>
        <xdr:cNvSpPr/>
      </xdr:nvSpPr>
      <xdr:spPr>
        <a:xfrm>
          <a:off x="14665960" y="102007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57288</xdr:rowOff>
    </xdr:from>
    <xdr:ext cx="736600" cy="259045"/>
    <xdr:sp macro="" textlink="">
      <xdr:nvSpPr>
        <xdr:cNvPr id="344" name="テキスト ボックス 343"/>
        <xdr:cNvSpPr txBox="1"/>
      </xdr:nvSpPr>
      <xdr:spPr>
        <a:xfrm>
          <a:off x="14370050" y="10283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132020</xdr:rowOff>
    </xdr:from>
    <xdr:to>
      <xdr:col>73</xdr:col>
      <xdr:colOff>44450</xdr:colOff>
      <xdr:row>61</xdr:row>
      <xdr:rowOff>62170</xdr:rowOff>
    </xdr:to>
    <xdr:sp macro="" textlink="">
      <xdr:nvSpPr>
        <xdr:cNvPr id="345" name="楕円 344"/>
        <xdr:cNvSpPr/>
      </xdr:nvSpPr>
      <xdr:spPr>
        <a:xfrm>
          <a:off x="13868400" y="1019042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46947</xdr:rowOff>
    </xdr:from>
    <xdr:ext cx="762000" cy="259045"/>
    <xdr:sp macro="" textlink="">
      <xdr:nvSpPr>
        <xdr:cNvPr id="346" name="テキスト ボックス 345"/>
        <xdr:cNvSpPr txBox="1"/>
      </xdr:nvSpPr>
      <xdr:spPr>
        <a:xfrm>
          <a:off x="13557250" y="1027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117082</xdr:rowOff>
    </xdr:from>
    <xdr:to>
      <xdr:col>68</xdr:col>
      <xdr:colOff>203200</xdr:colOff>
      <xdr:row>61</xdr:row>
      <xdr:rowOff>47232</xdr:rowOff>
    </xdr:to>
    <xdr:sp macro="" textlink="">
      <xdr:nvSpPr>
        <xdr:cNvPr id="347" name="楕円 346"/>
        <xdr:cNvSpPr/>
      </xdr:nvSpPr>
      <xdr:spPr>
        <a:xfrm>
          <a:off x="13055600" y="1017548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32009</xdr:rowOff>
    </xdr:from>
    <xdr:ext cx="762000" cy="259045"/>
    <xdr:sp macro="" textlink="">
      <xdr:nvSpPr>
        <xdr:cNvPr id="348" name="テキスト ボックス 347"/>
        <xdr:cNvSpPr txBox="1"/>
      </xdr:nvSpPr>
      <xdr:spPr>
        <a:xfrm>
          <a:off x="12763500" y="102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111337</xdr:rowOff>
    </xdr:from>
    <xdr:to>
      <xdr:col>64</xdr:col>
      <xdr:colOff>152400</xdr:colOff>
      <xdr:row>61</xdr:row>
      <xdr:rowOff>41487</xdr:rowOff>
    </xdr:to>
    <xdr:sp macro="" textlink="">
      <xdr:nvSpPr>
        <xdr:cNvPr id="349" name="楕円 348"/>
        <xdr:cNvSpPr/>
      </xdr:nvSpPr>
      <xdr:spPr>
        <a:xfrm>
          <a:off x="12242800" y="10169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26264</xdr:rowOff>
    </xdr:from>
    <xdr:ext cx="762000" cy="259045"/>
    <xdr:sp macro="" textlink="">
      <xdr:nvSpPr>
        <xdr:cNvPr id="350" name="テキスト ボックス 349"/>
        <xdr:cNvSpPr txBox="1"/>
      </xdr:nvSpPr>
      <xdr:spPr>
        <a:xfrm>
          <a:off x="11950700" y="1025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％となった。引き続き、実質公債費比率の急激な変化を抑え、健全な財政運営に努めていく。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117475</xdr:rowOff>
    </xdr:to>
    <xdr:cxnSp macro="">
      <xdr:nvCxnSpPr>
        <xdr:cNvPr id="381" name="直線コネクタ 380"/>
        <xdr:cNvCxnSpPr/>
      </xdr:nvCxnSpPr>
      <xdr:spPr>
        <a:xfrm>
          <a:off x="14712950" y="6595110"/>
          <a:ext cx="762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82" name="公債費負担の状況平均値テキスト"/>
        <xdr:cNvSpPr txBox="1"/>
      </xdr:nvSpPr>
      <xdr:spPr>
        <a:xfrm>
          <a:off x="15563850" y="641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168275</xdr:rowOff>
    </xdr:from>
    <xdr:to>
      <xdr:col>77</xdr:col>
      <xdr:colOff>44450</xdr:colOff>
      <xdr:row>39</xdr:row>
      <xdr:rowOff>57150</xdr:rowOff>
    </xdr:to>
    <xdr:cxnSp macro="">
      <xdr:nvCxnSpPr>
        <xdr:cNvPr id="384" name="直線コネクタ 383"/>
        <xdr:cNvCxnSpPr/>
      </xdr:nvCxnSpPr>
      <xdr:spPr>
        <a:xfrm>
          <a:off x="13903960" y="6538595"/>
          <a:ext cx="80899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4370050" y="632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128058</xdr:rowOff>
    </xdr:from>
    <xdr:to>
      <xdr:col>72</xdr:col>
      <xdr:colOff>203200</xdr:colOff>
      <xdr:row>38</xdr:row>
      <xdr:rowOff>168275</xdr:rowOff>
    </xdr:to>
    <xdr:cxnSp macro="">
      <xdr:nvCxnSpPr>
        <xdr:cNvPr id="387" name="直線コネクタ 386"/>
        <xdr:cNvCxnSpPr/>
      </xdr:nvCxnSpPr>
      <xdr:spPr>
        <a:xfrm>
          <a:off x="13106400" y="6498378"/>
          <a:ext cx="79756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52510</xdr:rowOff>
    </xdr:from>
    <xdr:ext cx="762000" cy="259045"/>
    <xdr:sp macro="" textlink="">
      <xdr:nvSpPr>
        <xdr:cNvPr id="389" name="テキスト ボックス 388"/>
        <xdr:cNvSpPr txBox="1"/>
      </xdr:nvSpPr>
      <xdr:spPr>
        <a:xfrm>
          <a:off x="1355725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128058</xdr:rowOff>
    </xdr:to>
    <xdr:cxnSp macro="">
      <xdr:nvCxnSpPr>
        <xdr:cNvPr id="390" name="直線コネクタ 389"/>
        <xdr:cNvCxnSpPr/>
      </xdr:nvCxnSpPr>
      <xdr:spPr>
        <a:xfrm>
          <a:off x="12293600" y="6478270"/>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32402</xdr:rowOff>
    </xdr:from>
    <xdr:ext cx="762000" cy="259045"/>
    <xdr:sp macro="" textlink="">
      <xdr:nvSpPr>
        <xdr:cNvPr id="392" name="テキスト ボックス 391"/>
        <xdr:cNvSpPr txBox="1"/>
      </xdr:nvSpPr>
      <xdr:spPr>
        <a:xfrm>
          <a:off x="127635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4" name="テキスト ボックス 393"/>
        <xdr:cNvSpPr txBox="1"/>
      </xdr:nvSpPr>
      <xdr:spPr>
        <a:xfrm>
          <a:off x="11950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400" name="楕円 399"/>
        <xdr:cNvSpPr/>
      </xdr:nvSpPr>
      <xdr:spPr>
        <a:xfrm>
          <a:off x="15427960" y="66046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38752</xdr:rowOff>
    </xdr:from>
    <xdr:ext cx="762000" cy="259045"/>
    <xdr:sp macro="" textlink="">
      <xdr:nvSpPr>
        <xdr:cNvPr id="401" name="公債費負担の状況該当値テキスト"/>
        <xdr:cNvSpPr txBox="1"/>
      </xdr:nvSpPr>
      <xdr:spPr>
        <a:xfrm>
          <a:off x="15563850" y="657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2" name="楕円 401"/>
        <xdr:cNvSpPr/>
      </xdr:nvSpPr>
      <xdr:spPr>
        <a:xfrm>
          <a:off x="14665960" y="65443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403" name="テキスト ボックス 402"/>
        <xdr:cNvSpPr txBox="1"/>
      </xdr:nvSpPr>
      <xdr:spPr>
        <a:xfrm>
          <a:off x="1437005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117475</xdr:rowOff>
    </xdr:from>
    <xdr:to>
      <xdr:col>73</xdr:col>
      <xdr:colOff>44450</xdr:colOff>
      <xdr:row>39</xdr:row>
      <xdr:rowOff>47625</xdr:rowOff>
    </xdr:to>
    <xdr:sp macro="" textlink="">
      <xdr:nvSpPr>
        <xdr:cNvPr id="404" name="楕円 403"/>
        <xdr:cNvSpPr/>
      </xdr:nvSpPr>
      <xdr:spPr>
        <a:xfrm>
          <a:off x="13868400" y="648779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57802</xdr:rowOff>
    </xdr:from>
    <xdr:ext cx="762000" cy="259045"/>
    <xdr:sp macro="" textlink="">
      <xdr:nvSpPr>
        <xdr:cNvPr id="405" name="テキスト ボックス 404"/>
        <xdr:cNvSpPr txBox="1"/>
      </xdr:nvSpPr>
      <xdr:spPr>
        <a:xfrm>
          <a:off x="1355725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77258</xdr:rowOff>
    </xdr:from>
    <xdr:to>
      <xdr:col>68</xdr:col>
      <xdr:colOff>203200</xdr:colOff>
      <xdr:row>39</xdr:row>
      <xdr:rowOff>7408</xdr:rowOff>
    </xdr:to>
    <xdr:sp macro="" textlink="">
      <xdr:nvSpPr>
        <xdr:cNvPr id="406" name="楕円 405"/>
        <xdr:cNvSpPr/>
      </xdr:nvSpPr>
      <xdr:spPr>
        <a:xfrm>
          <a:off x="13055600" y="644757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17585</xdr:rowOff>
    </xdr:from>
    <xdr:ext cx="762000" cy="259045"/>
    <xdr:sp macro="" textlink="">
      <xdr:nvSpPr>
        <xdr:cNvPr id="407" name="テキスト ボックス 406"/>
        <xdr:cNvSpPr txBox="1"/>
      </xdr:nvSpPr>
      <xdr:spPr>
        <a:xfrm>
          <a:off x="12763500" y="622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08" name="楕円 407"/>
        <xdr:cNvSpPr/>
      </xdr:nvSpPr>
      <xdr:spPr>
        <a:xfrm>
          <a:off x="122428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09" name="テキスト ボックス 408"/>
        <xdr:cNvSpPr txBox="1"/>
      </xdr:nvSpPr>
      <xdr:spPr>
        <a:xfrm>
          <a:off x="119507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年度以降、算定比率が負の値となっているため、将来負担比率は算出されていない。今後も、地方債償還額の急激な変化を抑えつつ、公債費負担の適正化に努めるなどの対応を継続していく。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346,279
306,000
18.22
176,789,897
172,138,976
4,341,781
92,055,251
17,720,194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区平均を上回っている。　　</a:t>
          </a:r>
        </a:p>
        <a:p>
          <a:r>
            <a:rPr kumimoji="1" lang="ja-JP" altLang="en-US" sz="1300">
              <a:latin typeface="ＭＳ Ｐゴシック" panose="020B0600070205080204" pitchFamily="50" charset="-128"/>
              <a:ea typeface="ＭＳ Ｐゴシック" panose="020B0600070205080204" pitchFamily="50" charset="-128"/>
            </a:rPr>
            <a:t>　今後とも、行政課題に的確に対応する一方で、事務事業の見直しや業務委託化の推進等により職員数の増加を抑制し、定員適正化に取り組んでいく。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95250</xdr:rowOff>
    </xdr:from>
    <xdr:to>
      <xdr:col>24</xdr:col>
      <xdr:colOff>25400</xdr:colOff>
      <xdr:row>40</xdr:row>
      <xdr:rowOff>63500</xdr:rowOff>
    </xdr:to>
    <xdr:cxnSp macro="">
      <xdr:nvCxnSpPr>
        <xdr:cNvPr id="66" name="直線コネクタ 65"/>
        <xdr:cNvCxnSpPr/>
      </xdr:nvCxnSpPr>
      <xdr:spPr>
        <a:xfrm flipV="1">
          <a:off x="3987800" y="6781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63500</xdr:rowOff>
    </xdr:from>
    <xdr:to>
      <xdr:col>19</xdr:col>
      <xdr:colOff>187325</xdr:colOff>
      <xdr:row>41</xdr:row>
      <xdr:rowOff>95250</xdr:rowOff>
    </xdr:to>
    <xdr:cxnSp macro="">
      <xdr:nvCxnSpPr>
        <xdr:cNvPr id="69" name="直線コネクタ 68"/>
        <xdr:cNvCxnSpPr/>
      </xdr:nvCxnSpPr>
      <xdr:spPr>
        <a:xfrm flipV="1">
          <a:off x="3098800" y="6921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127000</xdr:rowOff>
    </xdr:from>
    <xdr:to>
      <xdr:col>15</xdr:col>
      <xdr:colOff>98425</xdr:colOff>
      <xdr:row>41</xdr:row>
      <xdr:rowOff>95250</xdr:rowOff>
    </xdr:to>
    <xdr:cxnSp macro="">
      <xdr:nvCxnSpPr>
        <xdr:cNvPr id="72" name="直線コネクタ 71"/>
        <xdr:cNvCxnSpPr/>
      </xdr:nvCxnSpPr>
      <xdr:spPr>
        <a:xfrm>
          <a:off x="2209800" y="6985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114300</xdr:rowOff>
    </xdr:from>
    <xdr:to>
      <xdr:col>11</xdr:col>
      <xdr:colOff>9525</xdr:colOff>
      <xdr:row>40</xdr:row>
      <xdr:rowOff>127000</xdr:rowOff>
    </xdr:to>
    <xdr:cxnSp macro="">
      <xdr:nvCxnSpPr>
        <xdr:cNvPr id="75" name="直線コネクタ 74"/>
        <xdr:cNvCxnSpPr/>
      </xdr:nvCxnSpPr>
      <xdr:spPr>
        <a:xfrm>
          <a:off x="1320800" y="697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44450</xdr:rowOff>
    </xdr:from>
    <xdr:to>
      <xdr:col>24</xdr:col>
      <xdr:colOff>76200</xdr:colOff>
      <xdr:row>39</xdr:row>
      <xdr:rowOff>146050</xdr:rowOff>
    </xdr:to>
    <xdr:sp macro="" textlink="">
      <xdr:nvSpPr>
        <xdr:cNvPr id="85" name="楕円 84"/>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12700</xdr:rowOff>
    </xdr:from>
    <xdr:to>
      <xdr:col>20</xdr:col>
      <xdr:colOff>38100</xdr:colOff>
      <xdr:row>40</xdr:row>
      <xdr:rowOff>114300</xdr:rowOff>
    </xdr:to>
    <xdr:sp macro="" textlink="">
      <xdr:nvSpPr>
        <xdr:cNvPr id="87" name="楕円 86"/>
        <xdr:cNvSpPr/>
      </xdr:nvSpPr>
      <xdr:spPr>
        <a:xfrm>
          <a:off x="3937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99077</xdr:rowOff>
    </xdr:from>
    <xdr:ext cx="736600" cy="259045"/>
    <xdr:sp macro="" textlink="">
      <xdr:nvSpPr>
        <xdr:cNvPr id="88" name="テキスト ボックス 87"/>
        <xdr:cNvSpPr txBox="1"/>
      </xdr:nvSpPr>
      <xdr:spPr>
        <a:xfrm>
          <a:off x="3606800" y="69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44450</xdr:rowOff>
    </xdr:from>
    <xdr:to>
      <xdr:col>15</xdr:col>
      <xdr:colOff>149225</xdr:colOff>
      <xdr:row>41</xdr:row>
      <xdr:rowOff>146050</xdr:rowOff>
    </xdr:to>
    <xdr:sp macro="" textlink="">
      <xdr:nvSpPr>
        <xdr:cNvPr id="89" name="楕円 88"/>
        <xdr:cNvSpPr/>
      </xdr:nvSpPr>
      <xdr:spPr>
        <a:xfrm>
          <a:off x="3048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130827</xdr:rowOff>
    </xdr:from>
    <xdr:ext cx="762000" cy="259045"/>
    <xdr:sp macro="" textlink="">
      <xdr:nvSpPr>
        <xdr:cNvPr id="90" name="テキスト ボックス 89"/>
        <xdr:cNvSpPr txBox="1"/>
      </xdr:nvSpPr>
      <xdr:spPr>
        <a:xfrm>
          <a:off x="2717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1" name="楕円 90"/>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92" name="テキスト ボックス 91"/>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63500</xdr:rowOff>
    </xdr:from>
    <xdr:to>
      <xdr:col>6</xdr:col>
      <xdr:colOff>171450</xdr:colOff>
      <xdr:row>40</xdr:row>
      <xdr:rowOff>165100</xdr:rowOff>
    </xdr:to>
    <xdr:sp macro="" textlink="">
      <xdr:nvSpPr>
        <xdr:cNvPr id="93" name="楕円 92"/>
        <xdr:cNvSpPr/>
      </xdr:nvSpPr>
      <xdr:spPr>
        <a:xfrm>
          <a:off x="1270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149877</xdr:rowOff>
    </xdr:from>
    <xdr:ext cx="762000" cy="259045"/>
    <xdr:sp macro="" textlink="">
      <xdr:nvSpPr>
        <xdr:cNvPr id="94" name="テキスト ボックス 93"/>
        <xdr:cNvSpPr txBox="1"/>
      </xdr:nvSpPr>
      <xdr:spPr>
        <a:xfrm>
          <a:off x="939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年度決算は、システム関係経費の増などにより、前年度と比較して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今後、労務単価上昇等による物件費の増が見込まれるため、経費の縮減に努めていく。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16</xdr:row>
      <xdr:rowOff>12700</xdr:rowOff>
    </xdr:to>
    <xdr:cxnSp macro="">
      <xdr:nvCxnSpPr>
        <xdr:cNvPr id="127" name="直線コネクタ 126"/>
        <xdr:cNvCxnSpPr/>
      </xdr:nvCxnSpPr>
      <xdr:spPr>
        <a:xfrm>
          <a:off x="15671800" y="2667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15</xdr:row>
      <xdr:rowOff>133350</xdr:rowOff>
    </xdr:to>
    <xdr:cxnSp macro="">
      <xdr:nvCxnSpPr>
        <xdr:cNvPr id="130" name="直線コネクタ 129"/>
        <xdr:cNvCxnSpPr/>
      </xdr:nvCxnSpPr>
      <xdr:spPr>
        <a:xfrm flipV="1">
          <a:off x="14782800" y="266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133350</xdr:rowOff>
    </xdr:to>
    <xdr:cxnSp macro="">
      <xdr:nvCxnSpPr>
        <xdr:cNvPr id="133" name="直線コネクタ 132"/>
        <xdr:cNvCxnSpPr/>
      </xdr:nvCxnSpPr>
      <xdr:spPr>
        <a:xfrm>
          <a:off x="13893800" y="260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152400</xdr:rowOff>
    </xdr:from>
    <xdr:to>
      <xdr:col>69</xdr:col>
      <xdr:colOff>92075</xdr:colOff>
      <xdr:row>15</xdr:row>
      <xdr:rowOff>31750</xdr:rowOff>
    </xdr:to>
    <xdr:cxnSp macro="">
      <xdr:nvCxnSpPr>
        <xdr:cNvPr id="136" name="直線コネクタ 135"/>
        <xdr:cNvCxnSpPr/>
      </xdr:nvCxnSpPr>
      <xdr:spPr>
        <a:xfrm>
          <a:off x="13004800" y="255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7"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48" name="楕円 147"/>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9" name="テキスト ボックス 148"/>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82550</xdr:rowOff>
    </xdr:from>
    <xdr:to>
      <xdr:col>74</xdr:col>
      <xdr:colOff>31750</xdr:colOff>
      <xdr:row>16</xdr:row>
      <xdr:rowOff>12700</xdr:rowOff>
    </xdr:to>
    <xdr:sp macro="" textlink="">
      <xdr:nvSpPr>
        <xdr:cNvPr id="150" name="楕円 149"/>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22877</xdr:rowOff>
    </xdr:from>
    <xdr:ext cx="762000" cy="259045"/>
    <xdr:sp macro="" textlink="">
      <xdr:nvSpPr>
        <xdr:cNvPr id="151" name="テキスト ボックス 150"/>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101600</xdr:rowOff>
    </xdr:from>
    <xdr:to>
      <xdr:col>65</xdr:col>
      <xdr:colOff>53975</xdr:colOff>
      <xdr:row>15</xdr:row>
      <xdr:rowOff>31750</xdr:rowOff>
    </xdr:to>
    <xdr:sp macro="" textlink="">
      <xdr:nvSpPr>
        <xdr:cNvPr id="154" name="楕円 153"/>
        <xdr:cNvSpPr/>
      </xdr:nvSpPr>
      <xdr:spPr>
        <a:xfrm>
          <a:off x="12954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5" name="テキスト ボックス 154"/>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区平均を上回った。　</a:t>
          </a:r>
        </a:p>
        <a:p>
          <a:r>
            <a:rPr kumimoji="1" lang="ja-JP" altLang="en-US" sz="1300">
              <a:latin typeface="ＭＳ Ｐゴシック" panose="020B0600070205080204" pitchFamily="50" charset="-128"/>
              <a:ea typeface="ＭＳ Ｐゴシック" panose="020B0600070205080204" pitchFamily="50" charset="-128"/>
            </a:rPr>
            <a:t>　今後も、障害者への自立支援給付費や委託保育費などの社会保障関係費の増が見込まれるため、将来的な財政収支見通しの中で、扶助費を含む義務的経費全体の動向を注視する。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119380</xdr:rowOff>
    </xdr:from>
    <xdr:to>
      <xdr:col>24</xdr:col>
      <xdr:colOff>25400</xdr:colOff>
      <xdr:row>59</xdr:row>
      <xdr:rowOff>1270</xdr:rowOff>
    </xdr:to>
    <xdr:cxnSp macro="">
      <xdr:nvCxnSpPr>
        <xdr:cNvPr id="188" name="直線コネクタ 187"/>
        <xdr:cNvCxnSpPr/>
      </xdr:nvCxnSpPr>
      <xdr:spPr>
        <a:xfrm>
          <a:off x="3987800" y="10063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119380</xdr:rowOff>
    </xdr:from>
    <xdr:to>
      <xdr:col>19</xdr:col>
      <xdr:colOff>187325</xdr:colOff>
      <xdr:row>59</xdr:row>
      <xdr:rowOff>8890</xdr:rowOff>
    </xdr:to>
    <xdr:cxnSp macro="">
      <xdr:nvCxnSpPr>
        <xdr:cNvPr id="191" name="直線コネクタ 190"/>
        <xdr:cNvCxnSpPr/>
      </xdr:nvCxnSpPr>
      <xdr:spPr>
        <a:xfrm flipV="1">
          <a:off x="3098800" y="1006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193" name="テキスト ボックス 192"/>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xdr:rowOff>
    </xdr:from>
    <xdr:to>
      <xdr:col>15</xdr:col>
      <xdr:colOff>98425</xdr:colOff>
      <xdr:row>59</xdr:row>
      <xdr:rowOff>24130</xdr:rowOff>
    </xdr:to>
    <xdr:cxnSp macro="">
      <xdr:nvCxnSpPr>
        <xdr:cNvPr id="194" name="直線コネクタ 193"/>
        <xdr:cNvCxnSpPr/>
      </xdr:nvCxnSpPr>
      <xdr:spPr>
        <a:xfrm flipV="1">
          <a:off x="2209800" y="1012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6" name="テキスト ボックス 195"/>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24130</xdr:rowOff>
    </xdr:from>
    <xdr:to>
      <xdr:col>11</xdr:col>
      <xdr:colOff>9525</xdr:colOff>
      <xdr:row>59</xdr:row>
      <xdr:rowOff>31750</xdr:rowOff>
    </xdr:to>
    <xdr:cxnSp macro="">
      <xdr:nvCxnSpPr>
        <xdr:cNvPr id="197" name="直線コネクタ 196"/>
        <xdr:cNvCxnSpPr/>
      </xdr:nvCxnSpPr>
      <xdr:spPr>
        <a:xfrm flipV="1">
          <a:off x="1320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97807</xdr:rowOff>
    </xdr:from>
    <xdr:ext cx="762000" cy="259045"/>
    <xdr:sp macro="" textlink="">
      <xdr:nvSpPr>
        <xdr:cNvPr id="199" name="テキスト ボックス 198"/>
        <xdr:cNvSpPr txBox="1"/>
      </xdr:nvSpPr>
      <xdr:spPr>
        <a:xfrm>
          <a:off x="1828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113047</xdr:rowOff>
    </xdr:from>
    <xdr:ext cx="762000" cy="259045"/>
    <xdr:sp macro="" textlink="">
      <xdr:nvSpPr>
        <xdr:cNvPr id="201" name="テキスト ボックス 200"/>
        <xdr:cNvSpPr txBox="1"/>
      </xdr:nvSpPr>
      <xdr:spPr>
        <a:xfrm>
          <a:off x="939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7" name="楕円 206"/>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8" name="扶助費該当値テキスト"/>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68580</xdr:rowOff>
    </xdr:from>
    <xdr:to>
      <xdr:col>20</xdr:col>
      <xdr:colOff>38100</xdr:colOff>
      <xdr:row>58</xdr:row>
      <xdr:rowOff>170180</xdr:rowOff>
    </xdr:to>
    <xdr:sp macro="" textlink="">
      <xdr:nvSpPr>
        <xdr:cNvPr id="209" name="楕円 208"/>
        <xdr:cNvSpPr/>
      </xdr:nvSpPr>
      <xdr:spPr>
        <a:xfrm>
          <a:off x="3937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8907</xdr:rowOff>
    </xdr:from>
    <xdr:ext cx="736600" cy="259045"/>
    <xdr:sp macro="" textlink="">
      <xdr:nvSpPr>
        <xdr:cNvPr id="210" name="テキスト ボックス 209"/>
        <xdr:cNvSpPr txBox="1"/>
      </xdr:nvSpPr>
      <xdr:spPr>
        <a:xfrm>
          <a:off x="3606800" y="978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129540</xdr:rowOff>
    </xdr:from>
    <xdr:to>
      <xdr:col>15</xdr:col>
      <xdr:colOff>149225</xdr:colOff>
      <xdr:row>59</xdr:row>
      <xdr:rowOff>59690</xdr:rowOff>
    </xdr:to>
    <xdr:sp macro="" textlink="">
      <xdr:nvSpPr>
        <xdr:cNvPr id="211" name="楕円 210"/>
        <xdr:cNvSpPr/>
      </xdr:nvSpPr>
      <xdr:spPr>
        <a:xfrm>
          <a:off x="3048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69867</xdr:rowOff>
    </xdr:from>
    <xdr:ext cx="762000" cy="259045"/>
    <xdr:sp macro="" textlink="">
      <xdr:nvSpPr>
        <xdr:cNvPr id="212" name="テキスト ボックス 211"/>
        <xdr:cNvSpPr txBox="1"/>
      </xdr:nvSpPr>
      <xdr:spPr>
        <a:xfrm>
          <a:off x="2717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144780</xdr:rowOff>
    </xdr:from>
    <xdr:to>
      <xdr:col>11</xdr:col>
      <xdr:colOff>60325</xdr:colOff>
      <xdr:row>59</xdr:row>
      <xdr:rowOff>74930</xdr:rowOff>
    </xdr:to>
    <xdr:sp macro="" textlink="">
      <xdr:nvSpPr>
        <xdr:cNvPr id="213" name="楕円 212"/>
        <xdr:cNvSpPr/>
      </xdr:nvSpPr>
      <xdr:spPr>
        <a:xfrm>
          <a:off x="2159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85107</xdr:rowOff>
    </xdr:from>
    <xdr:ext cx="762000" cy="259045"/>
    <xdr:sp macro="" textlink="">
      <xdr:nvSpPr>
        <xdr:cNvPr id="214" name="テキスト ボックス 213"/>
        <xdr:cNvSpPr txBox="1"/>
      </xdr:nvSpPr>
      <xdr:spPr>
        <a:xfrm>
          <a:off x="18288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16" name="テキスト ボックス 215"/>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年度決算は、前年度と比較して増減なしの</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区平均を下回っている。これは、広域連合繰出金などが増となったものの、分母である経常一般財源等総額が増となったためである。</a:t>
          </a:r>
        </a:p>
        <a:p>
          <a:r>
            <a:rPr kumimoji="1" lang="ja-JP" altLang="en-US" sz="1300">
              <a:latin typeface="ＭＳ Ｐゴシック" panose="020B0600070205080204" pitchFamily="50" charset="-128"/>
              <a:ea typeface="ＭＳ Ｐゴシック" panose="020B0600070205080204" pitchFamily="50" charset="-128"/>
            </a:rPr>
            <a:t>　今後とも、保険料の徴収強化などにより、普通会計の負担を減らしていくよう努める。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146050</xdr:rowOff>
    </xdr:from>
    <xdr:to>
      <xdr:col>82</xdr:col>
      <xdr:colOff>107950</xdr:colOff>
      <xdr:row>58</xdr:row>
      <xdr:rowOff>146050</xdr:rowOff>
    </xdr:to>
    <xdr:cxnSp macro="">
      <xdr:nvCxnSpPr>
        <xdr:cNvPr id="249" name="直線コネクタ 248"/>
        <xdr:cNvCxnSpPr/>
      </xdr:nvCxnSpPr>
      <xdr:spPr>
        <a:xfrm>
          <a:off x="15671800" y="10090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105427</xdr:rowOff>
    </xdr:from>
    <xdr:ext cx="762000" cy="259045"/>
    <xdr:sp macro="" textlink="">
      <xdr:nvSpPr>
        <xdr:cNvPr id="250" name="その他平均値テキスト"/>
        <xdr:cNvSpPr txBox="1"/>
      </xdr:nvSpPr>
      <xdr:spPr>
        <a:xfrm>
          <a:off x="16598900" y="1004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146050</xdr:rowOff>
    </xdr:from>
    <xdr:to>
      <xdr:col>78</xdr:col>
      <xdr:colOff>69850</xdr:colOff>
      <xdr:row>59</xdr:row>
      <xdr:rowOff>88900</xdr:rowOff>
    </xdr:to>
    <xdr:cxnSp macro="">
      <xdr:nvCxnSpPr>
        <xdr:cNvPr id="252" name="直線コネクタ 251"/>
        <xdr:cNvCxnSpPr/>
      </xdr:nvCxnSpPr>
      <xdr:spPr>
        <a:xfrm flipV="1">
          <a:off x="14782800" y="10090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86377</xdr:rowOff>
    </xdr:from>
    <xdr:ext cx="736600" cy="259045"/>
    <xdr:sp macro="" textlink="">
      <xdr:nvSpPr>
        <xdr:cNvPr id="254" name="テキスト ボックス 253"/>
        <xdr:cNvSpPr txBox="1"/>
      </xdr:nvSpPr>
      <xdr:spPr>
        <a:xfrm>
          <a:off x="15290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88900</xdr:rowOff>
    </xdr:to>
    <xdr:cxnSp macro="">
      <xdr:nvCxnSpPr>
        <xdr:cNvPr id="255" name="直線コネクタ 254"/>
        <xdr:cNvCxnSpPr/>
      </xdr:nvCxnSpPr>
      <xdr:spPr>
        <a:xfrm>
          <a:off x="13893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57" name="テキスト ボックス 256"/>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12700</xdr:rowOff>
    </xdr:to>
    <xdr:cxnSp macro="">
      <xdr:nvCxnSpPr>
        <xdr:cNvPr id="258" name="直線コネクタ 257"/>
        <xdr:cNvCxnSpPr/>
      </xdr:nvCxnSpPr>
      <xdr:spPr>
        <a:xfrm>
          <a:off x="13004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0" name="テキスト ボックス 259"/>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2" name="テキスト ボックス 261"/>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95250</xdr:rowOff>
    </xdr:from>
    <xdr:to>
      <xdr:col>82</xdr:col>
      <xdr:colOff>158750</xdr:colOff>
      <xdr:row>59</xdr:row>
      <xdr:rowOff>25400</xdr:rowOff>
    </xdr:to>
    <xdr:sp macro="" textlink="">
      <xdr:nvSpPr>
        <xdr:cNvPr id="268" name="楕円 267"/>
        <xdr:cNvSpPr/>
      </xdr:nvSpPr>
      <xdr:spPr>
        <a:xfrm>
          <a:off x="16459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111777</xdr:rowOff>
    </xdr:from>
    <xdr:ext cx="762000" cy="259045"/>
    <xdr:sp macro="" textlink="">
      <xdr:nvSpPr>
        <xdr:cNvPr id="269" name="その他該当値テキスト"/>
        <xdr:cNvSpPr txBox="1"/>
      </xdr:nvSpPr>
      <xdr:spPr>
        <a:xfrm>
          <a:off x="165989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95250</xdr:rowOff>
    </xdr:from>
    <xdr:to>
      <xdr:col>78</xdr:col>
      <xdr:colOff>120650</xdr:colOff>
      <xdr:row>59</xdr:row>
      <xdr:rowOff>25400</xdr:rowOff>
    </xdr:to>
    <xdr:sp macro="" textlink="">
      <xdr:nvSpPr>
        <xdr:cNvPr id="270" name="楕円 269"/>
        <xdr:cNvSpPr/>
      </xdr:nvSpPr>
      <xdr:spPr>
        <a:xfrm>
          <a:off x="15621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35577</xdr:rowOff>
    </xdr:from>
    <xdr:ext cx="736600" cy="259045"/>
    <xdr:sp macro="" textlink="">
      <xdr:nvSpPr>
        <xdr:cNvPr id="271" name="テキスト ボックス 270"/>
        <xdr:cNvSpPr txBox="1"/>
      </xdr:nvSpPr>
      <xdr:spPr>
        <a:xfrm>
          <a:off x="15290800" y="980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38100</xdr:rowOff>
    </xdr:from>
    <xdr:to>
      <xdr:col>74</xdr:col>
      <xdr:colOff>31750</xdr:colOff>
      <xdr:row>59</xdr:row>
      <xdr:rowOff>139700</xdr:rowOff>
    </xdr:to>
    <xdr:sp macro="" textlink="">
      <xdr:nvSpPr>
        <xdr:cNvPr id="272" name="楕円 271"/>
        <xdr:cNvSpPr/>
      </xdr:nvSpPr>
      <xdr:spPr>
        <a:xfrm>
          <a:off x="14732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149877</xdr:rowOff>
    </xdr:from>
    <xdr:ext cx="762000" cy="259045"/>
    <xdr:sp macro="" textlink="">
      <xdr:nvSpPr>
        <xdr:cNvPr id="273" name="テキスト ボックス 272"/>
        <xdr:cNvSpPr txBox="1"/>
      </xdr:nvSpPr>
      <xdr:spPr>
        <a:xfrm>
          <a:off x="144018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4" name="楕円 273"/>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73677</xdr:rowOff>
    </xdr:from>
    <xdr:ext cx="762000" cy="259045"/>
    <xdr:sp macro="" textlink="">
      <xdr:nvSpPr>
        <xdr:cNvPr id="275" name="テキスト ボックス 274"/>
        <xdr:cNvSpPr txBox="1"/>
      </xdr:nvSpPr>
      <xdr:spPr>
        <a:xfrm>
          <a:off x="13512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6" name="楕円 275"/>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77" name="テキスト ボックス 276"/>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年度決算は、前年度と比較して増減なしの</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区平均を下回っている。</a:t>
          </a:r>
        </a:p>
        <a:p>
          <a:r>
            <a:rPr kumimoji="1" lang="ja-JP" altLang="en-US" sz="1300">
              <a:latin typeface="ＭＳ Ｐゴシック" panose="020B0600070205080204" pitchFamily="50" charset="-128"/>
              <a:ea typeface="ＭＳ Ｐゴシック" panose="020B0600070205080204" pitchFamily="50" charset="-128"/>
            </a:rPr>
            <a:t>　今後とも、外郭団体等への補助金の更なる適正化に取り組み、補助費等の縮減に努めていく。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50800</xdr:rowOff>
    </xdr:from>
    <xdr:to>
      <xdr:col>82</xdr:col>
      <xdr:colOff>107950</xdr:colOff>
      <xdr:row>35</xdr:row>
      <xdr:rowOff>50800</xdr:rowOff>
    </xdr:to>
    <xdr:cxnSp macro="">
      <xdr:nvCxnSpPr>
        <xdr:cNvPr id="310" name="直線コネクタ 309"/>
        <xdr:cNvCxnSpPr/>
      </xdr:nvCxnSpPr>
      <xdr:spPr>
        <a:xfrm>
          <a:off x="15671800" y="6051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50800</xdr:rowOff>
    </xdr:from>
    <xdr:to>
      <xdr:col>78</xdr:col>
      <xdr:colOff>69850</xdr:colOff>
      <xdr:row>35</xdr:row>
      <xdr:rowOff>127000</xdr:rowOff>
    </xdr:to>
    <xdr:cxnSp macro="">
      <xdr:nvCxnSpPr>
        <xdr:cNvPr id="313" name="直線コネクタ 312"/>
        <xdr:cNvCxnSpPr/>
      </xdr:nvCxnSpPr>
      <xdr:spPr>
        <a:xfrm flipV="1">
          <a:off x="14782800" y="6051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124477</xdr:rowOff>
    </xdr:from>
    <xdr:ext cx="736600" cy="259045"/>
    <xdr:sp macro="" textlink="">
      <xdr:nvSpPr>
        <xdr:cNvPr id="315" name="テキスト ボックス 314"/>
        <xdr:cNvSpPr txBox="1"/>
      </xdr:nvSpPr>
      <xdr:spPr>
        <a:xfrm>
          <a:off x="15290800" y="612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127000</xdr:rowOff>
    </xdr:to>
    <xdr:cxnSp macro="">
      <xdr:nvCxnSpPr>
        <xdr:cNvPr id="316" name="直線コネクタ 315"/>
        <xdr:cNvCxnSpPr/>
      </xdr:nvCxnSpPr>
      <xdr:spPr>
        <a:xfrm>
          <a:off x="13893800" y="607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69850</xdr:rowOff>
    </xdr:to>
    <xdr:cxnSp macro="">
      <xdr:nvCxnSpPr>
        <xdr:cNvPr id="319" name="直線コネクタ 318"/>
        <xdr:cNvCxnSpPr/>
      </xdr:nvCxnSpPr>
      <xdr:spPr>
        <a:xfrm>
          <a:off x="13004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21" name="テキスト ボックス 320"/>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162577</xdr:rowOff>
    </xdr:from>
    <xdr:ext cx="762000" cy="259045"/>
    <xdr:sp macro="" textlink="">
      <xdr:nvSpPr>
        <xdr:cNvPr id="323" name="テキスト ボックス 322"/>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0</xdr:rowOff>
    </xdr:from>
    <xdr:to>
      <xdr:col>82</xdr:col>
      <xdr:colOff>158750</xdr:colOff>
      <xdr:row>35</xdr:row>
      <xdr:rowOff>101600</xdr:rowOff>
    </xdr:to>
    <xdr:sp macro="" textlink="">
      <xdr:nvSpPr>
        <xdr:cNvPr id="329" name="楕円 328"/>
        <xdr:cNvSpPr/>
      </xdr:nvSpPr>
      <xdr:spPr>
        <a:xfrm>
          <a:off x="16459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16527</xdr:rowOff>
    </xdr:from>
    <xdr:ext cx="762000" cy="259045"/>
    <xdr:sp macro="" textlink="">
      <xdr:nvSpPr>
        <xdr:cNvPr id="330" name="補助費等該当値テキスト"/>
        <xdr:cNvSpPr txBox="1"/>
      </xdr:nvSpPr>
      <xdr:spPr>
        <a:xfrm>
          <a:off x="16598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0</xdr:rowOff>
    </xdr:from>
    <xdr:to>
      <xdr:col>78</xdr:col>
      <xdr:colOff>120650</xdr:colOff>
      <xdr:row>35</xdr:row>
      <xdr:rowOff>101600</xdr:rowOff>
    </xdr:to>
    <xdr:sp macro="" textlink="">
      <xdr:nvSpPr>
        <xdr:cNvPr id="331" name="楕円 330"/>
        <xdr:cNvSpPr/>
      </xdr:nvSpPr>
      <xdr:spPr>
        <a:xfrm>
          <a:off x="15621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111777</xdr:rowOff>
    </xdr:from>
    <xdr:ext cx="736600" cy="259045"/>
    <xdr:sp macro="" textlink="">
      <xdr:nvSpPr>
        <xdr:cNvPr id="332" name="テキスト ボックス 331"/>
        <xdr:cNvSpPr txBox="1"/>
      </xdr:nvSpPr>
      <xdr:spPr>
        <a:xfrm>
          <a:off x="15290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76200</xdr:rowOff>
    </xdr:from>
    <xdr:to>
      <xdr:col>74</xdr:col>
      <xdr:colOff>31750</xdr:colOff>
      <xdr:row>36</xdr:row>
      <xdr:rowOff>6350</xdr:rowOff>
    </xdr:to>
    <xdr:sp macro="" textlink="">
      <xdr:nvSpPr>
        <xdr:cNvPr id="333" name="楕円 332"/>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34" name="テキスト ボックス 333"/>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5" name="楕円 334"/>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6" name="テキスト ボックス 335"/>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7" name="楕円 336"/>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8" name="テキスト ボックス 337"/>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下落合図書館建設の起債の満期一括償還終了などにより、前年度と比較して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％となったものの、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区平均を上回っている。</a:t>
          </a:r>
        </a:p>
        <a:p>
          <a:r>
            <a:rPr kumimoji="1" lang="ja-JP" altLang="en-US" sz="1300">
              <a:latin typeface="ＭＳ Ｐゴシック" panose="020B0600070205080204" pitchFamily="50" charset="-128"/>
              <a:ea typeface="ＭＳ Ｐゴシック" panose="020B0600070205080204" pitchFamily="50" charset="-128"/>
            </a:rPr>
            <a:t>　今後の起債発行においても、世代間の公平な負担を図るとともに、地方債償還額の急激な変化を抑えつつ、公債費負担の適正化に努めていく。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77</xdr:row>
      <xdr:rowOff>1270</xdr:rowOff>
    </xdr:to>
    <xdr:cxnSp macro="">
      <xdr:nvCxnSpPr>
        <xdr:cNvPr id="368" name="直線コネクタ 367"/>
        <xdr:cNvCxnSpPr/>
      </xdr:nvCxnSpPr>
      <xdr:spPr>
        <a:xfrm flipV="1">
          <a:off x="3987800" y="13111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127017</xdr:rowOff>
    </xdr:from>
    <xdr:ext cx="762000" cy="259045"/>
    <xdr:sp macro="" textlink="">
      <xdr:nvSpPr>
        <xdr:cNvPr id="369" name="公債費平均値テキスト"/>
        <xdr:cNvSpPr txBox="1"/>
      </xdr:nvSpPr>
      <xdr:spPr>
        <a:xfrm>
          <a:off x="4914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1270</xdr:rowOff>
    </xdr:to>
    <xdr:cxnSp macro="">
      <xdr:nvCxnSpPr>
        <xdr:cNvPr id="371" name="直線コネクタ 370"/>
        <xdr:cNvCxnSpPr/>
      </xdr:nvCxnSpPr>
      <xdr:spPr>
        <a:xfrm>
          <a:off x="3098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3" name="テキスト ボックス 372"/>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127000</xdr:rowOff>
    </xdr:to>
    <xdr:cxnSp macro="">
      <xdr:nvCxnSpPr>
        <xdr:cNvPr id="374" name="直線コネクタ 373"/>
        <xdr:cNvCxnSpPr/>
      </xdr:nvCxnSpPr>
      <xdr:spPr>
        <a:xfrm>
          <a:off x="2209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104139</xdr:rowOff>
    </xdr:to>
    <xdr:cxnSp macro="">
      <xdr:nvCxnSpPr>
        <xdr:cNvPr id="377" name="直線コネクタ 376"/>
        <xdr:cNvCxnSpPr/>
      </xdr:nvCxnSpPr>
      <xdr:spPr>
        <a:xfrm>
          <a:off x="1320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79" name="テキスト ボックス 37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1" name="テキスト ボックス 380"/>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7" name="楕円 386"/>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2557</xdr:rowOff>
    </xdr:from>
    <xdr:ext cx="762000" cy="259045"/>
    <xdr:sp macro="" textlink="">
      <xdr:nvSpPr>
        <xdr:cNvPr id="388" name="公債費該当値テキスト"/>
        <xdr:cNvSpPr txBox="1"/>
      </xdr:nvSpPr>
      <xdr:spPr>
        <a:xfrm>
          <a:off x="4914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9" name="楕円 388"/>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90" name="テキスト ボックス 38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1" name="楕円 390"/>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92" name="テキスト ボックス 391"/>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3" name="楕円 392"/>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94" name="テキスト ボックス 393"/>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5" name="楕円 394"/>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6" name="テキスト ボックス 395"/>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78.1</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区平均を上回っている。</a:t>
          </a:r>
        </a:p>
        <a:p>
          <a:r>
            <a:rPr kumimoji="1" lang="ja-JP" altLang="en-US" sz="1300">
              <a:latin typeface="ＭＳ Ｐゴシック" panose="020B0600070205080204" pitchFamily="50" charset="-128"/>
              <a:ea typeface="ＭＳ Ｐゴシック" panose="020B0600070205080204" pitchFamily="50" charset="-128"/>
            </a:rPr>
            <a:t>　今後とも行財政改革への取組を通じ、経常的経費の縮減に努めていく。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6" name="直線コネクタ 425"/>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7" name="公債費以外最小値テキスト"/>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28" name="直線コネクタ 427"/>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0" name="直線コネクタ 42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73116</xdr:rowOff>
    </xdr:from>
    <xdr:to>
      <xdr:col>82</xdr:col>
      <xdr:colOff>107950</xdr:colOff>
      <xdr:row>79</xdr:row>
      <xdr:rowOff>92711</xdr:rowOff>
    </xdr:to>
    <xdr:cxnSp macro="">
      <xdr:nvCxnSpPr>
        <xdr:cNvPr id="431" name="直線コネクタ 430"/>
        <xdr:cNvCxnSpPr/>
      </xdr:nvCxnSpPr>
      <xdr:spPr>
        <a:xfrm>
          <a:off x="15671800" y="1361766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14350</xdr:rowOff>
    </xdr:from>
    <xdr:ext cx="762000" cy="259045"/>
    <xdr:sp macro="" textlink="">
      <xdr:nvSpPr>
        <xdr:cNvPr id="432" name="公債費以外平均値テキスト"/>
        <xdr:cNvSpPr txBox="1"/>
      </xdr:nvSpPr>
      <xdr:spPr>
        <a:xfrm>
          <a:off x="16598900" y="13216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3" name="フローチャート: 判断 432"/>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73116</xdr:rowOff>
    </xdr:from>
    <xdr:to>
      <xdr:col>78</xdr:col>
      <xdr:colOff>69850</xdr:colOff>
      <xdr:row>80</xdr:row>
      <xdr:rowOff>143329</xdr:rowOff>
    </xdr:to>
    <xdr:cxnSp macro="">
      <xdr:nvCxnSpPr>
        <xdr:cNvPr id="434" name="直線コネクタ 433"/>
        <xdr:cNvCxnSpPr/>
      </xdr:nvCxnSpPr>
      <xdr:spPr>
        <a:xfrm flipV="1">
          <a:off x="14782800" y="13617666"/>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42653</xdr:rowOff>
    </xdr:from>
    <xdr:ext cx="736600" cy="259045"/>
    <xdr:sp macro="" textlink="">
      <xdr:nvSpPr>
        <xdr:cNvPr id="436" name="テキスト ボックス 435"/>
        <xdr:cNvSpPr txBox="1"/>
      </xdr:nvSpPr>
      <xdr:spPr>
        <a:xfrm>
          <a:off x="15290800" y="1324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158024</xdr:rowOff>
    </xdr:from>
    <xdr:to>
      <xdr:col>73</xdr:col>
      <xdr:colOff>180975</xdr:colOff>
      <xdr:row>80</xdr:row>
      <xdr:rowOff>143329</xdr:rowOff>
    </xdr:to>
    <xdr:cxnSp macro="">
      <xdr:nvCxnSpPr>
        <xdr:cNvPr id="437" name="直線コネクタ 436"/>
        <xdr:cNvCxnSpPr/>
      </xdr:nvCxnSpPr>
      <xdr:spPr>
        <a:xfrm>
          <a:off x="13893800" y="13702574"/>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38" name="フローチャート: 判断 437"/>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99803</xdr:rowOff>
    </xdr:from>
    <xdr:ext cx="762000" cy="259045"/>
    <xdr:sp macro="" textlink="">
      <xdr:nvSpPr>
        <xdr:cNvPr id="439" name="テキスト ボックス 438"/>
        <xdr:cNvSpPr txBox="1"/>
      </xdr:nvSpPr>
      <xdr:spPr>
        <a:xfrm>
          <a:off x="14401800" y="1347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125368</xdr:rowOff>
    </xdr:from>
    <xdr:to>
      <xdr:col>69</xdr:col>
      <xdr:colOff>92075</xdr:colOff>
      <xdr:row>79</xdr:row>
      <xdr:rowOff>158024</xdr:rowOff>
    </xdr:to>
    <xdr:cxnSp macro="">
      <xdr:nvCxnSpPr>
        <xdr:cNvPr id="440" name="直線コネクタ 439"/>
        <xdr:cNvCxnSpPr/>
      </xdr:nvCxnSpPr>
      <xdr:spPr>
        <a:xfrm>
          <a:off x="13004800" y="136699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1" name="フローチャート: 判断 440"/>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75309</xdr:rowOff>
    </xdr:from>
    <xdr:ext cx="762000" cy="259045"/>
    <xdr:sp macro="" textlink="">
      <xdr:nvSpPr>
        <xdr:cNvPr id="442" name="テキスト ボックス 441"/>
        <xdr:cNvSpPr txBox="1"/>
      </xdr:nvSpPr>
      <xdr:spPr>
        <a:xfrm>
          <a:off x="13512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3" name="フローチャート: 判断 442"/>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75309</xdr:rowOff>
    </xdr:from>
    <xdr:ext cx="762000" cy="259045"/>
    <xdr:sp macro="" textlink="">
      <xdr:nvSpPr>
        <xdr:cNvPr id="444" name="テキスト ボックス 443"/>
        <xdr:cNvSpPr txBox="1"/>
      </xdr:nvSpPr>
      <xdr:spPr>
        <a:xfrm>
          <a:off x="12623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50" name="楕円 449"/>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51"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22316</xdr:rowOff>
    </xdr:from>
    <xdr:to>
      <xdr:col>78</xdr:col>
      <xdr:colOff>120650</xdr:colOff>
      <xdr:row>79</xdr:row>
      <xdr:rowOff>123916</xdr:rowOff>
    </xdr:to>
    <xdr:sp macro="" textlink="">
      <xdr:nvSpPr>
        <xdr:cNvPr id="452" name="楕円 451"/>
        <xdr:cNvSpPr/>
      </xdr:nvSpPr>
      <xdr:spPr>
        <a:xfrm>
          <a:off x="15621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108693</xdr:rowOff>
    </xdr:from>
    <xdr:ext cx="736600" cy="259045"/>
    <xdr:sp macro="" textlink="">
      <xdr:nvSpPr>
        <xdr:cNvPr id="453" name="テキスト ボックス 452"/>
        <xdr:cNvSpPr txBox="1"/>
      </xdr:nvSpPr>
      <xdr:spPr>
        <a:xfrm>
          <a:off x="15290800" y="1365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92529</xdr:rowOff>
    </xdr:from>
    <xdr:to>
      <xdr:col>74</xdr:col>
      <xdr:colOff>31750</xdr:colOff>
      <xdr:row>81</xdr:row>
      <xdr:rowOff>22679</xdr:rowOff>
    </xdr:to>
    <xdr:sp macro="" textlink="">
      <xdr:nvSpPr>
        <xdr:cNvPr id="454" name="楕円 453"/>
        <xdr:cNvSpPr/>
      </xdr:nvSpPr>
      <xdr:spPr>
        <a:xfrm>
          <a:off x="14732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7456</xdr:rowOff>
    </xdr:from>
    <xdr:ext cx="762000" cy="259045"/>
    <xdr:sp macro="" textlink="">
      <xdr:nvSpPr>
        <xdr:cNvPr id="455" name="テキスト ボックス 454"/>
        <xdr:cNvSpPr txBox="1"/>
      </xdr:nvSpPr>
      <xdr:spPr>
        <a:xfrm>
          <a:off x="14401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107224</xdr:rowOff>
    </xdr:from>
    <xdr:to>
      <xdr:col>69</xdr:col>
      <xdr:colOff>142875</xdr:colOff>
      <xdr:row>80</xdr:row>
      <xdr:rowOff>37374</xdr:rowOff>
    </xdr:to>
    <xdr:sp macro="" textlink="">
      <xdr:nvSpPr>
        <xdr:cNvPr id="456" name="楕円 455"/>
        <xdr:cNvSpPr/>
      </xdr:nvSpPr>
      <xdr:spPr>
        <a:xfrm>
          <a:off x="13843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22151</xdr:rowOff>
    </xdr:from>
    <xdr:ext cx="762000" cy="259045"/>
    <xdr:sp macro="" textlink="">
      <xdr:nvSpPr>
        <xdr:cNvPr id="457" name="テキスト ボックス 456"/>
        <xdr:cNvSpPr txBox="1"/>
      </xdr:nvSpPr>
      <xdr:spPr>
        <a:xfrm>
          <a:off x="135128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74568</xdr:rowOff>
    </xdr:from>
    <xdr:to>
      <xdr:col>65</xdr:col>
      <xdr:colOff>53975</xdr:colOff>
      <xdr:row>80</xdr:row>
      <xdr:rowOff>4718</xdr:rowOff>
    </xdr:to>
    <xdr:sp macro="" textlink="">
      <xdr:nvSpPr>
        <xdr:cNvPr id="458" name="楕円 457"/>
        <xdr:cNvSpPr/>
      </xdr:nvSpPr>
      <xdr:spPr>
        <a:xfrm>
          <a:off x="12954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160945</xdr:rowOff>
    </xdr:from>
    <xdr:ext cx="762000" cy="259045"/>
    <xdr:sp macro="" textlink="">
      <xdr:nvSpPr>
        <xdr:cNvPr id="459" name="テキスト ボックス 458"/>
        <xdr:cNvSpPr txBox="1"/>
      </xdr:nvSpPr>
      <xdr:spPr>
        <a:xfrm>
          <a:off x="12623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106350</xdr:rowOff>
    </xdr:from>
    <xdr:to>
      <xdr:col>29</xdr:col>
      <xdr:colOff>127000</xdr:colOff>
      <xdr:row>17</xdr:row>
      <xdr:rowOff>127816</xdr:rowOff>
    </xdr:to>
    <xdr:cxnSp macro="">
      <xdr:nvCxnSpPr>
        <xdr:cNvPr id="52" name="直線コネクタ 51"/>
        <xdr:cNvCxnSpPr/>
      </xdr:nvCxnSpPr>
      <xdr:spPr bwMode="auto">
        <a:xfrm>
          <a:off x="5003800" y="3068625"/>
          <a:ext cx="647700" cy="21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16828</xdr:rowOff>
    </xdr:from>
    <xdr:ext cx="762000" cy="259045"/>
    <xdr:sp macro="" textlink="">
      <xdr:nvSpPr>
        <xdr:cNvPr id="53" name="人口1人当たり決算額の推移平均値テキスト130"/>
        <xdr:cNvSpPr txBox="1"/>
      </xdr:nvSpPr>
      <xdr:spPr>
        <a:xfrm>
          <a:off x="5740400" y="3150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106350</xdr:rowOff>
    </xdr:from>
    <xdr:to>
      <xdr:col>26</xdr:col>
      <xdr:colOff>50800</xdr:colOff>
      <xdr:row>17</xdr:row>
      <xdr:rowOff>113502</xdr:rowOff>
    </xdr:to>
    <xdr:cxnSp macro="">
      <xdr:nvCxnSpPr>
        <xdr:cNvPr id="55" name="直線コネクタ 54"/>
        <xdr:cNvCxnSpPr/>
      </xdr:nvCxnSpPr>
      <xdr:spPr bwMode="auto">
        <a:xfrm flipV="1">
          <a:off x="4305300" y="3068625"/>
          <a:ext cx="698500" cy="7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133675</xdr:rowOff>
    </xdr:from>
    <xdr:ext cx="736600" cy="259045"/>
    <xdr:sp macro="" textlink="">
      <xdr:nvSpPr>
        <xdr:cNvPr id="57" name="テキスト ボックス 56"/>
        <xdr:cNvSpPr txBox="1"/>
      </xdr:nvSpPr>
      <xdr:spPr>
        <a:xfrm>
          <a:off x="4622800" y="326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113502</xdr:rowOff>
    </xdr:from>
    <xdr:to>
      <xdr:col>22</xdr:col>
      <xdr:colOff>114300</xdr:colOff>
      <xdr:row>17</xdr:row>
      <xdr:rowOff>129634</xdr:rowOff>
    </xdr:to>
    <xdr:cxnSp macro="">
      <xdr:nvCxnSpPr>
        <xdr:cNvPr id="58" name="直線コネクタ 57"/>
        <xdr:cNvCxnSpPr/>
      </xdr:nvCxnSpPr>
      <xdr:spPr bwMode="auto">
        <a:xfrm flipV="1">
          <a:off x="3606800" y="3075777"/>
          <a:ext cx="698500" cy="16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134612</xdr:rowOff>
    </xdr:from>
    <xdr:ext cx="762000" cy="259045"/>
    <xdr:sp macro="" textlink="">
      <xdr:nvSpPr>
        <xdr:cNvPr id="60" name="テキスト ボックス 59"/>
        <xdr:cNvSpPr txBox="1"/>
      </xdr:nvSpPr>
      <xdr:spPr>
        <a:xfrm>
          <a:off x="3924300" y="32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129634</xdr:rowOff>
    </xdr:from>
    <xdr:to>
      <xdr:col>18</xdr:col>
      <xdr:colOff>177800</xdr:colOff>
      <xdr:row>17</xdr:row>
      <xdr:rowOff>142458</xdr:rowOff>
    </xdr:to>
    <xdr:cxnSp macro="">
      <xdr:nvCxnSpPr>
        <xdr:cNvPr id="61" name="直線コネクタ 60"/>
        <xdr:cNvCxnSpPr/>
      </xdr:nvCxnSpPr>
      <xdr:spPr bwMode="auto">
        <a:xfrm flipV="1">
          <a:off x="2908300" y="3091909"/>
          <a:ext cx="698500" cy="1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150886</xdr:rowOff>
    </xdr:from>
    <xdr:ext cx="762000" cy="259045"/>
    <xdr:sp macro="" textlink="">
      <xdr:nvSpPr>
        <xdr:cNvPr id="63" name="テキスト ボックス 62"/>
        <xdr:cNvSpPr txBox="1"/>
      </xdr:nvSpPr>
      <xdr:spPr>
        <a:xfrm>
          <a:off x="32258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156329</xdr:rowOff>
    </xdr:from>
    <xdr:ext cx="762000" cy="259045"/>
    <xdr:sp macro="" textlink="">
      <xdr:nvSpPr>
        <xdr:cNvPr id="65" name="テキスト ボックス 64"/>
        <xdr:cNvSpPr txBox="1"/>
      </xdr:nvSpPr>
      <xdr:spPr>
        <a:xfrm>
          <a:off x="2527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77016</xdr:rowOff>
    </xdr:from>
    <xdr:to>
      <xdr:col>29</xdr:col>
      <xdr:colOff>177800</xdr:colOff>
      <xdr:row>18</xdr:row>
      <xdr:rowOff>7166</xdr:rowOff>
    </xdr:to>
    <xdr:sp macro="" textlink="">
      <xdr:nvSpPr>
        <xdr:cNvPr id="71" name="楕円 70"/>
        <xdr:cNvSpPr/>
      </xdr:nvSpPr>
      <xdr:spPr bwMode="auto">
        <a:xfrm>
          <a:off x="5600700" y="303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93543</xdr:rowOff>
    </xdr:from>
    <xdr:ext cx="762000" cy="259045"/>
    <xdr:sp macro="" textlink="">
      <xdr:nvSpPr>
        <xdr:cNvPr id="72" name="人口1人当たり決算額の推移該当値テキスト130"/>
        <xdr:cNvSpPr txBox="1"/>
      </xdr:nvSpPr>
      <xdr:spPr>
        <a:xfrm>
          <a:off x="5740400" y="288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55550</xdr:rowOff>
    </xdr:from>
    <xdr:to>
      <xdr:col>26</xdr:col>
      <xdr:colOff>101600</xdr:colOff>
      <xdr:row>17</xdr:row>
      <xdr:rowOff>157150</xdr:rowOff>
    </xdr:to>
    <xdr:sp macro="" textlink="">
      <xdr:nvSpPr>
        <xdr:cNvPr id="73" name="楕円 72"/>
        <xdr:cNvSpPr/>
      </xdr:nvSpPr>
      <xdr:spPr bwMode="auto">
        <a:xfrm>
          <a:off x="4953000" y="301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167327</xdr:rowOff>
    </xdr:from>
    <xdr:ext cx="736600" cy="259045"/>
    <xdr:sp macro="" textlink="">
      <xdr:nvSpPr>
        <xdr:cNvPr id="74" name="テキスト ボックス 73"/>
        <xdr:cNvSpPr txBox="1"/>
      </xdr:nvSpPr>
      <xdr:spPr>
        <a:xfrm>
          <a:off x="4622800" y="278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62702</xdr:rowOff>
    </xdr:from>
    <xdr:to>
      <xdr:col>22</xdr:col>
      <xdr:colOff>165100</xdr:colOff>
      <xdr:row>17</xdr:row>
      <xdr:rowOff>164302</xdr:rowOff>
    </xdr:to>
    <xdr:sp macro="" textlink="">
      <xdr:nvSpPr>
        <xdr:cNvPr id="75" name="楕円 74"/>
        <xdr:cNvSpPr/>
      </xdr:nvSpPr>
      <xdr:spPr bwMode="auto">
        <a:xfrm>
          <a:off x="4254500" y="302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3029</xdr:rowOff>
    </xdr:from>
    <xdr:ext cx="762000" cy="259045"/>
    <xdr:sp macro="" textlink="">
      <xdr:nvSpPr>
        <xdr:cNvPr id="76" name="テキスト ボックス 75"/>
        <xdr:cNvSpPr txBox="1"/>
      </xdr:nvSpPr>
      <xdr:spPr>
        <a:xfrm>
          <a:off x="3924300" y="279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78834</xdr:rowOff>
    </xdr:from>
    <xdr:to>
      <xdr:col>19</xdr:col>
      <xdr:colOff>38100</xdr:colOff>
      <xdr:row>18</xdr:row>
      <xdr:rowOff>8984</xdr:rowOff>
    </xdr:to>
    <xdr:sp macro="" textlink="">
      <xdr:nvSpPr>
        <xdr:cNvPr id="77" name="楕円 76"/>
        <xdr:cNvSpPr/>
      </xdr:nvSpPr>
      <xdr:spPr bwMode="auto">
        <a:xfrm>
          <a:off x="3556000" y="3041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19161</xdr:rowOff>
    </xdr:from>
    <xdr:ext cx="762000" cy="259045"/>
    <xdr:sp macro="" textlink="">
      <xdr:nvSpPr>
        <xdr:cNvPr id="78" name="テキスト ボックス 77"/>
        <xdr:cNvSpPr txBox="1"/>
      </xdr:nvSpPr>
      <xdr:spPr>
        <a:xfrm>
          <a:off x="3225800" y="280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91658</xdr:rowOff>
    </xdr:from>
    <xdr:to>
      <xdr:col>15</xdr:col>
      <xdr:colOff>101600</xdr:colOff>
      <xdr:row>18</xdr:row>
      <xdr:rowOff>21808</xdr:rowOff>
    </xdr:to>
    <xdr:sp macro="" textlink="">
      <xdr:nvSpPr>
        <xdr:cNvPr id="79" name="楕円 78"/>
        <xdr:cNvSpPr/>
      </xdr:nvSpPr>
      <xdr:spPr bwMode="auto">
        <a:xfrm>
          <a:off x="2857500" y="305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31985</xdr:rowOff>
    </xdr:from>
    <xdr:ext cx="762000" cy="259045"/>
    <xdr:sp macro="" textlink="">
      <xdr:nvSpPr>
        <xdr:cNvPr id="80" name="テキスト ボックス 79"/>
        <xdr:cNvSpPr txBox="1"/>
      </xdr:nvSpPr>
      <xdr:spPr>
        <a:xfrm>
          <a:off x="2527300" y="282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298755</xdr:rowOff>
    </xdr:from>
    <xdr:to>
      <xdr:col>29</xdr:col>
      <xdr:colOff>127000</xdr:colOff>
      <xdr:row>36</xdr:row>
      <xdr:rowOff>38989</xdr:rowOff>
    </xdr:to>
    <xdr:cxnSp macro="">
      <xdr:nvCxnSpPr>
        <xdr:cNvPr id="111" name="直線コネクタ 110"/>
        <xdr:cNvCxnSpPr/>
      </xdr:nvCxnSpPr>
      <xdr:spPr bwMode="auto">
        <a:xfrm flipV="1">
          <a:off x="5003800" y="6909105"/>
          <a:ext cx="647700" cy="83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283532</xdr:rowOff>
    </xdr:from>
    <xdr:ext cx="762000" cy="259045"/>
    <xdr:sp macro="" textlink="">
      <xdr:nvSpPr>
        <xdr:cNvPr id="112" name="人口1人当たり決算額の推移平均値テキスト445"/>
        <xdr:cNvSpPr txBox="1"/>
      </xdr:nvSpPr>
      <xdr:spPr>
        <a:xfrm>
          <a:off x="5740400" y="6893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38989</xdr:rowOff>
    </xdr:from>
    <xdr:to>
      <xdr:col>26</xdr:col>
      <xdr:colOff>50800</xdr:colOff>
      <xdr:row>36</xdr:row>
      <xdr:rowOff>86843</xdr:rowOff>
    </xdr:to>
    <xdr:cxnSp macro="">
      <xdr:nvCxnSpPr>
        <xdr:cNvPr id="114" name="直線コネクタ 113"/>
        <xdr:cNvCxnSpPr/>
      </xdr:nvCxnSpPr>
      <xdr:spPr bwMode="auto">
        <a:xfrm flipV="1">
          <a:off x="4305300" y="6992239"/>
          <a:ext cx="698500" cy="4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90898</xdr:rowOff>
    </xdr:from>
    <xdr:ext cx="736600" cy="259045"/>
    <xdr:sp macro="" textlink="">
      <xdr:nvSpPr>
        <xdr:cNvPr id="116" name="テキスト ボックス 115"/>
        <xdr:cNvSpPr txBox="1"/>
      </xdr:nvSpPr>
      <xdr:spPr>
        <a:xfrm>
          <a:off x="4622800" y="670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86843</xdr:rowOff>
    </xdr:from>
    <xdr:to>
      <xdr:col>22</xdr:col>
      <xdr:colOff>114300</xdr:colOff>
      <xdr:row>36</xdr:row>
      <xdr:rowOff>94082</xdr:rowOff>
    </xdr:to>
    <xdr:cxnSp macro="">
      <xdr:nvCxnSpPr>
        <xdr:cNvPr id="117" name="直線コネクタ 116"/>
        <xdr:cNvCxnSpPr/>
      </xdr:nvCxnSpPr>
      <xdr:spPr bwMode="auto">
        <a:xfrm flipV="1">
          <a:off x="3606800" y="7040093"/>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104157</xdr:rowOff>
    </xdr:from>
    <xdr:ext cx="762000" cy="259045"/>
    <xdr:sp macro="" textlink="">
      <xdr:nvSpPr>
        <xdr:cNvPr id="119" name="テキスト ボックス 118"/>
        <xdr:cNvSpPr txBox="1"/>
      </xdr:nvSpPr>
      <xdr:spPr>
        <a:xfrm>
          <a:off x="3924300" y="671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94082</xdr:rowOff>
    </xdr:from>
    <xdr:to>
      <xdr:col>18</xdr:col>
      <xdr:colOff>177800</xdr:colOff>
      <xdr:row>36</xdr:row>
      <xdr:rowOff>155499</xdr:rowOff>
    </xdr:to>
    <xdr:cxnSp macro="">
      <xdr:nvCxnSpPr>
        <xdr:cNvPr id="120" name="直線コネクタ 119"/>
        <xdr:cNvCxnSpPr/>
      </xdr:nvCxnSpPr>
      <xdr:spPr bwMode="auto">
        <a:xfrm flipV="1">
          <a:off x="2908300" y="7047332"/>
          <a:ext cx="698500" cy="61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151172</xdr:rowOff>
    </xdr:from>
    <xdr:ext cx="762000" cy="259045"/>
    <xdr:sp macro="" textlink="">
      <xdr:nvSpPr>
        <xdr:cNvPr id="122" name="テキスト ボックス 121"/>
        <xdr:cNvSpPr txBox="1"/>
      </xdr:nvSpPr>
      <xdr:spPr>
        <a:xfrm>
          <a:off x="32258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149953</xdr:rowOff>
    </xdr:from>
    <xdr:ext cx="762000" cy="259045"/>
    <xdr:sp macro="" textlink="">
      <xdr:nvSpPr>
        <xdr:cNvPr id="124" name="テキスト ボックス 123"/>
        <xdr:cNvSpPr txBox="1"/>
      </xdr:nvSpPr>
      <xdr:spPr>
        <a:xfrm>
          <a:off x="2527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247955</xdr:rowOff>
    </xdr:from>
    <xdr:to>
      <xdr:col>29</xdr:col>
      <xdr:colOff>177800</xdr:colOff>
      <xdr:row>36</xdr:row>
      <xdr:rowOff>6655</xdr:rowOff>
    </xdr:to>
    <xdr:sp macro="" textlink="">
      <xdr:nvSpPr>
        <xdr:cNvPr id="130" name="楕円 129"/>
        <xdr:cNvSpPr/>
      </xdr:nvSpPr>
      <xdr:spPr bwMode="auto">
        <a:xfrm>
          <a:off x="5600700" y="685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93032</xdr:rowOff>
    </xdr:from>
    <xdr:ext cx="762000" cy="259045"/>
    <xdr:sp macro="" textlink="">
      <xdr:nvSpPr>
        <xdr:cNvPr id="131" name="人口1人当たり決算額の推移該当値テキスト445"/>
        <xdr:cNvSpPr txBox="1"/>
      </xdr:nvSpPr>
      <xdr:spPr>
        <a:xfrm>
          <a:off x="5740400" y="67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331089</xdr:rowOff>
    </xdr:from>
    <xdr:to>
      <xdr:col>26</xdr:col>
      <xdr:colOff>101600</xdr:colOff>
      <xdr:row>36</xdr:row>
      <xdr:rowOff>89789</xdr:rowOff>
    </xdr:to>
    <xdr:sp macro="" textlink="">
      <xdr:nvSpPr>
        <xdr:cNvPr id="132" name="楕円 131"/>
        <xdr:cNvSpPr/>
      </xdr:nvSpPr>
      <xdr:spPr bwMode="auto">
        <a:xfrm>
          <a:off x="4953000" y="694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74566</xdr:rowOff>
    </xdr:from>
    <xdr:ext cx="736600" cy="259045"/>
    <xdr:sp macro="" textlink="">
      <xdr:nvSpPr>
        <xdr:cNvPr id="133" name="テキスト ボックス 132"/>
        <xdr:cNvSpPr txBox="1"/>
      </xdr:nvSpPr>
      <xdr:spPr>
        <a:xfrm>
          <a:off x="4622800" y="702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36043</xdr:rowOff>
    </xdr:from>
    <xdr:to>
      <xdr:col>22</xdr:col>
      <xdr:colOff>165100</xdr:colOff>
      <xdr:row>36</xdr:row>
      <xdr:rowOff>137643</xdr:rowOff>
    </xdr:to>
    <xdr:sp macro="" textlink="">
      <xdr:nvSpPr>
        <xdr:cNvPr id="134" name="楕円 133"/>
        <xdr:cNvSpPr/>
      </xdr:nvSpPr>
      <xdr:spPr bwMode="auto">
        <a:xfrm>
          <a:off x="4254500" y="6989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122420</xdr:rowOff>
    </xdr:from>
    <xdr:ext cx="762000" cy="259045"/>
    <xdr:sp macro="" textlink="">
      <xdr:nvSpPr>
        <xdr:cNvPr id="135" name="テキスト ボックス 134"/>
        <xdr:cNvSpPr txBox="1"/>
      </xdr:nvSpPr>
      <xdr:spPr>
        <a:xfrm>
          <a:off x="3924300" y="707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43282</xdr:rowOff>
    </xdr:from>
    <xdr:to>
      <xdr:col>19</xdr:col>
      <xdr:colOff>38100</xdr:colOff>
      <xdr:row>36</xdr:row>
      <xdr:rowOff>144882</xdr:rowOff>
    </xdr:to>
    <xdr:sp macro="" textlink="">
      <xdr:nvSpPr>
        <xdr:cNvPr id="136" name="楕円 135"/>
        <xdr:cNvSpPr/>
      </xdr:nvSpPr>
      <xdr:spPr bwMode="auto">
        <a:xfrm>
          <a:off x="3556000" y="699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129659</xdr:rowOff>
    </xdr:from>
    <xdr:ext cx="762000" cy="259045"/>
    <xdr:sp macro="" textlink="">
      <xdr:nvSpPr>
        <xdr:cNvPr id="137" name="テキスト ボックス 136"/>
        <xdr:cNvSpPr txBox="1"/>
      </xdr:nvSpPr>
      <xdr:spPr>
        <a:xfrm>
          <a:off x="3225800" y="70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104699</xdr:rowOff>
    </xdr:from>
    <xdr:to>
      <xdr:col>15</xdr:col>
      <xdr:colOff>101600</xdr:colOff>
      <xdr:row>37</xdr:row>
      <xdr:rowOff>34849</xdr:rowOff>
    </xdr:to>
    <xdr:sp macro="" textlink="">
      <xdr:nvSpPr>
        <xdr:cNvPr id="138" name="楕円 137"/>
        <xdr:cNvSpPr/>
      </xdr:nvSpPr>
      <xdr:spPr bwMode="auto">
        <a:xfrm>
          <a:off x="2857500" y="7057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19626</xdr:rowOff>
    </xdr:from>
    <xdr:ext cx="762000" cy="259045"/>
    <xdr:sp macro="" textlink="">
      <xdr:nvSpPr>
        <xdr:cNvPr id="139" name="テキスト ボックス 138"/>
        <xdr:cNvSpPr txBox="1"/>
      </xdr:nvSpPr>
      <xdr:spPr>
        <a:xfrm>
          <a:off x="2527300" y="714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346,279
306,000
18.22
176,789,897
172,138,976
4,341,781
92,055,251
17,720,194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68268</xdr:rowOff>
    </xdr:from>
    <xdr:to>
      <xdr:col>24</xdr:col>
      <xdr:colOff>63500</xdr:colOff>
      <xdr:row>36</xdr:row>
      <xdr:rowOff>95907</xdr:rowOff>
    </xdr:to>
    <xdr:cxnSp macro="">
      <xdr:nvCxnSpPr>
        <xdr:cNvPr id="63" name="直線コネクタ 62"/>
        <xdr:cNvCxnSpPr/>
      </xdr:nvCxnSpPr>
      <xdr:spPr>
        <a:xfrm>
          <a:off x="3797300" y="6240468"/>
          <a:ext cx="8382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159311</xdr:rowOff>
    </xdr:from>
    <xdr:ext cx="534377" cy="259045"/>
    <xdr:sp macro="" textlink="">
      <xdr:nvSpPr>
        <xdr:cNvPr id="64" name="人件費平均値テキスト"/>
        <xdr:cNvSpPr txBox="1"/>
      </xdr:nvSpPr>
      <xdr:spPr>
        <a:xfrm>
          <a:off x="4686300" y="633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68268</xdr:rowOff>
    </xdr:from>
    <xdr:to>
      <xdr:col>19</xdr:col>
      <xdr:colOff>177800</xdr:colOff>
      <xdr:row>36</xdr:row>
      <xdr:rowOff>95025</xdr:rowOff>
    </xdr:to>
    <xdr:cxnSp macro="">
      <xdr:nvCxnSpPr>
        <xdr:cNvPr id="66" name="直線コネクタ 65"/>
        <xdr:cNvCxnSpPr/>
      </xdr:nvCxnSpPr>
      <xdr:spPr>
        <a:xfrm flipV="1">
          <a:off x="2908300" y="6240468"/>
          <a:ext cx="8890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106189</xdr:rowOff>
    </xdr:from>
    <xdr:ext cx="534377" cy="259045"/>
    <xdr:sp macro="" textlink="">
      <xdr:nvSpPr>
        <xdr:cNvPr id="68" name="テキスト ボックス 67"/>
        <xdr:cNvSpPr txBox="1"/>
      </xdr:nvSpPr>
      <xdr:spPr>
        <a:xfrm>
          <a:off x="35301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95025</xdr:rowOff>
    </xdr:from>
    <xdr:to>
      <xdr:col>15</xdr:col>
      <xdr:colOff>50800</xdr:colOff>
      <xdr:row>36</xdr:row>
      <xdr:rowOff>107848</xdr:rowOff>
    </xdr:to>
    <xdr:cxnSp macro="">
      <xdr:nvCxnSpPr>
        <xdr:cNvPr id="69" name="直線コネクタ 68"/>
        <xdr:cNvCxnSpPr/>
      </xdr:nvCxnSpPr>
      <xdr:spPr>
        <a:xfrm flipV="1">
          <a:off x="2019300" y="6267225"/>
          <a:ext cx="889000" cy="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103337</xdr:rowOff>
    </xdr:from>
    <xdr:ext cx="534377" cy="259045"/>
    <xdr:sp macro="" textlink="">
      <xdr:nvSpPr>
        <xdr:cNvPr id="71" name="テキスト ボックス 70"/>
        <xdr:cNvSpPr txBox="1"/>
      </xdr:nvSpPr>
      <xdr:spPr>
        <a:xfrm>
          <a:off x="2641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107848</xdr:rowOff>
    </xdr:from>
    <xdr:to>
      <xdr:col>10</xdr:col>
      <xdr:colOff>114300</xdr:colOff>
      <xdr:row>36</xdr:row>
      <xdr:rowOff>115588</xdr:rowOff>
    </xdr:to>
    <xdr:cxnSp macro="">
      <xdr:nvCxnSpPr>
        <xdr:cNvPr id="72" name="直線コネクタ 71"/>
        <xdr:cNvCxnSpPr/>
      </xdr:nvCxnSpPr>
      <xdr:spPr>
        <a:xfrm flipV="1">
          <a:off x="1130300" y="6280048"/>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128516</xdr:rowOff>
    </xdr:from>
    <xdr:ext cx="534377" cy="259045"/>
    <xdr:sp macro="" textlink="">
      <xdr:nvSpPr>
        <xdr:cNvPr id="74" name="テキスト ボックス 73"/>
        <xdr:cNvSpPr txBox="1"/>
      </xdr:nvSpPr>
      <xdr:spPr>
        <a:xfrm>
          <a:off x="1752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135385</xdr:rowOff>
    </xdr:from>
    <xdr:ext cx="534377" cy="259045"/>
    <xdr:sp macro="" textlink="">
      <xdr:nvSpPr>
        <xdr:cNvPr id="76" name="テキスト ボックス 75"/>
        <xdr:cNvSpPr txBox="1"/>
      </xdr:nvSpPr>
      <xdr:spPr>
        <a:xfrm>
          <a:off x="863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45107</xdr:rowOff>
    </xdr:from>
    <xdr:to>
      <xdr:col>24</xdr:col>
      <xdr:colOff>114300</xdr:colOff>
      <xdr:row>36</xdr:row>
      <xdr:rowOff>146707</xdr:rowOff>
    </xdr:to>
    <xdr:sp macro="" textlink="">
      <xdr:nvSpPr>
        <xdr:cNvPr id="82" name="楕円 81"/>
        <xdr:cNvSpPr/>
      </xdr:nvSpPr>
      <xdr:spPr>
        <a:xfrm>
          <a:off x="4584700" y="62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67984</xdr:rowOff>
    </xdr:from>
    <xdr:ext cx="534377" cy="259045"/>
    <xdr:sp macro="" textlink="">
      <xdr:nvSpPr>
        <xdr:cNvPr id="83" name="人件費該当値テキスト"/>
        <xdr:cNvSpPr txBox="1"/>
      </xdr:nvSpPr>
      <xdr:spPr>
        <a:xfrm>
          <a:off x="4686300" y="60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17468</xdr:rowOff>
    </xdr:from>
    <xdr:to>
      <xdr:col>20</xdr:col>
      <xdr:colOff>38100</xdr:colOff>
      <xdr:row>36</xdr:row>
      <xdr:rowOff>119068</xdr:rowOff>
    </xdr:to>
    <xdr:sp macro="" textlink="">
      <xdr:nvSpPr>
        <xdr:cNvPr id="84" name="楕円 83"/>
        <xdr:cNvSpPr/>
      </xdr:nvSpPr>
      <xdr:spPr>
        <a:xfrm>
          <a:off x="3746500" y="61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135595</xdr:rowOff>
    </xdr:from>
    <xdr:ext cx="534377" cy="259045"/>
    <xdr:sp macro="" textlink="">
      <xdr:nvSpPr>
        <xdr:cNvPr id="85" name="テキスト ボックス 84"/>
        <xdr:cNvSpPr txBox="1"/>
      </xdr:nvSpPr>
      <xdr:spPr>
        <a:xfrm>
          <a:off x="3530111" y="59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44225</xdr:rowOff>
    </xdr:from>
    <xdr:to>
      <xdr:col>15</xdr:col>
      <xdr:colOff>101600</xdr:colOff>
      <xdr:row>36</xdr:row>
      <xdr:rowOff>145825</xdr:rowOff>
    </xdr:to>
    <xdr:sp macro="" textlink="">
      <xdr:nvSpPr>
        <xdr:cNvPr id="86" name="楕円 85"/>
        <xdr:cNvSpPr/>
      </xdr:nvSpPr>
      <xdr:spPr>
        <a:xfrm>
          <a:off x="2857500" y="621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162352</xdr:rowOff>
    </xdr:from>
    <xdr:ext cx="534377" cy="259045"/>
    <xdr:sp macro="" textlink="">
      <xdr:nvSpPr>
        <xdr:cNvPr id="87" name="テキスト ボックス 86"/>
        <xdr:cNvSpPr txBox="1"/>
      </xdr:nvSpPr>
      <xdr:spPr>
        <a:xfrm>
          <a:off x="2641111" y="599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57048</xdr:rowOff>
    </xdr:from>
    <xdr:to>
      <xdr:col>10</xdr:col>
      <xdr:colOff>165100</xdr:colOff>
      <xdr:row>36</xdr:row>
      <xdr:rowOff>158648</xdr:rowOff>
    </xdr:to>
    <xdr:sp macro="" textlink="">
      <xdr:nvSpPr>
        <xdr:cNvPr id="88" name="楕円 87"/>
        <xdr:cNvSpPr/>
      </xdr:nvSpPr>
      <xdr:spPr>
        <a:xfrm>
          <a:off x="1968500" y="62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3725</xdr:rowOff>
    </xdr:from>
    <xdr:ext cx="534377" cy="259045"/>
    <xdr:sp macro="" textlink="">
      <xdr:nvSpPr>
        <xdr:cNvPr id="89" name="テキスト ボックス 88"/>
        <xdr:cNvSpPr txBox="1"/>
      </xdr:nvSpPr>
      <xdr:spPr>
        <a:xfrm>
          <a:off x="1752111" y="60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64788</xdr:rowOff>
    </xdr:from>
    <xdr:to>
      <xdr:col>6</xdr:col>
      <xdr:colOff>38100</xdr:colOff>
      <xdr:row>36</xdr:row>
      <xdr:rowOff>166388</xdr:rowOff>
    </xdr:to>
    <xdr:sp macro="" textlink="">
      <xdr:nvSpPr>
        <xdr:cNvPr id="90" name="楕円 89"/>
        <xdr:cNvSpPr/>
      </xdr:nvSpPr>
      <xdr:spPr>
        <a:xfrm>
          <a:off x="1079500" y="62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11465</xdr:rowOff>
    </xdr:from>
    <xdr:ext cx="534377" cy="259045"/>
    <xdr:sp macro="" textlink="">
      <xdr:nvSpPr>
        <xdr:cNvPr id="91" name="テキスト ボックス 90"/>
        <xdr:cNvSpPr txBox="1"/>
      </xdr:nvSpPr>
      <xdr:spPr>
        <a:xfrm>
          <a:off x="863111" y="60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130497</xdr:rowOff>
    </xdr:from>
    <xdr:to>
      <xdr:col>24</xdr:col>
      <xdr:colOff>63500</xdr:colOff>
      <xdr:row>55</xdr:row>
      <xdr:rowOff>133528</xdr:rowOff>
    </xdr:to>
    <xdr:cxnSp macro="">
      <xdr:nvCxnSpPr>
        <xdr:cNvPr id="118" name="直線コネクタ 117"/>
        <xdr:cNvCxnSpPr/>
      </xdr:nvCxnSpPr>
      <xdr:spPr>
        <a:xfrm flipV="1">
          <a:off x="3797300" y="9560247"/>
          <a:ext cx="8382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147145</xdr:rowOff>
    </xdr:from>
    <xdr:ext cx="534377" cy="259045"/>
    <xdr:sp macro="" textlink="">
      <xdr:nvSpPr>
        <xdr:cNvPr id="119" name="物件費平均値テキスト"/>
        <xdr:cNvSpPr txBox="1"/>
      </xdr:nvSpPr>
      <xdr:spPr>
        <a:xfrm>
          <a:off x="4686300" y="9576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133528</xdr:rowOff>
    </xdr:from>
    <xdr:to>
      <xdr:col>19</xdr:col>
      <xdr:colOff>177800</xdr:colOff>
      <xdr:row>56</xdr:row>
      <xdr:rowOff>74833</xdr:rowOff>
    </xdr:to>
    <xdr:cxnSp macro="">
      <xdr:nvCxnSpPr>
        <xdr:cNvPr id="121" name="直線コネクタ 120"/>
        <xdr:cNvCxnSpPr/>
      </xdr:nvCxnSpPr>
      <xdr:spPr>
        <a:xfrm flipV="1">
          <a:off x="2908300" y="9563278"/>
          <a:ext cx="889000" cy="1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115557</xdr:rowOff>
    </xdr:from>
    <xdr:ext cx="534377" cy="259045"/>
    <xdr:sp macro="" textlink="">
      <xdr:nvSpPr>
        <xdr:cNvPr id="123" name="テキスト ボックス 122"/>
        <xdr:cNvSpPr txBox="1"/>
      </xdr:nvSpPr>
      <xdr:spPr>
        <a:xfrm>
          <a:off x="3530111" y="97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74833</xdr:rowOff>
    </xdr:from>
    <xdr:to>
      <xdr:col>15</xdr:col>
      <xdr:colOff>50800</xdr:colOff>
      <xdr:row>56</xdr:row>
      <xdr:rowOff>101670</xdr:rowOff>
    </xdr:to>
    <xdr:cxnSp macro="">
      <xdr:nvCxnSpPr>
        <xdr:cNvPr id="124" name="直線コネクタ 123"/>
        <xdr:cNvCxnSpPr/>
      </xdr:nvCxnSpPr>
      <xdr:spPr>
        <a:xfrm flipV="1">
          <a:off x="2019300" y="9676033"/>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14374</xdr:rowOff>
    </xdr:from>
    <xdr:ext cx="534377" cy="259045"/>
    <xdr:sp macro="" textlink="">
      <xdr:nvSpPr>
        <xdr:cNvPr id="126" name="テキスト ボックス 125"/>
        <xdr:cNvSpPr txBox="1"/>
      </xdr:nvSpPr>
      <xdr:spPr>
        <a:xfrm>
          <a:off x="2641111" y="97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101670</xdr:rowOff>
    </xdr:from>
    <xdr:to>
      <xdr:col>10</xdr:col>
      <xdr:colOff>114300</xdr:colOff>
      <xdr:row>56</xdr:row>
      <xdr:rowOff>124589</xdr:rowOff>
    </xdr:to>
    <xdr:cxnSp macro="">
      <xdr:nvCxnSpPr>
        <xdr:cNvPr id="127" name="直線コネクタ 126"/>
        <xdr:cNvCxnSpPr/>
      </xdr:nvCxnSpPr>
      <xdr:spPr>
        <a:xfrm flipV="1">
          <a:off x="1130300" y="9702870"/>
          <a:ext cx="889000" cy="2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29992</xdr:rowOff>
    </xdr:from>
    <xdr:ext cx="534377" cy="259045"/>
    <xdr:sp macro="" textlink="">
      <xdr:nvSpPr>
        <xdr:cNvPr id="129" name="テキスト ボックス 128"/>
        <xdr:cNvSpPr txBox="1"/>
      </xdr:nvSpPr>
      <xdr:spPr>
        <a:xfrm>
          <a:off x="1752111" y="98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61205</xdr:rowOff>
    </xdr:from>
    <xdr:ext cx="534377" cy="259045"/>
    <xdr:sp macro="" textlink="">
      <xdr:nvSpPr>
        <xdr:cNvPr id="131" name="テキスト ボックス 130"/>
        <xdr:cNvSpPr txBox="1"/>
      </xdr:nvSpPr>
      <xdr:spPr>
        <a:xfrm>
          <a:off x="863111" y="98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79697</xdr:rowOff>
    </xdr:from>
    <xdr:to>
      <xdr:col>24</xdr:col>
      <xdr:colOff>114300</xdr:colOff>
      <xdr:row>56</xdr:row>
      <xdr:rowOff>9847</xdr:rowOff>
    </xdr:to>
    <xdr:sp macro="" textlink="">
      <xdr:nvSpPr>
        <xdr:cNvPr id="137" name="楕円 136"/>
        <xdr:cNvSpPr/>
      </xdr:nvSpPr>
      <xdr:spPr>
        <a:xfrm>
          <a:off x="4584700" y="95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102574</xdr:rowOff>
    </xdr:from>
    <xdr:ext cx="599010" cy="259045"/>
    <xdr:sp macro="" textlink="">
      <xdr:nvSpPr>
        <xdr:cNvPr id="138" name="物件費該当値テキスト"/>
        <xdr:cNvSpPr txBox="1"/>
      </xdr:nvSpPr>
      <xdr:spPr>
        <a:xfrm>
          <a:off x="4686300" y="936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82728</xdr:rowOff>
    </xdr:from>
    <xdr:to>
      <xdr:col>20</xdr:col>
      <xdr:colOff>38100</xdr:colOff>
      <xdr:row>56</xdr:row>
      <xdr:rowOff>12878</xdr:rowOff>
    </xdr:to>
    <xdr:sp macro="" textlink="">
      <xdr:nvSpPr>
        <xdr:cNvPr id="139" name="楕円 138"/>
        <xdr:cNvSpPr/>
      </xdr:nvSpPr>
      <xdr:spPr>
        <a:xfrm>
          <a:off x="3746500" y="951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29405</xdr:rowOff>
    </xdr:from>
    <xdr:ext cx="599010" cy="259045"/>
    <xdr:sp macro="" textlink="">
      <xdr:nvSpPr>
        <xdr:cNvPr id="140" name="テキスト ボックス 139"/>
        <xdr:cNvSpPr txBox="1"/>
      </xdr:nvSpPr>
      <xdr:spPr>
        <a:xfrm>
          <a:off x="3497795" y="928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24033</xdr:rowOff>
    </xdr:from>
    <xdr:to>
      <xdr:col>15</xdr:col>
      <xdr:colOff>101600</xdr:colOff>
      <xdr:row>56</xdr:row>
      <xdr:rowOff>125633</xdr:rowOff>
    </xdr:to>
    <xdr:sp macro="" textlink="">
      <xdr:nvSpPr>
        <xdr:cNvPr id="141" name="楕円 140"/>
        <xdr:cNvSpPr/>
      </xdr:nvSpPr>
      <xdr:spPr>
        <a:xfrm>
          <a:off x="2857500" y="96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142160</xdr:rowOff>
    </xdr:from>
    <xdr:ext cx="534377" cy="259045"/>
    <xdr:sp macro="" textlink="">
      <xdr:nvSpPr>
        <xdr:cNvPr id="142" name="テキスト ボックス 141"/>
        <xdr:cNvSpPr txBox="1"/>
      </xdr:nvSpPr>
      <xdr:spPr>
        <a:xfrm>
          <a:off x="2641111" y="94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50870</xdr:rowOff>
    </xdr:from>
    <xdr:to>
      <xdr:col>10</xdr:col>
      <xdr:colOff>165100</xdr:colOff>
      <xdr:row>56</xdr:row>
      <xdr:rowOff>152470</xdr:rowOff>
    </xdr:to>
    <xdr:sp macro="" textlink="">
      <xdr:nvSpPr>
        <xdr:cNvPr id="143" name="楕円 142"/>
        <xdr:cNvSpPr/>
      </xdr:nvSpPr>
      <xdr:spPr>
        <a:xfrm>
          <a:off x="1968500" y="96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168997</xdr:rowOff>
    </xdr:from>
    <xdr:ext cx="534377" cy="259045"/>
    <xdr:sp macro="" textlink="">
      <xdr:nvSpPr>
        <xdr:cNvPr id="144" name="テキスト ボックス 143"/>
        <xdr:cNvSpPr txBox="1"/>
      </xdr:nvSpPr>
      <xdr:spPr>
        <a:xfrm>
          <a:off x="1752111" y="942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73789</xdr:rowOff>
    </xdr:from>
    <xdr:to>
      <xdr:col>6</xdr:col>
      <xdr:colOff>38100</xdr:colOff>
      <xdr:row>57</xdr:row>
      <xdr:rowOff>3939</xdr:rowOff>
    </xdr:to>
    <xdr:sp macro="" textlink="">
      <xdr:nvSpPr>
        <xdr:cNvPr id="145" name="楕円 144"/>
        <xdr:cNvSpPr/>
      </xdr:nvSpPr>
      <xdr:spPr>
        <a:xfrm>
          <a:off x="1079500" y="967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20466</xdr:rowOff>
    </xdr:from>
    <xdr:ext cx="534377" cy="259045"/>
    <xdr:sp macro="" textlink="">
      <xdr:nvSpPr>
        <xdr:cNvPr id="146" name="テキスト ボックス 145"/>
        <xdr:cNvSpPr txBox="1"/>
      </xdr:nvSpPr>
      <xdr:spPr>
        <a:xfrm>
          <a:off x="863111" y="945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78893</xdr:rowOff>
    </xdr:from>
    <xdr:to>
      <xdr:col>24</xdr:col>
      <xdr:colOff>63500</xdr:colOff>
      <xdr:row>77</xdr:row>
      <xdr:rowOff>84531</xdr:rowOff>
    </xdr:to>
    <xdr:cxnSp macro="">
      <xdr:nvCxnSpPr>
        <xdr:cNvPr id="175" name="直線コネクタ 174"/>
        <xdr:cNvCxnSpPr/>
      </xdr:nvCxnSpPr>
      <xdr:spPr>
        <a:xfrm>
          <a:off x="3797300" y="13280543"/>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26027</xdr:rowOff>
    </xdr:from>
    <xdr:ext cx="469744" cy="259045"/>
    <xdr:sp macro="" textlink="">
      <xdr:nvSpPr>
        <xdr:cNvPr id="176" name="維持補修費平均値テキスト"/>
        <xdr:cNvSpPr txBox="1"/>
      </xdr:nvSpPr>
      <xdr:spPr>
        <a:xfrm>
          <a:off x="4686300" y="1322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78893</xdr:rowOff>
    </xdr:from>
    <xdr:to>
      <xdr:col>19</xdr:col>
      <xdr:colOff>177800</xdr:colOff>
      <xdr:row>77</xdr:row>
      <xdr:rowOff>96038</xdr:rowOff>
    </xdr:to>
    <xdr:cxnSp macro="">
      <xdr:nvCxnSpPr>
        <xdr:cNvPr id="178" name="直線コネクタ 177"/>
        <xdr:cNvCxnSpPr/>
      </xdr:nvCxnSpPr>
      <xdr:spPr>
        <a:xfrm flipV="1">
          <a:off x="2908300" y="1328054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152976</xdr:rowOff>
    </xdr:from>
    <xdr:ext cx="469744" cy="259045"/>
    <xdr:sp macro="" textlink="">
      <xdr:nvSpPr>
        <xdr:cNvPr id="180" name="テキスト ボックス 179"/>
        <xdr:cNvSpPr txBox="1"/>
      </xdr:nvSpPr>
      <xdr:spPr>
        <a:xfrm>
          <a:off x="3562428" y="133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96038</xdr:rowOff>
    </xdr:from>
    <xdr:to>
      <xdr:col>15</xdr:col>
      <xdr:colOff>50800</xdr:colOff>
      <xdr:row>77</xdr:row>
      <xdr:rowOff>113030</xdr:rowOff>
    </xdr:to>
    <xdr:cxnSp macro="">
      <xdr:nvCxnSpPr>
        <xdr:cNvPr id="181" name="直線コネクタ 180"/>
        <xdr:cNvCxnSpPr/>
      </xdr:nvCxnSpPr>
      <xdr:spPr>
        <a:xfrm flipV="1">
          <a:off x="2019300" y="13297688"/>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156660</xdr:rowOff>
    </xdr:from>
    <xdr:ext cx="469744" cy="259045"/>
    <xdr:sp macro="" textlink="">
      <xdr:nvSpPr>
        <xdr:cNvPr id="183" name="テキスト ボックス 182"/>
        <xdr:cNvSpPr txBox="1"/>
      </xdr:nvSpPr>
      <xdr:spPr>
        <a:xfrm>
          <a:off x="2673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85522</xdr:rowOff>
    </xdr:from>
    <xdr:to>
      <xdr:col>10</xdr:col>
      <xdr:colOff>114300</xdr:colOff>
      <xdr:row>77</xdr:row>
      <xdr:rowOff>113030</xdr:rowOff>
    </xdr:to>
    <xdr:cxnSp macro="">
      <xdr:nvCxnSpPr>
        <xdr:cNvPr id="184" name="直線コネクタ 183"/>
        <xdr:cNvCxnSpPr/>
      </xdr:nvCxnSpPr>
      <xdr:spPr>
        <a:xfrm>
          <a:off x="1130300" y="13287172"/>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137837</xdr:rowOff>
    </xdr:from>
    <xdr:ext cx="469744" cy="259045"/>
    <xdr:sp macro="" textlink="">
      <xdr:nvSpPr>
        <xdr:cNvPr id="186" name="テキスト ボックス 185"/>
        <xdr:cNvSpPr txBox="1"/>
      </xdr:nvSpPr>
      <xdr:spPr>
        <a:xfrm>
          <a:off x="1784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137355</xdr:rowOff>
    </xdr:from>
    <xdr:ext cx="469744" cy="259045"/>
    <xdr:sp macro="" textlink="">
      <xdr:nvSpPr>
        <xdr:cNvPr id="188" name="テキスト ボックス 187"/>
        <xdr:cNvSpPr txBox="1"/>
      </xdr:nvSpPr>
      <xdr:spPr>
        <a:xfrm>
          <a:off x="895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33731</xdr:rowOff>
    </xdr:from>
    <xdr:to>
      <xdr:col>24</xdr:col>
      <xdr:colOff>114300</xdr:colOff>
      <xdr:row>77</xdr:row>
      <xdr:rowOff>135331</xdr:rowOff>
    </xdr:to>
    <xdr:sp macro="" textlink="">
      <xdr:nvSpPr>
        <xdr:cNvPr id="194" name="楕円 193"/>
        <xdr:cNvSpPr/>
      </xdr:nvSpPr>
      <xdr:spPr>
        <a:xfrm>
          <a:off x="4584700" y="132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56608</xdr:rowOff>
    </xdr:from>
    <xdr:ext cx="469744" cy="259045"/>
    <xdr:sp macro="" textlink="">
      <xdr:nvSpPr>
        <xdr:cNvPr id="195" name="維持補修費該当値テキスト"/>
        <xdr:cNvSpPr txBox="1"/>
      </xdr:nvSpPr>
      <xdr:spPr>
        <a:xfrm>
          <a:off x="4686300" y="130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28093</xdr:rowOff>
    </xdr:from>
    <xdr:to>
      <xdr:col>20</xdr:col>
      <xdr:colOff>38100</xdr:colOff>
      <xdr:row>77</xdr:row>
      <xdr:rowOff>129693</xdr:rowOff>
    </xdr:to>
    <xdr:sp macro="" textlink="">
      <xdr:nvSpPr>
        <xdr:cNvPr id="196" name="楕円 195"/>
        <xdr:cNvSpPr/>
      </xdr:nvSpPr>
      <xdr:spPr>
        <a:xfrm>
          <a:off x="3746500" y="132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146220</xdr:rowOff>
    </xdr:from>
    <xdr:ext cx="469744" cy="259045"/>
    <xdr:sp macro="" textlink="">
      <xdr:nvSpPr>
        <xdr:cNvPr id="197" name="テキスト ボックス 196"/>
        <xdr:cNvSpPr txBox="1"/>
      </xdr:nvSpPr>
      <xdr:spPr>
        <a:xfrm>
          <a:off x="3562428" y="1300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45238</xdr:rowOff>
    </xdr:from>
    <xdr:to>
      <xdr:col>15</xdr:col>
      <xdr:colOff>101600</xdr:colOff>
      <xdr:row>77</xdr:row>
      <xdr:rowOff>146838</xdr:rowOff>
    </xdr:to>
    <xdr:sp macro="" textlink="">
      <xdr:nvSpPr>
        <xdr:cNvPr id="198" name="楕円 197"/>
        <xdr:cNvSpPr/>
      </xdr:nvSpPr>
      <xdr:spPr>
        <a:xfrm>
          <a:off x="2857500" y="132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137965</xdr:rowOff>
    </xdr:from>
    <xdr:ext cx="469744" cy="259045"/>
    <xdr:sp macro="" textlink="">
      <xdr:nvSpPr>
        <xdr:cNvPr id="199" name="テキスト ボックス 198"/>
        <xdr:cNvSpPr txBox="1"/>
      </xdr:nvSpPr>
      <xdr:spPr>
        <a:xfrm>
          <a:off x="2673428" y="133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62230</xdr:rowOff>
    </xdr:from>
    <xdr:to>
      <xdr:col>10</xdr:col>
      <xdr:colOff>165100</xdr:colOff>
      <xdr:row>77</xdr:row>
      <xdr:rowOff>163830</xdr:rowOff>
    </xdr:to>
    <xdr:sp macro="" textlink="">
      <xdr:nvSpPr>
        <xdr:cNvPr id="200" name="楕円 199"/>
        <xdr:cNvSpPr/>
      </xdr:nvSpPr>
      <xdr:spPr>
        <a:xfrm>
          <a:off x="19685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154957</xdr:rowOff>
    </xdr:from>
    <xdr:ext cx="469744" cy="259045"/>
    <xdr:sp macro="" textlink="">
      <xdr:nvSpPr>
        <xdr:cNvPr id="201" name="テキスト ボックス 200"/>
        <xdr:cNvSpPr txBox="1"/>
      </xdr:nvSpPr>
      <xdr:spPr>
        <a:xfrm>
          <a:off x="1784428" y="133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34722</xdr:rowOff>
    </xdr:from>
    <xdr:to>
      <xdr:col>6</xdr:col>
      <xdr:colOff>38100</xdr:colOff>
      <xdr:row>77</xdr:row>
      <xdr:rowOff>136322</xdr:rowOff>
    </xdr:to>
    <xdr:sp macro="" textlink="">
      <xdr:nvSpPr>
        <xdr:cNvPr id="202" name="楕円 201"/>
        <xdr:cNvSpPr/>
      </xdr:nvSpPr>
      <xdr:spPr>
        <a:xfrm>
          <a:off x="1079500" y="132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152849</xdr:rowOff>
    </xdr:from>
    <xdr:ext cx="469744" cy="259045"/>
    <xdr:sp macro="" textlink="">
      <xdr:nvSpPr>
        <xdr:cNvPr id="203" name="テキスト ボックス 202"/>
        <xdr:cNvSpPr txBox="1"/>
      </xdr:nvSpPr>
      <xdr:spPr>
        <a:xfrm>
          <a:off x="895428" y="1301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6" name="テキスト ボックス 215"/>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2654</xdr:rowOff>
    </xdr:from>
    <xdr:to>
      <xdr:col>24</xdr:col>
      <xdr:colOff>62865</xdr:colOff>
      <xdr:row>99</xdr:row>
      <xdr:rowOff>71417</xdr:rowOff>
    </xdr:to>
    <xdr:cxnSp macro="">
      <xdr:nvCxnSpPr>
        <xdr:cNvPr id="226" name="直線コネクタ 225"/>
        <xdr:cNvCxnSpPr/>
      </xdr:nvCxnSpPr>
      <xdr:spPr>
        <a:xfrm flipV="1">
          <a:off x="4633595" y="15433154"/>
          <a:ext cx="1270" cy="161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75244</xdr:rowOff>
    </xdr:from>
    <xdr:ext cx="599010" cy="259045"/>
    <xdr:sp macro="" textlink="">
      <xdr:nvSpPr>
        <xdr:cNvPr id="227" name="扶助費最小値テキスト"/>
        <xdr:cNvSpPr txBox="1"/>
      </xdr:nvSpPr>
      <xdr:spPr>
        <a:xfrm>
          <a:off x="4686300" y="1704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71417</xdr:rowOff>
    </xdr:from>
    <xdr:to>
      <xdr:col>24</xdr:col>
      <xdr:colOff>152400</xdr:colOff>
      <xdr:row>99</xdr:row>
      <xdr:rowOff>71417</xdr:rowOff>
    </xdr:to>
    <xdr:cxnSp macro="">
      <xdr:nvCxnSpPr>
        <xdr:cNvPr id="228" name="直線コネクタ 227"/>
        <xdr:cNvCxnSpPr/>
      </xdr:nvCxnSpPr>
      <xdr:spPr>
        <a:xfrm>
          <a:off x="4546600" y="170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120781</xdr:rowOff>
    </xdr:from>
    <xdr:ext cx="599010" cy="259045"/>
    <xdr:sp macro="" textlink="">
      <xdr:nvSpPr>
        <xdr:cNvPr id="229" name="扶助費最大値テキスト"/>
        <xdr:cNvSpPr txBox="1"/>
      </xdr:nvSpPr>
      <xdr:spPr>
        <a:xfrm>
          <a:off x="4686300" y="1520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2654</xdr:rowOff>
    </xdr:from>
    <xdr:to>
      <xdr:col>24</xdr:col>
      <xdr:colOff>152400</xdr:colOff>
      <xdr:row>90</xdr:row>
      <xdr:rowOff>2654</xdr:rowOff>
    </xdr:to>
    <xdr:cxnSp macro="">
      <xdr:nvCxnSpPr>
        <xdr:cNvPr id="230" name="直線コネクタ 229"/>
        <xdr:cNvCxnSpPr/>
      </xdr:nvCxnSpPr>
      <xdr:spPr>
        <a:xfrm>
          <a:off x="4546600" y="1543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80652</xdr:rowOff>
    </xdr:from>
    <xdr:to>
      <xdr:col>24</xdr:col>
      <xdr:colOff>63500</xdr:colOff>
      <xdr:row>92</xdr:row>
      <xdr:rowOff>103170</xdr:rowOff>
    </xdr:to>
    <xdr:cxnSp macro="">
      <xdr:nvCxnSpPr>
        <xdr:cNvPr id="231" name="直線コネクタ 230"/>
        <xdr:cNvCxnSpPr/>
      </xdr:nvCxnSpPr>
      <xdr:spPr>
        <a:xfrm>
          <a:off x="3797300" y="15682602"/>
          <a:ext cx="838200" cy="19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98142</xdr:rowOff>
    </xdr:from>
    <xdr:ext cx="599010" cy="259045"/>
    <xdr:sp macro="" textlink="">
      <xdr:nvSpPr>
        <xdr:cNvPr id="232" name="扶助費平均値テキスト"/>
        <xdr:cNvSpPr txBox="1"/>
      </xdr:nvSpPr>
      <xdr:spPr>
        <a:xfrm>
          <a:off x="4686300" y="1621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119715</xdr:rowOff>
    </xdr:from>
    <xdr:to>
      <xdr:col>24</xdr:col>
      <xdr:colOff>114300</xdr:colOff>
      <xdr:row>95</xdr:row>
      <xdr:rowOff>49865</xdr:rowOff>
    </xdr:to>
    <xdr:sp macro="" textlink="">
      <xdr:nvSpPr>
        <xdr:cNvPr id="233" name="フローチャート: 判断 232"/>
        <xdr:cNvSpPr/>
      </xdr:nvSpPr>
      <xdr:spPr>
        <a:xfrm>
          <a:off x="4584700" y="162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80652</xdr:rowOff>
    </xdr:from>
    <xdr:to>
      <xdr:col>19</xdr:col>
      <xdr:colOff>177800</xdr:colOff>
      <xdr:row>94</xdr:row>
      <xdr:rowOff>120886</xdr:rowOff>
    </xdr:to>
    <xdr:cxnSp macro="">
      <xdr:nvCxnSpPr>
        <xdr:cNvPr id="234" name="直線コネクタ 233"/>
        <xdr:cNvCxnSpPr/>
      </xdr:nvCxnSpPr>
      <xdr:spPr>
        <a:xfrm flipV="1">
          <a:off x="2908300" y="15682602"/>
          <a:ext cx="889000" cy="55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103232</xdr:rowOff>
    </xdr:from>
    <xdr:to>
      <xdr:col>20</xdr:col>
      <xdr:colOff>38100</xdr:colOff>
      <xdr:row>94</xdr:row>
      <xdr:rowOff>33382</xdr:rowOff>
    </xdr:to>
    <xdr:sp macro="" textlink="">
      <xdr:nvSpPr>
        <xdr:cNvPr id="235" name="フローチャート: 判断 234"/>
        <xdr:cNvSpPr/>
      </xdr:nvSpPr>
      <xdr:spPr>
        <a:xfrm>
          <a:off x="3746500" y="1604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24509</xdr:rowOff>
    </xdr:from>
    <xdr:ext cx="599010" cy="259045"/>
    <xdr:sp macro="" textlink="">
      <xdr:nvSpPr>
        <xdr:cNvPr id="236" name="テキスト ボックス 235"/>
        <xdr:cNvSpPr txBox="1"/>
      </xdr:nvSpPr>
      <xdr:spPr>
        <a:xfrm>
          <a:off x="3497795" y="1614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120886</xdr:rowOff>
    </xdr:from>
    <xdr:to>
      <xdr:col>15</xdr:col>
      <xdr:colOff>50800</xdr:colOff>
      <xdr:row>95</xdr:row>
      <xdr:rowOff>110027</xdr:rowOff>
    </xdr:to>
    <xdr:cxnSp macro="">
      <xdr:nvCxnSpPr>
        <xdr:cNvPr id="237" name="直線コネクタ 236"/>
        <xdr:cNvCxnSpPr/>
      </xdr:nvCxnSpPr>
      <xdr:spPr>
        <a:xfrm flipV="1">
          <a:off x="2019300" y="16237186"/>
          <a:ext cx="889000" cy="16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82659</xdr:rowOff>
    </xdr:from>
    <xdr:to>
      <xdr:col>15</xdr:col>
      <xdr:colOff>101600</xdr:colOff>
      <xdr:row>97</xdr:row>
      <xdr:rowOff>12809</xdr:rowOff>
    </xdr:to>
    <xdr:sp macro="" textlink="">
      <xdr:nvSpPr>
        <xdr:cNvPr id="238" name="フローチャート: 判断 237"/>
        <xdr:cNvSpPr/>
      </xdr:nvSpPr>
      <xdr:spPr>
        <a:xfrm>
          <a:off x="2857500" y="1654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3936</xdr:rowOff>
    </xdr:from>
    <xdr:ext cx="599010" cy="259045"/>
    <xdr:sp macro="" textlink="">
      <xdr:nvSpPr>
        <xdr:cNvPr id="239" name="テキスト ボックス 238"/>
        <xdr:cNvSpPr txBox="1"/>
      </xdr:nvSpPr>
      <xdr:spPr>
        <a:xfrm>
          <a:off x="2608795" y="1663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110027</xdr:rowOff>
    </xdr:from>
    <xdr:to>
      <xdr:col>10</xdr:col>
      <xdr:colOff>114300</xdr:colOff>
      <xdr:row>96</xdr:row>
      <xdr:rowOff>46591</xdr:rowOff>
    </xdr:to>
    <xdr:cxnSp macro="">
      <xdr:nvCxnSpPr>
        <xdr:cNvPr id="240" name="直線コネクタ 239"/>
        <xdr:cNvCxnSpPr/>
      </xdr:nvCxnSpPr>
      <xdr:spPr>
        <a:xfrm flipV="1">
          <a:off x="1130300" y="16397777"/>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75961</xdr:rowOff>
    </xdr:from>
    <xdr:to>
      <xdr:col>10</xdr:col>
      <xdr:colOff>165100</xdr:colOff>
      <xdr:row>98</xdr:row>
      <xdr:rowOff>6111</xdr:rowOff>
    </xdr:to>
    <xdr:sp macro="" textlink="">
      <xdr:nvSpPr>
        <xdr:cNvPr id="241" name="フローチャート: 判断 240"/>
        <xdr:cNvSpPr/>
      </xdr:nvSpPr>
      <xdr:spPr>
        <a:xfrm>
          <a:off x="1968500" y="1670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168688</xdr:rowOff>
    </xdr:from>
    <xdr:ext cx="599010" cy="259045"/>
    <xdr:sp macro="" textlink="">
      <xdr:nvSpPr>
        <xdr:cNvPr id="242" name="テキスト ボックス 241"/>
        <xdr:cNvSpPr txBox="1"/>
      </xdr:nvSpPr>
      <xdr:spPr>
        <a:xfrm>
          <a:off x="1719795" y="167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2284</xdr:rowOff>
    </xdr:from>
    <xdr:to>
      <xdr:col>6</xdr:col>
      <xdr:colOff>38100</xdr:colOff>
      <xdr:row>98</xdr:row>
      <xdr:rowOff>103884</xdr:rowOff>
    </xdr:to>
    <xdr:sp macro="" textlink="">
      <xdr:nvSpPr>
        <xdr:cNvPr id="243" name="フローチャート: 判断 242"/>
        <xdr:cNvSpPr/>
      </xdr:nvSpPr>
      <xdr:spPr>
        <a:xfrm>
          <a:off x="1079500" y="168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95011</xdr:rowOff>
    </xdr:from>
    <xdr:ext cx="599010" cy="259045"/>
    <xdr:sp macro="" textlink="">
      <xdr:nvSpPr>
        <xdr:cNvPr id="244" name="テキスト ボックス 243"/>
        <xdr:cNvSpPr txBox="1"/>
      </xdr:nvSpPr>
      <xdr:spPr>
        <a:xfrm>
          <a:off x="830795" y="1689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52370</xdr:rowOff>
    </xdr:from>
    <xdr:to>
      <xdr:col>24</xdr:col>
      <xdr:colOff>114300</xdr:colOff>
      <xdr:row>92</xdr:row>
      <xdr:rowOff>153970</xdr:rowOff>
    </xdr:to>
    <xdr:sp macro="" textlink="">
      <xdr:nvSpPr>
        <xdr:cNvPr id="250" name="楕円 249"/>
        <xdr:cNvSpPr/>
      </xdr:nvSpPr>
      <xdr:spPr>
        <a:xfrm>
          <a:off x="4584700" y="158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75247</xdr:rowOff>
    </xdr:from>
    <xdr:ext cx="599010" cy="259045"/>
    <xdr:sp macro="" textlink="">
      <xdr:nvSpPr>
        <xdr:cNvPr id="251" name="扶助費該当値テキスト"/>
        <xdr:cNvSpPr txBox="1"/>
      </xdr:nvSpPr>
      <xdr:spPr>
        <a:xfrm>
          <a:off x="4686300" y="1567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29852</xdr:rowOff>
    </xdr:from>
    <xdr:to>
      <xdr:col>20</xdr:col>
      <xdr:colOff>38100</xdr:colOff>
      <xdr:row>91</xdr:row>
      <xdr:rowOff>131452</xdr:rowOff>
    </xdr:to>
    <xdr:sp macro="" textlink="">
      <xdr:nvSpPr>
        <xdr:cNvPr id="252" name="楕円 251"/>
        <xdr:cNvSpPr/>
      </xdr:nvSpPr>
      <xdr:spPr>
        <a:xfrm>
          <a:off x="3746500" y="1563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147979</xdr:rowOff>
    </xdr:from>
    <xdr:ext cx="599010" cy="259045"/>
    <xdr:sp macro="" textlink="">
      <xdr:nvSpPr>
        <xdr:cNvPr id="253" name="テキスト ボックス 252"/>
        <xdr:cNvSpPr txBox="1"/>
      </xdr:nvSpPr>
      <xdr:spPr>
        <a:xfrm>
          <a:off x="3497795" y="1540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70086</xdr:rowOff>
    </xdr:from>
    <xdr:to>
      <xdr:col>15</xdr:col>
      <xdr:colOff>101600</xdr:colOff>
      <xdr:row>95</xdr:row>
      <xdr:rowOff>236</xdr:rowOff>
    </xdr:to>
    <xdr:sp macro="" textlink="">
      <xdr:nvSpPr>
        <xdr:cNvPr id="254" name="楕円 253"/>
        <xdr:cNvSpPr/>
      </xdr:nvSpPr>
      <xdr:spPr>
        <a:xfrm>
          <a:off x="2857500" y="161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16763</xdr:rowOff>
    </xdr:from>
    <xdr:ext cx="599010" cy="259045"/>
    <xdr:sp macro="" textlink="">
      <xdr:nvSpPr>
        <xdr:cNvPr id="255" name="テキスト ボックス 254"/>
        <xdr:cNvSpPr txBox="1"/>
      </xdr:nvSpPr>
      <xdr:spPr>
        <a:xfrm>
          <a:off x="2608795" y="1596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59227</xdr:rowOff>
    </xdr:from>
    <xdr:to>
      <xdr:col>10</xdr:col>
      <xdr:colOff>165100</xdr:colOff>
      <xdr:row>95</xdr:row>
      <xdr:rowOff>160827</xdr:rowOff>
    </xdr:to>
    <xdr:sp macro="" textlink="">
      <xdr:nvSpPr>
        <xdr:cNvPr id="256" name="楕円 255"/>
        <xdr:cNvSpPr/>
      </xdr:nvSpPr>
      <xdr:spPr>
        <a:xfrm>
          <a:off x="1968500" y="163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5904</xdr:rowOff>
    </xdr:from>
    <xdr:ext cx="599010" cy="259045"/>
    <xdr:sp macro="" textlink="">
      <xdr:nvSpPr>
        <xdr:cNvPr id="257" name="テキスト ボックス 256"/>
        <xdr:cNvSpPr txBox="1"/>
      </xdr:nvSpPr>
      <xdr:spPr>
        <a:xfrm>
          <a:off x="1719795" y="1612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167241</xdr:rowOff>
    </xdr:from>
    <xdr:to>
      <xdr:col>6</xdr:col>
      <xdr:colOff>38100</xdr:colOff>
      <xdr:row>96</xdr:row>
      <xdr:rowOff>97391</xdr:rowOff>
    </xdr:to>
    <xdr:sp macro="" textlink="">
      <xdr:nvSpPr>
        <xdr:cNvPr id="258" name="楕円 257"/>
        <xdr:cNvSpPr/>
      </xdr:nvSpPr>
      <xdr:spPr>
        <a:xfrm>
          <a:off x="1079500" y="164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113918</xdr:rowOff>
    </xdr:from>
    <xdr:ext cx="599010" cy="259045"/>
    <xdr:sp macro="" textlink="">
      <xdr:nvSpPr>
        <xdr:cNvPr id="259" name="テキスト ボックス 258"/>
        <xdr:cNvSpPr txBox="1"/>
      </xdr:nvSpPr>
      <xdr:spPr>
        <a:xfrm>
          <a:off x="830795" y="1623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137577</xdr:rowOff>
    </xdr:from>
    <xdr:to>
      <xdr:col>54</xdr:col>
      <xdr:colOff>189865</xdr:colOff>
      <xdr:row>38</xdr:row>
      <xdr:rowOff>5969</xdr:rowOff>
    </xdr:to>
    <xdr:cxnSp macro="">
      <xdr:nvCxnSpPr>
        <xdr:cNvPr id="285" name="直線コネクタ 284"/>
        <xdr:cNvCxnSpPr/>
      </xdr:nvCxnSpPr>
      <xdr:spPr>
        <a:xfrm flipV="1">
          <a:off x="10475595" y="5795427"/>
          <a:ext cx="1270" cy="72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9796</xdr:rowOff>
    </xdr:from>
    <xdr:ext cx="534377" cy="259045"/>
    <xdr:sp macro="" textlink="">
      <xdr:nvSpPr>
        <xdr:cNvPr id="286" name="補助費等最小値テキスト"/>
        <xdr:cNvSpPr txBox="1"/>
      </xdr:nvSpPr>
      <xdr:spPr>
        <a:xfrm>
          <a:off x="10528300" y="65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5969</xdr:rowOff>
    </xdr:from>
    <xdr:to>
      <xdr:col>55</xdr:col>
      <xdr:colOff>88900</xdr:colOff>
      <xdr:row>38</xdr:row>
      <xdr:rowOff>5969</xdr:rowOff>
    </xdr:to>
    <xdr:cxnSp macro="">
      <xdr:nvCxnSpPr>
        <xdr:cNvPr id="287" name="直線コネクタ 286"/>
        <xdr:cNvCxnSpPr/>
      </xdr:nvCxnSpPr>
      <xdr:spPr>
        <a:xfrm>
          <a:off x="10388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84254</xdr:rowOff>
    </xdr:from>
    <xdr:ext cx="534377" cy="259045"/>
    <xdr:sp macro="" textlink="">
      <xdr:nvSpPr>
        <xdr:cNvPr id="288" name="補助費等最大値テキスト"/>
        <xdr:cNvSpPr txBox="1"/>
      </xdr:nvSpPr>
      <xdr:spPr>
        <a:xfrm>
          <a:off x="10528300" y="5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137577</xdr:rowOff>
    </xdr:from>
    <xdr:to>
      <xdr:col>55</xdr:col>
      <xdr:colOff>88900</xdr:colOff>
      <xdr:row>33</xdr:row>
      <xdr:rowOff>137577</xdr:rowOff>
    </xdr:to>
    <xdr:cxnSp macro="">
      <xdr:nvCxnSpPr>
        <xdr:cNvPr id="289" name="直線コネクタ 288"/>
        <xdr:cNvCxnSpPr/>
      </xdr:nvCxnSpPr>
      <xdr:spPr>
        <a:xfrm>
          <a:off x="10388600" y="579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137262</xdr:rowOff>
    </xdr:from>
    <xdr:to>
      <xdr:col>55</xdr:col>
      <xdr:colOff>0</xdr:colOff>
      <xdr:row>37</xdr:row>
      <xdr:rowOff>75202</xdr:rowOff>
    </xdr:to>
    <xdr:cxnSp macro="">
      <xdr:nvCxnSpPr>
        <xdr:cNvPr id="290" name="直線コネクタ 289"/>
        <xdr:cNvCxnSpPr/>
      </xdr:nvCxnSpPr>
      <xdr:spPr>
        <a:xfrm flipV="1">
          <a:off x="9639300" y="6309462"/>
          <a:ext cx="8382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157722</xdr:rowOff>
    </xdr:from>
    <xdr:ext cx="534377" cy="259045"/>
    <xdr:sp macro="" textlink="">
      <xdr:nvSpPr>
        <xdr:cNvPr id="291" name="補助費等平均値テキスト"/>
        <xdr:cNvSpPr txBox="1"/>
      </xdr:nvSpPr>
      <xdr:spPr>
        <a:xfrm>
          <a:off x="10528300" y="6329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7845</xdr:rowOff>
    </xdr:from>
    <xdr:to>
      <xdr:col>55</xdr:col>
      <xdr:colOff>50800</xdr:colOff>
      <xdr:row>37</xdr:row>
      <xdr:rowOff>109445</xdr:rowOff>
    </xdr:to>
    <xdr:sp macro="" textlink="">
      <xdr:nvSpPr>
        <xdr:cNvPr id="292" name="フローチャート: 判断 291"/>
        <xdr:cNvSpPr/>
      </xdr:nvSpPr>
      <xdr:spPr>
        <a:xfrm>
          <a:off x="10426700" y="635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43427</xdr:rowOff>
    </xdr:from>
    <xdr:to>
      <xdr:col>50</xdr:col>
      <xdr:colOff>114300</xdr:colOff>
      <xdr:row>37</xdr:row>
      <xdr:rowOff>75202</xdr:rowOff>
    </xdr:to>
    <xdr:cxnSp macro="">
      <xdr:nvCxnSpPr>
        <xdr:cNvPr id="293" name="直線コネクタ 292"/>
        <xdr:cNvCxnSpPr/>
      </xdr:nvCxnSpPr>
      <xdr:spPr>
        <a:xfrm>
          <a:off x="8750300" y="5358377"/>
          <a:ext cx="889000" cy="106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79604</xdr:rowOff>
    </xdr:from>
    <xdr:to>
      <xdr:col>50</xdr:col>
      <xdr:colOff>165100</xdr:colOff>
      <xdr:row>38</xdr:row>
      <xdr:rowOff>9754</xdr:rowOff>
    </xdr:to>
    <xdr:sp macro="" textlink="">
      <xdr:nvSpPr>
        <xdr:cNvPr id="294" name="フローチャート: 判断 293"/>
        <xdr:cNvSpPr/>
      </xdr:nvSpPr>
      <xdr:spPr>
        <a:xfrm>
          <a:off x="958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881</xdr:rowOff>
    </xdr:from>
    <xdr:ext cx="534377" cy="259045"/>
    <xdr:sp macro="" textlink="">
      <xdr:nvSpPr>
        <xdr:cNvPr id="295" name="テキスト ボックス 294"/>
        <xdr:cNvSpPr txBox="1"/>
      </xdr:nvSpPr>
      <xdr:spPr>
        <a:xfrm>
          <a:off x="937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43427</xdr:rowOff>
    </xdr:from>
    <xdr:to>
      <xdr:col>45</xdr:col>
      <xdr:colOff>177800</xdr:colOff>
      <xdr:row>38</xdr:row>
      <xdr:rowOff>8113</xdr:rowOff>
    </xdr:to>
    <xdr:cxnSp macro="">
      <xdr:nvCxnSpPr>
        <xdr:cNvPr id="296" name="直線コネクタ 295"/>
        <xdr:cNvCxnSpPr/>
      </xdr:nvCxnSpPr>
      <xdr:spPr>
        <a:xfrm flipV="1">
          <a:off x="7861300" y="5358377"/>
          <a:ext cx="889000" cy="116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41896</xdr:rowOff>
    </xdr:from>
    <xdr:to>
      <xdr:col>46</xdr:col>
      <xdr:colOff>38100</xdr:colOff>
      <xdr:row>31</xdr:row>
      <xdr:rowOff>143496</xdr:rowOff>
    </xdr:to>
    <xdr:sp macro="" textlink="">
      <xdr:nvSpPr>
        <xdr:cNvPr id="297" name="フローチャート: 判断 296"/>
        <xdr:cNvSpPr/>
      </xdr:nvSpPr>
      <xdr:spPr>
        <a:xfrm>
          <a:off x="8699500" y="53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134623</xdr:rowOff>
    </xdr:from>
    <xdr:ext cx="599010" cy="259045"/>
    <xdr:sp macro="" textlink="">
      <xdr:nvSpPr>
        <xdr:cNvPr id="298" name="テキスト ボックス 297"/>
        <xdr:cNvSpPr txBox="1"/>
      </xdr:nvSpPr>
      <xdr:spPr>
        <a:xfrm>
          <a:off x="8450795" y="5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8113</xdr:rowOff>
    </xdr:from>
    <xdr:to>
      <xdr:col>41</xdr:col>
      <xdr:colOff>50800</xdr:colOff>
      <xdr:row>38</xdr:row>
      <xdr:rowOff>9812</xdr:rowOff>
    </xdr:to>
    <xdr:cxnSp macro="">
      <xdr:nvCxnSpPr>
        <xdr:cNvPr id="299" name="直線コネクタ 298"/>
        <xdr:cNvCxnSpPr/>
      </xdr:nvCxnSpPr>
      <xdr:spPr>
        <a:xfrm flipV="1">
          <a:off x="6972300" y="6523213"/>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143133</xdr:rowOff>
    </xdr:from>
    <xdr:to>
      <xdr:col>41</xdr:col>
      <xdr:colOff>101600</xdr:colOff>
      <xdr:row>38</xdr:row>
      <xdr:rowOff>73282</xdr:rowOff>
    </xdr:to>
    <xdr:sp macro="" textlink="">
      <xdr:nvSpPr>
        <xdr:cNvPr id="300" name="フローチャート: 判断 299"/>
        <xdr:cNvSpPr/>
      </xdr:nvSpPr>
      <xdr:spPr>
        <a:xfrm>
          <a:off x="7810500" y="6486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64409</xdr:rowOff>
    </xdr:from>
    <xdr:ext cx="534377" cy="259045"/>
    <xdr:sp macro="" textlink="">
      <xdr:nvSpPr>
        <xdr:cNvPr id="301" name="テキスト ボックス 300"/>
        <xdr:cNvSpPr txBox="1"/>
      </xdr:nvSpPr>
      <xdr:spPr>
        <a:xfrm>
          <a:off x="7594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164904</xdr:rowOff>
    </xdr:from>
    <xdr:to>
      <xdr:col>36</xdr:col>
      <xdr:colOff>165100</xdr:colOff>
      <xdr:row>38</xdr:row>
      <xdr:rowOff>95054</xdr:rowOff>
    </xdr:to>
    <xdr:sp macro="" textlink="">
      <xdr:nvSpPr>
        <xdr:cNvPr id="302" name="フローチャート: 判断 301"/>
        <xdr:cNvSpPr/>
      </xdr:nvSpPr>
      <xdr:spPr>
        <a:xfrm>
          <a:off x="6921500" y="650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86181</xdr:rowOff>
    </xdr:from>
    <xdr:ext cx="534377" cy="259045"/>
    <xdr:sp macro="" textlink="">
      <xdr:nvSpPr>
        <xdr:cNvPr id="303" name="テキスト ボックス 302"/>
        <xdr:cNvSpPr txBox="1"/>
      </xdr:nvSpPr>
      <xdr:spPr>
        <a:xfrm>
          <a:off x="6705111" y="6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86462</xdr:rowOff>
    </xdr:from>
    <xdr:to>
      <xdr:col>55</xdr:col>
      <xdr:colOff>50800</xdr:colOff>
      <xdr:row>37</xdr:row>
      <xdr:rowOff>16612</xdr:rowOff>
    </xdr:to>
    <xdr:sp macro="" textlink="">
      <xdr:nvSpPr>
        <xdr:cNvPr id="309" name="楕円 308"/>
        <xdr:cNvSpPr/>
      </xdr:nvSpPr>
      <xdr:spPr>
        <a:xfrm>
          <a:off x="10426700" y="62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109339</xdr:rowOff>
    </xdr:from>
    <xdr:ext cx="534377" cy="259045"/>
    <xdr:sp macro="" textlink="">
      <xdr:nvSpPr>
        <xdr:cNvPr id="310" name="補助費等該当値テキスト"/>
        <xdr:cNvSpPr txBox="1"/>
      </xdr:nvSpPr>
      <xdr:spPr>
        <a:xfrm>
          <a:off x="10528300" y="61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24402</xdr:rowOff>
    </xdr:from>
    <xdr:to>
      <xdr:col>50</xdr:col>
      <xdr:colOff>165100</xdr:colOff>
      <xdr:row>37</xdr:row>
      <xdr:rowOff>126002</xdr:rowOff>
    </xdr:to>
    <xdr:sp macro="" textlink="">
      <xdr:nvSpPr>
        <xdr:cNvPr id="311" name="楕円 310"/>
        <xdr:cNvSpPr/>
      </xdr:nvSpPr>
      <xdr:spPr>
        <a:xfrm>
          <a:off x="9588500" y="63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142529</xdr:rowOff>
    </xdr:from>
    <xdr:ext cx="534377" cy="259045"/>
    <xdr:sp macro="" textlink="">
      <xdr:nvSpPr>
        <xdr:cNvPr id="312" name="テキスト ボックス 311"/>
        <xdr:cNvSpPr txBox="1"/>
      </xdr:nvSpPr>
      <xdr:spPr>
        <a:xfrm>
          <a:off x="9372111" y="61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164077</xdr:rowOff>
    </xdr:from>
    <xdr:to>
      <xdr:col>46</xdr:col>
      <xdr:colOff>38100</xdr:colOff>
      <xdr:row>31</xdr:row>
      <xdr:rowOff>94227</xdr:rowOff>
    </xdr:to>
    <xdr:sp macro="" textlink="">
      <xdr:nvSpPr>
        <xdr:cNvPr id="313" name="楕円 312"/>
        <xdr:cNvSpPr/>
      </xdr:nvSpPr>
      <xdr:spPr>
        <a:xfrm>
          <a:off x="8699500" y="53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110754</xdr:rowOff>
    </xdr:from>
    <xdr:ext cx="599010" cy="259045"/>
    <xdr:sp macro="" textlink="">
      <xdr:nvSpPr>
        <xdr:cNvPr id="314" name="テキスト ボックス 313"/>
        <xdr:cNvSpPr txBox="1"/>
      </xdr:nvSpPr>
      <xdr:spPr>
        <a:xfrm>
          <a:off x="8450795" y="508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128763</xdr:rowOff>
    </xdr:from>
    <xdr:to>
      <xdr:col>41</xdr:col>
      <xdr:colOff>101600</xdr:colOff>
      <xdr:row>38</xdr:row>
      <xdr:rowOff>58913</xdr:rowOff>
    </xdr:to>
    <xdr:sp macro="" textlink="">
      <xdr:nvSpPr>
        <xdr:cNvPr id="315" name="楕円 314"/>
        <xdr:cNvSpPr/>
      </xdr:nvSpPr>
      <xdr:spPr>
        <a:xfrm>
          <a:off x="7810500" y="64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75440</xdr:rowOff>
    </xdr:from>
    <xdr:ext cx="534377" cy="259045"/>
    <xdr:sp macro="" textlink="">
      <xdr:nvSpPr>
        <xdr:cNvPr id="316" name="テキスト ボックス 315"/>
        <xdr:cNvSpPr txBox="1"/>
      </xdr:nvSpPr>
      <xdr:spPr>
        <a:xfrm>
          <a:off x="7594111" y="62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130462</xdr:rowOff>
    </xdr:from>
    <xdr:to>
      <xdr:col>36</xdr:col>
      <xdr:colOff>165100</xdr:colOff>
      <xdr:row>38</xdr:row>
      <xdr:rowOff>60612</xdr:rowOff>
    </xdr:to>
    <xdr:sp macro="" textlink="">
      <xdr:nvSpPr>
        <xdr:cNvPr id="317" name="楕円 316"/>
        <xdr:cNvSpPr/>
      </xdr:nvSpPr>
      <xdr:spPr>
        <a:xfrm>
          <a:off x="6921500" y="6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77139</xdr:rowOff>
    </xdr:from>
    <xdr:ext cx="534377" cy="259045"/>
    <xdr:sp macro="" textlink="">
      <xdr:nvSpPr>
        <xdr:cNvPr id="318" name="テキスト ボックス 317"/>
        <xdr:cNvSpPr txBox="1"/>
      </xdr:nvSpPr>
      <xdr:spPr>
        <a:xfrm>
          <a:off x="6705111" y="624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40" name="直線コネクタ 339"/>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41" name="普通建設事業費最小値テキスト"/>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2" name="直線コネクタ 341"/>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3" name="普通建設事業費最大値テキスト"/>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4" name="直線コネクタ 343"/>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10111</xdr:rowOff>
    </xdr:from>
    <xdr:to>
      <xdr:col>55</xdr:col>
      <xdr:colOff>0</xdr:colOff>
      <xdr:row>58</xdr:row>
      <xdr:rowOff>18871</xdr:rowOff>
    </xdr:to>
    <xdr:cxnSp macro="">
      <xdr:nvCxnSpPr>
        <xdr:cNvPr id="345" name="直線コネクタ 344"/>
        <xdr:cNvCxnSpPr/>
      </xdr:nvCxnSpPr>
      <xdr:spPr>
        <a:xfrm flipV="1">
          <a:off x="9639300" y="9954211"/>
          <a:ext cx="8382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56159</xdr:rowOff>
    </xdr:from>
    <xdr:ext cx="534377" cy="259045"/>
    <xdr:sp macro="" textlink="">
      <xdr:nvSpPr>
        <xdr:cNvPr id="346" name="普通建設事業費平均値テキスト"/>
        <xdr:cNvSpPr txBox="1"/>
      </xdr:nvSpPr>
      <xdr:spPr>
        <a:xfrm>
          <a:off x="10528300" y="965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7" name="フローチャート: 判断 346"/>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18871</xdr:rowOff>
    </xdr:from>
    <xdr:to>
      <xdr:col>50</xdr:col>
      <xdr:colOff>114300</xdr:colOff>
      <xdr:row>58</xdr:row>
      <xdr:rowOff>28098</xdr:rowOff>
    </xdr:to>
    <xdr:cxnSp macro="">
      <xdr:nvCxnSpPr>
        <xdr:cNvPr id="348" name="直線コネクタ 347"/>
        <xdr:cNvCxnSpPr/>
      </xdr:nvCxnSpPr>
      <xdr:spPr>
        <a:xfrm flipV="1">
          <a:off x="8750300" y="9962971"/>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9" name="フローチャート: 判断 348"/>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142201</xdr:rowOff>
    </xdr:from>
    <xdr:ext cx="534377" cy="259045"/>
    <xdr:sp macro="" textlink="">
      <xdr:nvSpPr>
        <xdr:cNvPr id="350" name="テキスト ボックス 349"/>
        <xdr:cNvSpPr txBox="1"/>
      </xdr:nvSpPr>
      <xdr:spPr>
        <a:xfrm>
          <a:off x="9372111" y="95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5041</xdr:rowOff>
    </xdr:from>
    <xdr:to>
      <xdr:col>45</xdr:col>
      <xdr:colOff>177800</xdr:colOff>
      <xdr:row>58</xdr:row>
      <xdr:rowOff>28098</xdr:rowOff>
    </xdr:to>
    <xdr:cxnSp macro="">
      <xdr:nvCxnSpPr>
        <xdr:cNvPr id="351" name="直線コネクタ 350"/>
        <xdr:cNvCxnSpPr/>
      </xdr:nvCxnSpPr>
      <xdr:spPr>
        <a:xfrm>
          <a:off x="7861300" y="9949141"/>
          <a:ext cx="8890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2" name="フローチャート: 判断 351"/>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147751</xdr:rowOff>
    </xdr:from>
    <xdr:ext cx="534377" cy="259045"/>
    <xdr:sp macro="" textlink="">
      <xdr:nvSpPr>
        <xdr:cNvPr id="353" name="テキスト ボックス 352"/>
        <xdr:cNvSpPr txBox="1"/>
      </xdr:nvSpPr>
      <xdr:spPr>
        <a:xfrm>
          <a:off x="8483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5041</xdr:rowOff>
    </xdr:from>
    <xdr:to>
      <xdr:col>41</xdr:col>
      <xdr:colOff>50800</xdr:colOff>
      <xdr:row>58</xdr:row>
      <xdr:rowOff>21175</xdr:rowOff>
    </xdr:to>
    <xdr:cxnSp macro="">
      <xdr:nvCxnSpPr>
        <xdr:cNvPr id="354" name="直線コネクタ 353"/>
        <xdr:cNvCxnSpPr/>
      </xdr:nvCxnSpPr>
      <xdr:spPr>
        <a:xfrm flipV="1">
          <a:off x="6972300" y="9949141"/>
          <a:ext cx="889000" cy="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5" name="フローチャート: 判断 354"/>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142191</xdr:rowOff>
    </xdr:from>
    <xdr:ext cx="534377" cy="259045"/>
    <xdr:sp macro="" textlink="">
      <xdr:nvSpPr>
        <xdr:cNvPr id="356" name="テキスト ボックス 355"/>
        <xdr:cNvSpPr txBox="1"/>
      </xdr:nvSpPr>
      <xdr:spPr>
        <a:xfrm>
          <a:off x="7594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7" name="フローチャート: 判断 356"/>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150810</xdr:rowOff>
    </xdr:from>
    <xdr:ext cx="534377" cy="259045"/>
    <xdr:sp macro="" textlink="">
      <xdr:nvSpPr>
        <xdr:cNvPr id="358" name="テキスト ボックス 357"/>
        <xdr:cNvSpPr txBox="1"/>
      </xdr:nvSpPr>
      <xdr:spPr>
        <a:xfrm>
          <a:off x="6705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130761</xdr:rowOff>
    </xdr:from>
    <xdr:to>
      <xdr:col>55</xdr:col>
      <xdr:colOff>50800</xdr:colOff>
      <xdr:row>58</xdr:row>
      <xdr:rowOff>60911</xdr:rowOff>
    </xdr:to>
    <xdr:sp macro="" textlink="">
      <xdr:nvSpPr>
        <xdr:cNvPr id="364" name="楕円 363"/>
        <xdr:cNvSpPr/>
      </xdr:nvSpPr>
      <xdr:spPr>
        <a:xfrm>
          <a:off x="10426700" y="990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45688</xdr:rowOff>
    </xdr:from>
    <xdr:ext cx="534377" cy="259045"/>
    <xdr:sp macro="" textlink="">
      <xdr:nvSpPr>
        <xdr:cNvPr id="365" name="普通建設事業費該当値テキスト"/>
        <xdr:cNvSpPr txBox="1"/>
      </xdr:nvSpPr>
      <xdr:spPr>
        <a:xfrm>
          <a:off x="10528300" y="981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139521</xdr:rowOff>
    </xdr:from>
    <xdr:to>
      <xdr:col>50</xdr:col>
      <xdr:colOff>165100</xdr:colOff>
      <xdr:row>58</xdr:row>
      <xdr:rowOff>69671</xdr:rowOff>
    </xdr:to>
    <xdr:sp macro="" textlink="">
      <xdr:nvSpPr>
        <xdr:cNvPr id="366" name="楕円 365"/>
        <xdr:cNvSpPr/>
      </xdr:nvSpPr>
      <xdr:spPr>
        <a:xfrm>
          <a:off x="9588500" y="99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60798</xdr:rowOff>
    </xdr:from>
    <xdr:ext cx="534377" cy="259045"/>
    <xdr:sp macro="" textlink="">
      <xdr:nvSpPr>
        <xdr:cNvPr id="367" name="テキスト ボックス 366"/>
        <xdr:cNvSpPr txBox="1"/>
      </xdr:nvSpPr>
      <xdr:spPr>
        <a:xfrm>
          <a:off x="9372111" y="1000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148748</xdr:rowOff>
    </xdr:from>
    <xdr:to>
      <xdr:col>46</xdr:col>
      <xdr:colOff>38100</xdr:colOff>
      <xdr:row>58</xdr:row>
      <xdr:rowOff>78898</xdr:rowOff>
    </xdr:to>
    <xdr:sp macro="" textlink="">
      <xdr:nvSpPr>
        <xdr:cNvPr id="368" name="楕円 367"/>
        <xdr:cNvSpPr/>
      </xdr:nvSpPr>
      <xdr:spPr>
        <a:xfrm>
          <a:off x="8699500" y="99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70025</xdr:rowOff>
    </xdr:from>
    <xdr:ext cx="534377" cy="259045"/>
    <xdr:sp macro="" textlink="">
      <xdr:nvSpPr>
        <xdr:cNvPr id="369" name="テキスト ボックス 368"/>
        <xdr:cNvSpPr txBox="1"/>
      </xdr:nvSpPr>
      <xdr:spPr>
        <a:xfrm>
          <a:off x="8483111" y="100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125691</xdr:rowOff>
    </xdr:from>
    <xdr:to>
      <xdr:col>41</xdr:col>
      <xdr:colOff>101600</xdr:colOff>
      <xdr:row>58</xdr:row>
      <xdr:rowOff>55841</xdr:rowOff>
    </xdr:to>
    <xdr:sp macro="" textlink="">
      <xdr:nvSpPr>
        <xdr:cNvPr id="370" name="楕円 369"/>
        <xdr:cNvSpPr/>
      </xdr:nvSpPr>
      <xdr:spPr>
        <a:xfrm>
          <a:off x="7810500" y="989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46968</xdr:rowOff>
    </xdr:from>
    <xdr:ext cx="534377" cy="259045"/>
    <xdr:sp macro="" textlink="">
      <xdr:nvSpPr>
        <xdr:cNvPr id="371" name="テキスト ボックス 370"/>
        <xdr:cNvSpPr txBox="1"/>
      </xdr:nvSpPr>
      <xdr:spPr>
        <a:xfrm>
          <a:off x="7594111" y="99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141825</xdr:rowOff>
    </xdr:from>
    <xdr:to>
      <xdr:col>36</xdr:col>
      <xdr:colOff>165100</xdr:colOff>
      <xdr:row>58</xdr:row>
      <xdr:rowOff>71975</xdr:rowOff>
    </xdr:to>
    <xdr:sp macro="" textlink="">
      <xdr:nvSpPr>
        <xdr:cNvPr id="372" name="楕円 371"/>
        <xdr:cNvSpPr/>
      </xdr:nvSpPr>
      <xdr:spPr>
        <a:xfrm>
          <a:off x="6921500" y="991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63102</xdr:rowOff>
    </xdr:from>
    <xdr:ext cx="534377" cy="259045"/>
    <xdr:sp macro="" textlink="">
      <xdr:nvSpPr>
        <xdr:cNvPr id="373" name="テキスト ボックス 372"/>
        <xdr:cNvSpPr txBox="1"/>
      </xdr:nvSpPr>
      <xdr:spPr>
        <a:xfrm>
          <a:off x="6705111" y="1000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7" name="直線コネクタ 396"/>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8" name="普通建設事業費 （ うち新規整備　）最小値テキスト"/>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9" name="直線コネクタ 398"/>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400" name="普通建設事業費 （ うち新規整備　）最大値テキスト"/>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401" name="直線コネクタ 400"/>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40278</xdr:rowOff>
    </xdr:from>
    <xdr:to>
      <xdr:col>55</xdr:col>
      <xdr:colOff>0</xdr:colOff>
      <xdr:row>79</xdr:row>
      <xdr:rowOff>43098</xdr:rowOff>
    </xdr:to>
    <xdr:cxnSp macro="">
      <xdr:nvCxnSpPr>
        <xdr:cNvPr id="402" name="直線コネクタ 401"/>
        <xdr:cNvCxnSpPr/>
      </xdr:nvCxnSpPr>
      <xdr:spPr>
        <a:xfrm flipV="1">
          <a:off x="9639300" y="13584828"/>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46989</xdr:rowOff>
    </xdr:from>
    <xdr:ext cx="469744" cy="259045"/>
    <xdr:sp macro="" textlink="">
      <xdr:nvSpPr>
        <xdr:cNvPr id="403" name="普通建設事業費 （ うち新規整備　）平均値テキスト"/>
        <xdr:cNvSpPr txBox="1"/>
      </xdr:nvSpPr>
      <xdr:spPr>
        <a:xfrm>
          <a:off x="10528300" y="13248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4" name="フローチャート: 判断 403"/>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15760</xdr:rowOff>
    </xdr:from>
    <xdr:to>
      <xdr:col>50</xdr:col>
      <xdr:colOff>114300</xdr:colOff>
      <xdr:row>79</xdr:row>
      <xdr:rowOff>43098</xdr:rowOff>
    </xdr:to>
    <xdr:cxnSp macro="">
      <xdr:nvCxnSpPr>
        <xdr:cNvPr id="405" name="直線コネクタ 404"/>
        <xdr:cNvCxnSpPr/>
      </xdr:nvCxnSpPr>
      <xdr:spPr>
        <a:xfrm>
          <a:off x="8750300" y="13560310"/>
          <a:ext cx="889000" cy="2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6" name="フローチャート: 判断 405"/>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07" name="テキスト ボックス 406"/>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15760</xdr:rowOff>
    </xdr:from>
    <xdr:to>
      <xdr:col>45</xdr:col>
      <xdr:colOff>177800</xdr:colOff>
      <xdr:row>79</xdr:row>
      <xdr:rowOff>19647</xdr:rowOff>
    </xdr:to>
    <xdr:cxnSp macro="">
      <xdr:nvCxnSpPr>
        <xdr:cNvPr id="408" name="直線コネクタ 407"/>
        <xdr:cNvCxnSpPr/>
      </xdr:nvCxnSpPr>
      <xdr:spPr>
        <a:xfrm flipV="1">
          <a:off x="7861300" y="13560310"/>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9" name="フローチャート: 判断 408"/>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136352</xdr:rowOff>
    </xdr:from>
    <xdr:ext cx="469744" cy="259045"/>
    <xdr:sp macro="" textlink="">
      <xdr:nvSpPr>
        <xdr:cNvPr id="410" name="テキスト ボックス 409"/>
        <xdr:cNvSpPr txBox="1"/>
      </xdr:nvSpPr>
      <xdr:spPr>
        <a:xfrm>
          <a:off x="8515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15246</xdr:rowOff>
    </xdr:from>
    <xdr:to>
      <xdr:col>41</xdr:col>
      <xdr:colOff>50800</xdr:colOff>
      <xdr:row>79</xdr:row>
      <xdr:rowOff>19647</xdr:rowOff>
    </xdr:to>
    <xdr:cxnSp macro="">
      <xdr:nvCxnSpPr>
        <xdr:cNvPr id="411" name="直線コネクタ 410"/>
        <xdr:cNvCxnSpPr/>
      </xdr:nvCxnSpPr>
      <xdr:spPr>
        <a:xfrm>
          <a:off x="6972300" y="13559796"/>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2" name="フローチャート: 判断 411"/>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144163</xdr:rowOff>
    </xdr:from>
    <xdr:ext cx="469744" cy="259045"/>
    <xdr:sp macro="" textlink="">
      <xdr:nvSpPr>
        <xdr:cNvPr id="413" name="テキスト ボックス 412"/>
        <xdr:cNvSpPr txBox="1"/>
      </xdr:nvSpPr>
      <xdr:spPr>
        <a:xfrm>
          <a:off x="7626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4" name="フローチャート: 判断 413"/>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170832</xdr:rowOff>
    </xdr:from>
    <xdr:ext cx="469744" cy="259045"/>
    <xdr:sp macro="" textlink="">
      <xdr:nvSpPr>
        <xdr:cNvPr id="415" name="テキスト ボックス 414"/>
        <xdr:cNvSpPr txBox="1"/>
      </xdr:nvSpPr>
      <xdr:spPr>
        <a:xfrm>
          <a:off x="6737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160928</xdr:rowOff>
    </xdr:from>
    <xdr:to>
      <xdr:col>55</xdr:col>
      <xdr:colOff>50800</xdr:colOff>
      <xdr:row>79</xdr:row>
      <xdr:rowOff>91078</xdr:rowOff>
    </xdr:to>
    <xdr:sp macro="" textlink="">
      <xdr:nvSpPr>
        <xdr:cNvPr id="421" name="楕円 420"/>
        <xdr:cNvSpPr/>
      </xdr:nvSpPr>
      <xdr:spPr>
        <a:xfrm>
          <a:off x="10426700" y="135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75855</xdr:rowOff>
    </xdr:from>
    <xdr:ext cx="378565" cy="259045"/>
    <xdr:sp macro="" textlink="">
      <xdr:nvSpPr>
        <xdr:cNvPr id="422" name="普通建設事業費 （ うち新規整備　）該当値テキスト"/>
        <xdr:cNvSpPr txBox="1"/>
      </xdr:nvSpPr>
      <xdr:spPr>
        <a:xfrm>
          <a:off x="10528300" y="1344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163748</xdr:rowOff>
    </xdr:from>
    <xdr:to>
      <xdr:col>50</xdr:col>
      <xdr:colOff>165100</xdr:colOff>
      <xdr:row>79</xdr:row>
      <xdr:rowOff>93898</xdr:rowOff>
    </xdr:to>
    <xdr:sp macro="" textlink="">
      <xdr:nvSpPr>
        <xdr:cNvPr id="423" name="楕円 422"/>
        <xdr:cNvSpPr/>
      </xdr:nvSpPr>
      <xdr:spPr>
        <a:xfrm>
          <a:off x="9588500" y="135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85025</xdr:rowOff>
    </xdr:from>
    <xdr:ext cx="313932" cy="259045"/>
    <xdr:sp macro="" textlink="">
      <xdr:nvSpPr>
        <xdr:cNvPr id="424" name="テキスト ボックス 423"/>
        <xdr:cNvSpPr txBox="1"/>
      </xdr:nvSpPr>
      <xdr:spPr>
        <a:xfrm>
          <a:off x="9482333" y="136295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136410</xdr:rowOff>
    </xdr:from>
    <xdr:to>
      <xdr:col>46</xdr:col>
      <xdr:colOff>38100</xdr:colOff>
      <xdr:row>79</xdr:row>
      <xdr:rowOff>66560</xdr:rowOff>
    </xdr:to>
    <xdr:sp macro="" textlink="">
      <xdr:nvSpPr>
        <xdr:cNvPr id="425" name="楕円 424"/>
        <xdr:cNvSpPr/>
      </xdr:nvSpPr>
      <xdr:spPr>
        <a:xfrm>
          <a:off x="8699500" y="135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57687</xdr:rowOff>
    </xdr:from>
    <xdr:ext cx="469744" cy="259045"/>
    <xdr:sp macro="" textlink="">
      <xdr:nvSpPr>
        <xdr:cNvPr id="426" name="テキスト ボックス 425"/>
        <xdr:cNvSpPr txBox="1"/>
      </xdr:nvSpPr>
      <xdr:spPr>
        <a:xfrm>
          <a:off x="8515428" y="1360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140297</xdr:rowOff>
    </xdr:from>
    <xdr:to>
      <xdr:col>41</xdr:col>
      <xdr:colOff>101600</xdr:colOff>
      <xdr:row>79</xdr:row>
      <xdr:rowOff>70447</xdr:rowOff>
    </xdr:to>
    <xdr:sp macro="" textlink="">
      <xdr:nvSpPr>
        <xdr:cNvPr id="427" name="楕円 426"/>
        <xdr:cNvSpPr/>
      </xdr:nvSpPr>
      <xdr:spPr>
        <a:xfrm>
          <a:off x="7810500" y="135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61574</xdr:rowOff>
    </xdr:from>
    <xdr:ext cx="469744" cy="259045"/>
    <xdr:sp macro="" textlink="">
      <xdr:nvSpPr>
        <xdr:cNvPr id="428" name="テキスト ボックス 427"/>
        <xdr:cNvSpPr txBox="1"/>
      </xdr:nvSpPr>
      <xdr:spPr>
        <a:xfrm>
          <a:off x="7626428" y="1360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135896</xdr:rowOff>
    </xdr:from>
    <xdr:to>
      <xdr:col>36</xdr:col>
      <xdr:colOff>165100</xdr:colOff>
      <xdr:row>79</xdr:row>
      <xdr:rowOff>66046</xdr:rowOff>
    </xdr:to>
    <xdr:sp macro="" textlink="">
      <xdr:nvSpPr>
        <xdr:cNvPr id="429" name="楕円 428"/>
        <xdr:cNvSpPr/>
      </xdr:nvSpPr>
      <xdr:spPr>
        <a:xfrm>
          <a:off x="6921500" y="135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57173</xdr:rowOff>
    </xdr:from>
    <xdr:ext cx="469744" cy="259045"/>
    <xdr:sp macro="" textlink="">
      <xdr:nvSpPr>
        <xdr:cNvPr id="430" name="テキスト ボックス 429"/>
        <xdr:cNvSpPr txBox="1"/>
      </xdr:nvSpPr>
      <xdr:spPr>
        <a:xfrm>
          <a:off x="6737428" y="13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6" name="直線コネクタ 455"/>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7" name="普通建設事業費 （ うち更新整備　）最小値テキスト"/>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8" name="直線コネクタ 457"/>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9" name="普通建設事業費 （ うち更新整備　）最大値テキスト"/>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60" name="直線コネクタ 459"/>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123045</xdr:rowOff>
    </xdr:from>
    <xdr:to>
      <xdr:col>55</xdr:col>
      <xdr:colOff>0</xdr:colOff>
      <xdr:row>98</xdr:row>
      <xdr:rowOff>11015</xdr:rowOff>
    </xdr:to>
    <xdr:cxnSp macro="">
      <xdr:nvCxnSpPr>
        <xdr:cNvPr id="461" name="直線コネクタ 460"/>
        <xdr:cNvCxnSpPr/>
      </xdr:nvCxnSpPr>
      <xdr:spPr>
        <a:xfrm flipV="1">
          <a:off x="9639300" y="16753695"/>
          <a:ext cx="838200" cy="5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140302</xdr:rowOff>
    </xdr:from>
    <xdr:ext cx="534377" cy="259045"/>
    <xdr:sp macro="" textlink="">
      <xdr:nvSpPr>
        <xdr:cNvPr id="462" name="普通建設事業費 （ うち更新整備　）平均値テキスト"/>
        <xdr:cNvSpPr txBox="1"/>
      </xdr:nvSpPr>
      <xdr:spPr>
        <a:xfrm>
          <a:off x="10528300" y="16428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3" name="フローチャート: 判断 462"/>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4891</xdr:rowOff>
    </xdr:from>
    <xdr:to>
      <xdr:col>50</xdr:col>
      <xdr:colOff>114300</xdr:colOff>
      <xdr:row>98</xdr:row>
      <xdr:rowOff>11015</xdr:rowOff>
    </xdr:to>
    <xdr:cxnSp macro="">
      <xdr:nvCxnSpPr>
        <xdr:cNvPr id="464" name="直線コネクタ 463"/>
        <xdr:cNvCxnSpPr/>
      </xdr:nvCxnSpPr>
      <xdr:spPr>
        <a:xfrm>
          <a:off x="8750300" y="16806991"/>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5" name="フローチャート: 判断 464"/>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103030</xdr:rowOff>
    </xdr:from>
    <xdr:ext cx="534377" cy="259045"/>
    <xdr:sp macro="" textlink="">
      <xdr:nvSpPr>
        <xdr:cNvPr id="466" name="テキスト ボックス 465"/>
        <xdr:cNvSpPr txBox="1"/>
      </xdr:nvSpPr>
      <xdr:spPr>
        <a:xfrm>
          <a:off x="9372111" y="163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4891</xdr:rowOff>
    </xdr:from>
    <xdr:to>
      <xdr:col>45</xdr:col>
      <xdr:colOff>177800</xdr:colOff>
      <xdr:row>98</xdr:row>
      <xdr:rowOff>37108</xdr:rowOff>
    </xdr:to>
    <xdr:cxnSp macro="">
      <xdr:nvCxnSpPr>
        <xdr:cNvPr id="467" name="直線コネクタ 466"/>
        <xdr:cNvCxnSpPr/>
      </xdr:nvCxnSpPr>
      <xdr:spPr>
        <a:xfrm flipV="1">
          <a:off x="7861300" y="16806991"/>
          <a:ext cx="889000" cy="3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8" name="フローチャート: 判断 467"/>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92090</xdr:rowOff>
    </xdr:from>
    <xdr:ext cx="534377" cy="259045"/>
    <xdr:sp macro="" textlink="">
      <xdr:nvSpPr>
        <xdr:cNvPr id="469" name="テキスト ボックス 468"/>
        <xdr:cNvSpPr txBox="1"/>
      </xdr:nvSpPr>
      <xdr:spPr>
        <a:xfrm>
          <a:off x="8483111" y="163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37108</xdr:rowOff>
    </xdr:from>
    <xdr:to>
      <xdr:col>41</xdr:col>
      <xdr:colOff>50800</xdr:colOff>
      <xdr:row>98</xdr:row>
      <xdr:rowOff>53502</xdr:rowOff>
    </xdr:to>
    <xdr:cxnSp macro="">
      <xdr:nvCxnSpPr>
        <xdr:cNvPr id="470" name="直線コネクタ 469"/>
        <xdr:cNvCxnSpPr/>
      </xdr:nvCxnSpPr>
      <xdr:spPr>
        <a:xfrm flipV="1">
          <a:off x="6972300" y="16839208"/>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71" name="フローチャート: 判断 470"/>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51774</xdr:rowOff>
    </xdr:from>
    <xdr:ext cx="534377" cy="259045"/>
    <xdr:sp macro="" textlink="">
      <xdr:nvSpPr>
        <xdr:cNvPr id="472" name="テキスト ボックス 471"/>
        <xdr:cNvSpPr txBox="1"/>
      </xdr:nvSpPr>
      <xdr:spPr>
        <a:xfrm>
          <a:off x="7594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3" name="フローチャート: 判断 472"/>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74" name="テキスト ボックス 473"/>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72245</xdr:rowOff>
    </xdr:from>
    <xdr:to>
      <xdr:col>55</xdr:col>
      <xdr:colOff>50800</xdr:colOff>
      <xdr:row>98</xdr:row>
      <xdr:rowOff>2395</xdr:rowOff>
    </xdr:to>
    <xdr:sp macro="" textlink="">
      <xdr:nvSpPr>
        <xdr:cNvPr id="480" name="楕円 479"/>
        <xdr:cNvSpPr/>
      </xdr:nvSpPr>
      <xdr:spPr>
        <a:xfrm>
          <a:off x="10426700" y="167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50672</xdr:rowOff>
    </xdr:from>
    <xdr:ext cx="534377" cy="259045"/>
    <xdr:sp macro="" textlink="">
      <xdr:nvSpPr>
        <xdr:cNvPr id="481" name="普通建設事業費 （ うち更新整備　）該当値テキスト"/>
        <xdr:cNvSpPr txBox="1"/>
      </xdr:nvSpPr>
      <xdr:spPr>
        <a:xfrm>
          <a:off x="10528300" y="1668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131665</xdr:rowOff>
    </xdr:from>
    <xdr:to>
      <xdr:col>50</xdr:col>
      <xdr:colOff>165100</xdr:colOff>
      <xdr:row>98</xdr:row>
      <xdr:rowOff>61815</xdr:rowOff>
    </xdr:to>
    <xdr:sp macro="" textlink="">
      <xdr:nvSpPr>
        <xdr:cNvPr id="482" name="楕円 481"/>
        <xdr:cNvSpPr/>
      </xdr:nvSpPr>
      <xdr:spPr>
        <a:xfrm>
          <a:off x="9588500" y="167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52942</xdr:rowOff>
    </xdr:from>
    <xdr:ext cx="534377" cy="259045"/>
    <xdr:sp macro="" textlink="">
      <xdr:nvSpPr>
        <xdr:cNvPr id="483" name="テキスト ボックス 482"/>
        <xdr:cNvSpPr txBox="1"/>
      </xdr:nvSpPr>
      <xdr:spPr>
        <a:xfrm>
          <a:off x="9372111" y="168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125541</xdr:rowOff>
    </xdr:from>
    <xdr:to>
      <xdr:col>46</xdr:col>
      <xdr:colOff>38100</xdr:colOff>
      <xdr:row>98</xdr:row>
      <xdr:rowOff>55691</xdr:rowOff>
    </xdr:to>
    <xdr:sp macro="" textlink="">
      <xdr:nvSpPr>
        <xdr:cNvPr id="484" name="楕円 483"/>
        <xdr:cNvSpPr/>
      </xdr:nvSpPr>
      <xdr:spPr>
        <a:xfrm>
          <a:off x="8699500" y="167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46818</xdr:rowOff>
    </xdr:from>
    <xdr:ext cx="534377" cy="259045"/>
    <xdr:sp macro="" textlink="">
      <xdr:nvSpPr>
        <xdr:cNvPr id="485" name="テキスト ボックス 484"/>
        <xdr:cNvSpPr txBox="1"/>
      </xdr:nvSpPr>
      <xdr:spPr>
        <a:xfrm>
          <a:off x="8483111" y="168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157758</xdr:rowOff>
    </xdr:from>
    <xdr:to>
      <xdr:col>41</xdr:col>
      <xdr:colOff>101600</xdr:colOff>
      <xdr:row>98</xdr:row>
      <xdr:rowOff>87908</xdr:rowOff>
    </xdr:to>
    <xdr:sp macro="" textlink="">
      <xdr:nvSpPr>
        <xdr:cNvPr id="486" name="楕円 485"/>
        <xdr:cNvSpPr/>
      </xdr:nvSpPr>
      <xdr:spPr>
        <a:xfrm>
          <a:off x="7810500" y="1678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79035</xdr:rowOff>
    </xdr:from>
    <xdr:ext cx="534377" cy="259045"/>
    <xdr:sp macro="" textlink="">
      <xdr:nvSpPr>
        <xdr:cNvPr id="487" name="テキスト ボックス 486"/>
        <xdr:cNvSpPr txBox="1"/>
      </xdr:nvSpPr>
      <xdr:spPr>
        <a:xfrm>
          <a:off x="7594111" y="1688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2702</xdr:rowOff>
    </xdr:from>
    <xdr:to>
      <xdr:col>36</xdr:col>
      <xdr:colOff>165100</xdr:colOff>
      <xdr:row>98</xdr:row>
      <xdr:rowOff>104302</xdr:rowOff>
    </xdr:to>
    <xdr:sp macro="" textlink="">
      <xdr:nvSpPr>
        <xdr:cNvPr id="488" name="楕円 487"/>
        <xdr:cNvSpPr/>
      </xdr:nvSpPr>
      <xdr:spPr>
        <a:xfrm>
          <a:off x="6921500" y="168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95429</xdr:rowOff>
    </xdr:from>
    <xdr:ext cx="534377" cy="259045"/>
    <xdr:sp macro="" textlink="">
      <xdr:nvSpPr>
        <xdr:cNvPr id="489" name="テキスト ボックス 488"/>
        <xdr:cNvSpPr txBox="1"/>
      </xdr:nvSpPr>
      <xdr:spPr>
        <a:xfrm>
          <a:off x="6705111" y="1689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3" name="テキスト ボックス 502"/>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5" name="テキスト ボックス 504"/>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7" name="テキスト ボックス 506"/>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09" name="テキスト ボックス 508"/>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1" name="テキスト ボックス 510"/>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3" name="テキスト ボックス 512"/>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39</xdr:row>
      <xdr:rowOff>98878</xdr:rowOff>
    </xdr:from>
    <xdr:to>
      <xdr:col>85</xdr:col>
      <xdr:colOff>126364</xdr:colOff>
      <xdr:row>39</xdr:row>
      <xdr:rowOff>98878</xdr:rowOff>
    </xdr:to>
    <xdr:cxnSp macro="">
      <xdr:nvCxnSpPr>
        <xdr:cNvPr id="515" name="直線コネクタ 514"/>
        <xdr:cNvCxnSpPr/>
      </xdr:nvCxnSpPr>
      <xdr:spPr>
        <a:xfrm>
          <a:off x="16317595" y="6785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140805</xdr:rowOff>
    </xdr:from>
    <xdr:ext cx="249299" cy="259045"/>
    <xdr:sp macro="" textlink="">
      <xdr:nvSpPr>
        <xdr:cNvPr id="516" name="災害復旧事業費最小値テキスト"/>
        <xdr:cNvSpPr txBox="1"/>
      </xdr:nvSpPr>
      <xdr:spPr>
        <a:xfrm>
          <a:off x="1637030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140805</xdr:rowOff>
    </xdr:from>
    <xdr:ext cx="249299" cy="259045"/>
    <xdr:sp macro="" textlink="">
      <xdr:nvSpPr>
        <xdr:cNvPr id="518" name="災害復旧事業費最大値テキスト"/>
        <xdr:cNvSpPr txBox="1"/>
      </xdr:nvSpPr>
      <xdr:spPr>
        <a:xfrm>
          <a:off x="16370300" y="6484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26505</xdr:rowOff>
    </xdr:from>
    <xdr:ext cx="249299" cy="259045"/>
    <xdr:sp macro="" textlink="">
      <xdr:nvSpPr>
        <xdr:cNvPr id="521" name="災害復旧事業費平均値テキスト"/>
        <xdr:cNvSpPr txBox="1"/>
      </xdr:nvSpPr>
      <xdr:spPr>
        <a:xfrm>
          <a:off x="16370300" y="6713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2" name="フローチャート: 判断 521"/>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146050</xdr:rowOff>
    </xdr:from>
    <xdr:to>
      <xdr:col>81</xdr:col>
      <xdr:colOff>101600</xdr:colOff>
      <xdr:row>38</xdr:row>
      <xdr:rowOff>76200</xdr:rowOff>
    </xdr:to>
    <xdr:sp macro="" textlink="">
      <xdr:nvSpPr>
        <xdr:cNvPr id="524" name="フローチャート: 判断 523"/>
        <xdr:cNvSpPr/>
      </xdr:nvSpPr>
      <xdr:spPr>
        <a:xfrm>
          <a:off x="15430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36</xdr:row>
      <xdr:rowOff>92727</xdr:rowOff>
    </xdr:from>
    <xdr:ext cx="313932" cy="259045"/>
    <xdr:sp macro="" textlink="">
      <xdr:nvSpPr>
        <xdr:cNvPr id="525" name="テキスト ボックス 524"/>
        <xdr:cNvSpPr txBox="1"/>
      </xdr:nvSpPr>
      <xdr:spPr>
        <a:xfrm>
          <a:off x="15324333" y="6264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15422</xdr:rowOff>
    </xdr:from>
    <xdr:to>
      <xdr:col>76</xdr:col>
      <xdr:colOff>165100</xdr:colOff>
      <xdr:row>33</xdr:row>
      <xdr:rowOff>117022</xdr:rowOff>
    </xdr:to>
    <xdr:sp macro="" textlink="">
      <xdr:nvSpPr>
        <xdr:cNvPr id="527" name="フローチャート: 判断 526"/>
        <xdr:cNvSpPr/>
      </xdr:nvSpPr>
      <xdr:spPr>
        <a:xfrm>
          <a:off x="14541500" y="567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31</xdr:row>
      <xdr:rowOff>133549</xdr:rowOff>
    </xdr:from>
    <xdr:ext cx="313932" cy="259045"/>
    <xdr:sp macro="" textlink="">
      <xdr:nvSpPr>
        <xdr:cNvPr id="528" name="テキスト ボックス 527"/>
        <xdr:cNvSpPr txBox="1"/>
      </xdr:nvSpPr>
      <xdr:spPr>
        <a:xfrm>
          <a:off x="14435333" y="5448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907</xdr:rowOff>
    </xdr:from>
    <xdr:to>
      <xdr:col>71</xdr:col>
      <xdr:colOff>177800</xdr:colOff>
      <xdr:row>39</xdr:row>
      <xdr:rowOff>98878</xdr:rowOff>
    </xdr:to>
    <xdr:cxnSp macro="">
      <xdr:nvCxnSpPr>
        <xdr:cNvPr id="529" name="直線コネクタ 528"/>
        <xdr:cNvCxnSpPr/>
      </xdr:nvCxnSpPr>
      <xdr:spPr>
        <a:xfrm>
          <a:off x="12814300" y="5315857"/>
          <a:ext cx="889000" cy="14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146050</xdr:rowOff>
    </xdr:from>
    <xdr:to>
      <xdr:col>72</xdr:col>
      <xdr:colOff>38100</xdr:colOff>
      <xdr:row>34</xdr:row>
      <xdr:rowOff>76200</xdr:rowOff>
    </xdr:to>
    <xdr:sp macro="" textlink="">
      <xdr:nvSpPr>
        <xdr:cNvPr id="530" name="フローチャート: 判断 529"/>
        <xdr:cNvSpPr/>
      </xdr:nvSpPr>
      <xdr:spPr>
        <a:xfrm>
          <a:off x="13652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32</xdr:row>
      <xdr:rowOff>92727</xdr:rowOff>
    </xdr:from>
    <xdr:ext cx="313932" cy="259045"/>
    <xdr:sp macro="" textlink="">
      <xdr:nvSpPr>
        <xdr:cNvPr id="531" name="テキスト ボックス 530"/>
        <xdr:cNvSpPr txBox="1"/>
      </xdr:nvSpPr>
      <xdr:spPr>
        <a:xfrm>
          <a:off x="13546333" y="5579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154215</xdr:rowOff>
    </xdr:from>
    <xdr:to>
      <xdr:col>67</xdr:col>
      <xdr:colOff>101600</xdr:colOff>
      <xdr:row>39</xdr:row>
      <xdr:rowOff>84365</xdr:rowOff>
    </xdr:to>
    <xdr:sp macro="" textlink="">
      <xdr:nvSpPr>
        <xdr:cNvPr id="532" name="フローチャート: 判断 531"/>
        <xdr:cNvSpPr/>
      </xdr:nvSpPr>
      <xdr:spPr>
        <a:xfrm>
          <a:off x="12763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75492</xdr:rowOff>
    </xdr:from>
    <xdr:ext cx="249299" cy="259045"/>
    <xdr:sp macro="" textlink="">
      <xdr:nvSpPr>
        <xdr:cNvPr id="533" name="テキスト ボックス 532"/>
        <xdr:cNvSpPr txBox="1"/>
      </xdr:nvSpPr>
      <xdr:spPr>
        <a:xfrm>
          <a:off x="12689650" y="67620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83655</xdr:rowOff>
    </xdr:from>
    <xdr:ext cx="249299" cy="259045"/>
    <xdr:sp macro="" textlink="">
      <xdr:nvSpPr>
        <xdr:cNvPr id="540" name="災害復旧事業費該当値テキスト"/>
        <xdr:cNvSpPr txBox="1"/>
      </xdr:nvSpPr>
      <xdr:spPr>
        <a:xfrm>
          <a:off x="16370300" y="6598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121557</xdr:rowOff>
    </xdr:from>
    <xdr:to>
      <xdr:col>67</xdr:col>
      <xdr:colOff>101600</xdr:colOff>
      <xdr:row>31</xdr:row>
      <xdr:rowOff>51707</xdr:rowOff>
    </xdr:to>
    <xdr:sp macro="" textlink="">
      <xdr:nvSpPr>
        <xdr:cNvPr id="547" name="楕円 546"/>
        <xdr:cNvSpPr/>
      </xdr:nvSpPr>
      <xdr:spPr>
        <a:xfrm>
          <a:off x="12763500" y="52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68234</xdr:rowOff>
    </xdr:from>
    <xdr:ext cx="313932" cy="259045"/>
    <xdr:sp macro="" textlink="">
      <xdr:nvSpPr>
        <xdr:cNvPr id="548" name="テキスト ボックス 547"/>
        <xdr:cNvSpPr txBox="1"/>
      </xdr:nvSpPr>
      <xdr:spPr>
        <a:xfrm>
          <a:off x="12657333" y="504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1" name="テキスト ボックス 61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3" name="テキスト ボックス 612"/>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5" name="テキスト ボックス 614"/>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21" name="直線コネクタ 620"/>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22" name="公債費最小値テキスト"/>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23" name="直線コネクタ 622"/>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24" name="公債費最大値テキスト"/>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25" name="直線コネクタ 624"/>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81915</xdr:rowOff>
    </xdr:from>
    <xdr:to>
      <xdr:col>85</xdr:col>
      <xdr:colOff>127000</xdr:colOff>
      <xdr:row>74</xdr:row>
      <xdr:rowOff>41148</xdr:rowOff>
    </xdr:to>
    <xdr:cxnSp macro="">
      <xdr:nvCxnSpPr>
        <xdr:cNvPr id="626" name="直線コネクタ 625"/>
        <xdr:cNvCxnSpPr/>
      </xdr:nvCxnSpPr>
      <xdr:spPr>
        <a:xfrm>
          <a:off x="15481300" y="12597765"/>
          <a:ext cx="8382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126255</xdr:rowOff>
    </xdr:from>
    <xdr:ext cx="469744" cy="259045"/>
    <xdr:sp macro="" textlink="">
      <xdr:nvSpPr>
        <xdr:cNvPr id="627" name="公債費平均値テキスト"/>
        <xdr:cNvSpPr txBox="1"/>
      </xdr:nvSpPr>
      <xdr:spPr>
        <a:xfrm>
          <a:off x="16370300" y="12813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8" name="フローチャート: 判断 627"/>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81915</xdr:rowOff>
    </xdr:from>
    <xdr:to>
      <xdr:col>81</xdr:col>
      <xdr:colOff>50800</xdr:colOff>
      <xdr:row>74</xdr:row>
      <xdr:rowOff>50800</xdr:rowOff>
    </xdr:to>
    <xdr:cxnSp macro="">
      <xdr:nvCxnSpPr>
        <xdr:cNvPr id="629" name="直線コネクタ 628"/>
        <xdr:cNvCxnSpPr/>
      </xdr:nvCxnSpPr>
      <xdr:spPr>
        <a:xfrm flipV="1">
          <a:off x="14592300" y="12597765"/>
          <a:ext cx="8890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30" name="フローチャート: 判断 629"/>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118508</xdr:rowOff>
    </xdr:from>
    <xdr:ext cx="469744" cy="259045"/>
    <xdr:sp macro="" textlink="">
      <xdr:nvSpPr>
        <xdr:cNvPr id="631" name="テキスト ボックス 630"/>
        <xdr:cNvSpPr txBox="1"/>
      </xdr:nvSpPr>
      <xdr:spPr>
        <a:xfrm>
          <a:off x="15246428" y="1280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50800</xdr:rowOff>
    </xdr:from>
    <xdr:to>
      <xdr:col>76</xdr:col>
      <xdr:colOff>114300</xdr:colOff>
      <xdr:row>74</xdr:row>
      <xdr:rowOff>72390</xdr:rowOff>
    </xdr:to>
    <xdr:cxnSp macro="">
      <xdr:nvCxnSpPr>
        <xdr:cNvPr id="632" name="直線コネクタ 631"/>
        <xdr:cNvCxnSpPr/>
      </xdr:nvCxnSpPr>
      <xdr:spPr>
        <a:xfrm flipV="1">
          <a:off x="13703300" y="1273810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33" name="フローチャート: 判断 632"/>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169816</xdr:rowOff>
    </xdr:from>
    <xdr:ext cx="469744" cy="259045"/>
    <xdr:sp macro="" textlink="">
      <xdr:nvSpPr>
        <xdr:cNvPr id="634" name="テキスト ボックス 633"/>
        <xdr:cNvSpPr txBox="1"/>
      </xdr:nvSpPr>
      <xdr:spPr>
        <a:xfrm>
          <a:off x="14357428" y="1285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72390</xdr:rowOff>
    </xdr:from>
    <xdr:to>
      <xdr:col>71</xdr:col>
      <xdr:colOff>177800</xdr:colOff>
      <xdr:row>74</xdr:row>
      <xdr:rowOff>153035</xdr:rowOff>
    </xdr:to>
    <xdr:cxnSp macro="">
      <xdr:nvCxnSpPr>
        <xdr:cNvPr id="635" name="直線コネクタ 634"/>
        <xdr:cNvCxnSpPr/>
      </xdr:nvCxnSpPr>
      <xdr:spPr>
        <a:xfrm flipV="1">
          <a:off x="12814300" y="12759690"/>
          <a:ext cx="88900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36" name="フローチャート: 判断 635"/>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53484</xdr:rowOff>
    </xdr:from>
    <xdr:ext cx="469744" cy="259045"/>
    <xdr:sp macro="" textlink="">
      <xdr:nvSpPr>
        <xdr:cNvPr id="637" name="テキスト ボックス 636"/>
        <xdr:cNvSpPr txBox="1"/>
      </xdr:nvSpPr>
      <xdr:spPr>
        <a:xfrm>
          <a:off x="13468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8" name="フローチャート: 判断 637"/>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20464</xdr:rowOff>
    </xdr:from>
    <xdr:ext cx="469744" cy="259045"/>
    <xdr:sp macro="" textlink="">
      <xdr:nvSpPr>
        <xdr:cNvPr id="639" name="テキスト ボックス 638"/>
        <xdr:cNvSpPr txBox="1"/>
      </xdr:nvSpPr>
      <xdr:spPr>
        <a:xfrm>
          <a:off x="12579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161798</xdr:rowOff>
    </xdr:from>
    <xdr:to>
      <xdr:col>85</xdr:col>
      <xdr:colOff>177800</xdr:colOff>
      <xdr:row>74</xdr:row>
      <xdr:rowOff>91948</xdr:rowOff>
    </xdr:to>
    <xdr:sp macro="" textlink="">
      <xdr:nvSpPr>
        <xdr:cNvPr id="645" name="楕円 644"/>
        <xdr:cNvSpPr/>
      </xdr:nvSpPr>
      <xdr:spPr>
        <a:xfrm>
          <a:off x="16268700" y="126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13225</xdr:rowOff>
    </xdr:from>
    <xdr:ext cx="469744" cy="259045"/>
    <xdr:sp macro="" textlink="">
      <xdr:nvSpPr>
        <xdr:cNvPr id="646" name="公債費該当値テキスト"/>
        <xdr:cNvSpPr txBox="1"/>
      </xdr:nvSpPr>
      <xdr:spPr>
        <a:xfrm>
          <a:off x="16370300" y="1252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31115</xdr:rowOff>
    </xdr:from>
    <xdr:to>
      <xdr:col>81</xdr:col>
      <xdr:colOff>101600</xdr:colOff>
      <xdr:row>73</xdr:row>
      <xdr:rowOff>132715</xdr:rowOff>
    </xdr:to>
    <xdr:sp macro="" textlink="">
      <xdr:nvSpPr>
        <xdr:cNvPr id="647" name="楕円 646"/>
        <xdr:cNvSpPr/>
      </xdr:nvSpPr>
      <xdr:spPr>
        <a:xfrm>
          <a:off x="15430500" y="125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71</xdr:row>
      <xdr:rowOff>149242</xdr:rowOff>
    </xdr:from>
    <xdr:ext cx="469744" cy="259045"/>
    <xdr:sp macro="" textlink="">
      <xdr:nvSpPr>
        <xdr:cNvPr id="648" name="テキスト ボックス 647"/>
        <xdr:cNvSpPr txBox="1"/>
      </xdr:nvSpPr>
      <xdr:spPr>
        <a:xfrm>
          <a:off x="15246428" y="1232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0</xdr:rowOff>
    </xdr:from>
    <xdr:to>
      <xdr:col>76</xdr:col>
      <xdr:colOff>165100</xdr:colOff>
      <xdr:row>74</xdr:row>
      <xdr:rowOff>101600</xdr:rowOff>
    </xdr:to>
    <xdr:sp macro="" textlink="">
      <xdr:nvSpPr>
        <xdr:cNvPr id="649" name="楕円 648"/>
        <xdr:cNvSpPr/>
      </xdr:nvSpPr>
      <xdr:spPr>
        <a:xfrm>
          <a:off x="145415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118127</xdr:rowOff>
    </xdr:from>
    <xdr:ext cx="469744" cy="259045"/>
    <xdr:sp macro="" textlink="">
      <xdr:nvSpPr>
        <xdr:cNvPr id="650" name="テキスト ボックス 649"/>
        <xdr:cNvSpPr txBox="1"/>
      </xdr:nvSpPr>
      <xdr:spPr>
        <a:xfrm>
          <a:off x="14357428" y="1246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21590</xdr:rowOff>
    </xdr:from>
    <xdr:to>
      <xdr:col>72</xdr:col>
      <xdr:colOff>38100</xdr:colOff>
      <xdr:row>74</xdr:row>
      <xdr:rowOff>123190</xdr:rowOff>
    </xdr:to>
    <xdr:sp macro="" textlink="">
      <xdr:nvSpPr>
        <xdr:cNvPr id="651" name="楕円 650"/>
        <xdr:cNvSpPr/>
      </xdr:nvSpPr>
      <xdr:spPr>
        <a:xfrm>
          <a:off x="13652500" y="127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114317</xdr:rowOff>
    </xdr:from>
    <xdr:ext cx="469744" cy="259045"/>
    <xdr:sp macro="" textlink="">
      <xdr:nvSpPr>
        <xdr:cNvPr id="652" name="テキスト ボックス 651"/>
        <xdr:cNvSpPr txBox="1"/>
      </xdr:nvSpPr>
      <xdr:spPr>
        <a:xfrm>
          <a:off x="13468428" y="128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102235</xdr:rowOff>
    </xdr:from>
    <xdr:to>
      <xdr:col>67</xdr:col>
      <xdr:colOff>101600</xdr:colOff>
      <xdr:row>75</xdr:row>
      <xdr:rowOff>32385</xdr:rowOff>
    </xdr:to>
    <xdr:sp macro="" textlink="">
      <xdr:nvSpPr>
        <xdr:cNvPr id="653" name="楕円 652"/>
        <xdr:cNvSpPr/>
      </xdr:nvSpPr>
      <xdr:spPr>
        <a:xfrm>
          <a:off x="12763500" y="12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23512</xdr:rowOff>
    </xdr:from>
    <xdr:ext cx="469744" cy="259045"/>
    <xdr:sp macro="" textlink="">
      <xdr:nvSpPr>
        <xdr:cNvPr id="654" name="テキスト ボックス 653"/>
        <xdr:cNvSpPr txBox="1"/>
      </xdr:nvSpPr>
      <xdr:spPr>
        <a:xfrm>
          <a:off x="12579428" y="128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8" name="直線コネクタ 677"/>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9" name="積立金最小値テキスト"/>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80" name="直線コネクタ 679"/>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81" name="積立金最大値テキスト"/>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82" name="直線コネクタ 681"/>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44393</xdr:rowOff>
    </xdr:from>
    <xdr:to>
      <xdr:col>85</xdr:col>
      <xdr:colOff>127000</xdr:colOff>
      <xdr:row>97</xdr:row>
      <xdr:rowOff>137319</xdr:rowOff>
    </xdr:to>
    <xdr:cxnSp macro="">
      <xdr:nvCxnSpPr>
        <xdr:cNvPr id="683" name="直線コネクタ 682"/>
        <xdr:cNvCxnSpPr/>
      </xdr:nvCxnSpPr>
      <xdr:spPr>
        <a:xfrm flipV="1">
          <a:off x="15481300" y="16675043"/>
          <a:ext cx="8382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64915</xdr:rowOff>
    </xdr:from>
    <xdr:ext cx="534377" cy="259045"/>
    <xdr:sp macro="" textlink="">
      <xdr:nvSpPr>
        <xdr:cNvPr id="684" name="積立金平均値テキスト"/>
        <xdr:cNvSpPr txBox="1"/>
      </xdr:nvSpPr>
      <xdr:spPr>
        <a:xfrm>
          <a:off x="16370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85" name="フローチャート: 判断 684"/>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137319</xdr:rowOff>
    </xdr:from>
    <xdr:to>
      <xdr:col>81</xdr:col>
      <xdr:colOff>50800</xdr:colOff>
      <xdr:row>97</xdr:row>
      <xdr:rowOff>143433</xdr:rowOff>
    </xdr:to>
    <xdr:cxnSp macro="">
      <xdr:nvCxnSpPr>
        <xdr:cNvPr id="686" name="直線コネクタ 685"/>
        <xdr:cNvCxnSpPr/>
      </xdr:nvCxnSpPr>
      <xdr:spPr>
        <a:xfrm flipV="1">
          <a:off x="14592300" y="16767969"/>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7" name="フローチャート: 判断 686"/>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53864</xdr:rowOff>
    </xdr:from>
    <xdr:ext cx="534377" cy="259045"/>
    <xdr:sp macro="" textlink="">
      <xdr:nvSpPr>
        <xdr:cNvPr id="688" name="テキスト ボックス 687"/>
        <xdr:cNvSpPr txBox="1"/>
      </xdr:nvSpPr>
      <xdr:spPr>
        <a:xfrm>
          <a:off x="15214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133890</xdr:rowOff>
    </xdr:from>
    <xdr:to>
      <xdr:col>76</xdr:col>
      <xdr:colOff>114300</xdr:colOff>
      <xdr:row>97</xdr:row>
      <xdr:rowOff>143433</xdr:rowOff>
    </xdr:to>
    <xdr:cxnSp macro="">
      <xdr:nvCxnSpPr>
        <xdr:cNvPr id="689" name="直線コネクタ 688"/>
        <xdr:cNvCxnSpPr/>
      </xdr:nvCxnSpPr>
      <xdr:spPr>
        <a:xfrm>
          <a:off x="13703300" y="16764540"/>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90" name="フローチャート: 判断 689"/>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118426</xdr:rowOff>
    </xdr:from>
    <xdr:ext cx="534377" cy="259045"/>
    <xdr:sp macro="" textlink="">
      <xdr:nvSpPr>
        <xdr:cNvPr id="691" name="テキスト ボックス 690"/>
        <xdr:cNvSpPr txBox="1"/>
      </xdr:nvSpPr>
      <xdr:spPr>
        <a:xfrm>
          <a:off x="14325111" y="164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51118</xdr:rowOff>
    </xdr:from>
    <xdr:to>
      <xdr:col>71</xdr:col>
      <xdr:colOff>177800</xdr:colOff>
      <xdr:row>97</xdr:row>
      <xdr:rowOff>133890</xdr:rowOff>
    </xdr:to>
    <xdr:cxnSp macro="">
      <xdr:nvCxnSpPr>
        <xdr:cNvPr id="692" name="直線コネクタ 691"/>
        <xdr:cNvCxnSpPr/>
      </xdr:nvCxnSpPr>
      <xdr:spPr>
        <a:xfrm>
          <a:off x="12814300" y="16681768"/>
          <a:ext cx="889000" cy="8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93" name="フローチャート: 判断 692"/>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2601</xdr:rowOff>
    </xdr:from>
    <xdr:ext cx="534377" cy="259045"/>
    <xdr:sp macro="" textlink="">
      <xdr:nvSpPr>
        <xdr:cNvPr id="694" name="テキスト ボックス 693"/>
        <xdr:cNvSpPr txBox="1"/>
      </xdr:nvSpPr>
      <xdr:spPr>
        <a:xfrm>
          <a:off x="13436111" y="162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95" name="フローチャート: 判断 694"/>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11135</xdr:rowOff>
    </xdr:from>
    <xdr:ext cx="534377" cy="259045"/>
    <xdr:sp macro="" textlink="">
      <xdr:nvSpPr>
        <xdr:cNvPr id="696" name="テキスト ボックス 695"/>
        <xdr:cNvSpPr txBox="1"/>
      </xdr:nvSpPr>
      <xdr:spPr>
        <a:xfrm>
          <a:off x="12547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165043</xdr:rowOff>
    </xdr:from>
    <xdr:to>
      <xdr:col>85</xdr:col>
      <xdr:colOff>177800</xdr:colOff>
      <xdr:row>97</xdr:row>
      <xdr:rowOff>95193</xdr:rowOff>
    </xdr:to>
    <xdr:sp macro="" textlink="">
      <xdr:nvSpPr>
        <xdr:cNvPr id="702" name="楕円 701"/>
        <xdr:cNvSpPr/>
      </xdr:nvSpPr>
      <xdr:spPr>
        <a:xfrm>
          <a:off x="16268700" y="166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143470</xdr:rowOff>
    </xdr:from>
    <xdr:ext cx="534377" cy="259045"/>
    <xdr:sp macro="" textlink="">
      <xdr:nvSpPr>
        <xdr:cNvPr id="703" name="積立金該当値テキスト"/>
        <xdr:cNvSpPr txBox="1"/>
      </xdr:nvSpPr>
      <xdr:spPr>
        <a:xfrm>
          <a:off x="16370300" y="166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86519</xdr:rowOff>
    </xdr:from>
    <xdr:to>
      <xdr:col>81</xdr:col>
      <xdr:colOff>101600</xdr:colOff>
      <xdr:row>98</xdr:row>
      <xdr:rowOff>16669</xdr:rowOff>
    </xdr:to>
    <xdr:sp macro="" textlink="">
      <xdr:nvSpPr>
        <xdr:cNvPr id="704" name="楕円 703"/>
        <xdr:cNvSpPr/>
      </xdr:nvSpPr>
      <xdr:spPr>
        <a:xfrm>
          <a:off x="15430500" y="167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7796</xdr:rowOff>
    </xdr:from>
    <xdr:ext cx="534377" cy="259045"/>
    <xdr:sp macro="" textlink="">
      <xdr:nvSpPr>
        <xdr:cNvPr id="705" name="テキスト ボックス 704"/>
        <xdr:cNvSpPr txBox="1"/>
      </xdr:nvSpPr>
      <xdr:spPr>
        <a:xfrm>
          <a:off x="15214111" y="168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92633</xdr:rowOff>
    </xdr:from>
    <xdr:to>
      <xdr:col>76</xdr:col>
      <xdr:colOff>165100</xdr:colOff>
      <xdr:row>98</xdr:row>
      <xdr:rowOff>22783</xdr:rowOff>
    </xdr:to>
    <xdr:sp macro="" textlink="">
      <xdr:nvSpPr>
        <xdr:cNvPr id="706" name="楕円 705"/>
        <xdr:cNvSpPr/>
      </xdr:nvSpPr>
      <xdr:spPr>
        <a:xfrm>
          <a:off x="14541500" y="167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13910</xdr:rowOff>
    </xdr:from>
    <xdr:ext cx="534377" cy="259045"/>
    <xdr:sp macro="" textlink="">
      <xdr:nvSpPr>
        <xdr:cNvPr id="707" name="テキスト ボックス 706"/>
        <xdr:cNvSpPr txBox="1"/>
      </xdr:nvSpPr>
      <xdr:spPr>
        <a:xfrm>
          <a:off x="14325111" y="168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83090</xdr:rowOff>
    </xdr:from>
    <xdr:to>
      <xdr:col>72</xdr:col>
      <xdr:colOff>38100</xdr:colOff>
      <xdr:row>98</xdr:row>
      <xdr:rowOff>13240</xdr:rowOff>
    </xdr:to>
    <xdr:sp macro="" textlink="">
      <xdr:nvSpPr>
        <xdr:cNvPr id="708" name="楕円 707"/>
        <xdr:cNvSpPr/>
      </xdr:nvSpPr>
      <xdr:spPr>
        <a:xfrm>
          <a:off x="13652500" y="167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4367</xdr:rowOff>
    </xdr:from>
    <xdr:ext cx="534377" cy="259045"/>
    <xdr:sp macro="" textlink="">
      <xdr:nvSpPr>
        <xdr:cNvPr id="709" name="テキスト ボックス 708"/>
        <xdr:cNvSpPr txBox="1"/>
      </xdr:nvSpPr>
      <xdr:spPr>
        <a:xfrm>
          <a:off x="13436111" y="1680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318</xdr:rowOff>
    </xdr:from>
    <xdr:to>
      <xdr:col>67</xdr:col>
      <xdr:colOff>101600</xdr:colOff>
      <xdr:row>97</xdr:row>
      <xdr:rowOff>101918</xdr:rowOff>
    </xdr:to>
    <xdr:sp macro="" textlink="">
      <xdr:nvSpPr>
        <xdr:cNvPr id="710" name="楕円 709"/>
        <xdr:cNvSpPr/>
      </xdr:nvSpPr>
      <xdr:spPr>
        <a:xfrm>
          <a:off x="12763500" y="166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93045</xdr:rowOff>
    </xdr:from>
    <xdr:ext cx="534377" cy="259045"/>
    <xdr:sp macro="" textlink="">
      <xdr:nvSpPr>
        <xdr:cNvPr id="711" name="テキスト ボックス 710"/>
        <xdr:cNvSpPr txBox="1"/>
      </xdr:nvSpPr>
      <xdr:spPr>
        <a:xfrm>
          <a:off x="12547111" y="167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5" name="テキスト ボックス 72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7" name="テキスト ボックス 72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9" name="テキスト ボックス 72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7" name="直線コネクタ 736"/>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8" name="投資及び出資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40" name="投資及び出資金最大値テキスト"/>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41" name="直線コネクタ 740"/>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43" name="投資及び出資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44" name="フローチャート: 判断 743"/>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6" name="フローチャート: 判断 745"/>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7" name="テキスト ボックス 74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9" name="フローチャート: 判断 748"/>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0" name="テキスト ボックス 74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52" name="フローチャート: 判断 751"/>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53" name="テキスト ボックス 752"/>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54" name="フローチャート: 判断 753"/>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55" name="テキスト ボックス 754"/>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62" name="投資及び出資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64" name="テキスト ボックス 763"/>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6" name="テキスト ボックス 765"/>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4" name="テキスト ボックス 783"/>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6" name="テキスト ボックス 785"/>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8" name="テキスト ボックス 787"/>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6" name="直線コネクタ 795"/>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7" name="貸付金最小値テキスト"/>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8" name="直線コネクタ 797"/>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9" name="貸付金最大値テキスト"/>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800" name="直線コネクタ 799"/>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75039</xdr:rowOff>
    </xdr:from>
    <xdr:to>
      <xdr:col>116</xdr:col>
      <xdr:colOff>63500</xdr:colOff>
      <xdr:row>57</xdr:row>
      <xdr:rowOff>80590</xdr:rowOff>
    </xdr:to>
    <xdr:cxnSp macro="">
      <xdr:nvCxnSpPr>
        <xdr:cNvPr id="801" name="直線コネクタ 800"/>
        <xdr:cNvCxnSpPr/>
      </xdr:nvCxnSpPr>
      <xdr:spPr>
        <a:xfrm>
          <a:off x="21323300" y="9847689"/>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92908</xdr:rowOff>
    </xdr:from>
    <xdr:ext cx="469744" cy="259045"/>
    <xdr:sp macro="" textlink="">
      <xdr:nvSpPr>
        <xdr:cNvPr id="802" name="貸付金平均値テキスト"/>
        <xdr:cNvSpPr txBox="1"/>
      </xdr:nvSpPr>
      <xdr:spPr>
        <a:xfrm>
          <a:off x="22212300" y="9865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803" name="フローチャート: 判断 802"/>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75039</xdr:rowOff>
    </xdr:from>
    <xdr:to>
      <xdr:col>111</xdr:col>
      <xdr:colOff>177800</xdr:colOff>
      <xdr:row>57</xdr:row>
      <xdr:rowOff>77869</xdr:rowOff>
    </xdr:to>
    <xdr:cxnSp macro="">
      <xdr:nvCxnSpPr>
        <xdr:cNvPr id="804" name="直線コネクタ 803"/>
        <xdr:cNvCxnSpPr/>
      </xdr:nvCxnSpPr>
      <xdr:spPr>
        <a:xfrm flipV="1">
          <a:off x="20434300" y="9847689"/>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805" name="フローチャート: 判断 804"/>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76906</xdr:rowOff>
    </xdr:from>
    <xdr:ext cx="469744" cy="259045"/>
    <xdr:sp macro="" textlink="">
      <xdr:nvSpPr>
        <xdr:cNvPr id="806" name="テキスト ボックス 805"/>
        <xdr:cNvSpPr txBox="1"/>
      </xdr:nvSpPr>
      <xdr:spPr>
        <a:xfrm>
          <a:off x="21088428" y="1002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77869</xdr:rowOff>
    </xdr:from>
    <xdr:to>
      <xdr:col>107</xdr:col>
      <xdr:colOff>50800</xdr:colOff>
      <xdr:row>57</xdr:row>
      <xdr:rowOff>81897</xdr:rowOff>
    </xdr:to>
    <xdr:cxnSp macro="">
      <xdr:nvCxnSpPr>
        <xdr:cNvPr id="807" name="直線コネクタ 806"/>
        <xdr:cNvCxnSpPr/>
      </xdr:nvCxnSpPr>
      <xdr:spPr>
        <a:xfrm flipV="1">
          <a:off x="19545300" y="9850519"/>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8" name="フローチャート: 判断 807"/>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59598</xdr:rowOff>
    </xdr:from>
    <xdr:ext cx="469744" cy="259045"/>
    <xdr:sp macro="" textlink="">
      <xdr:nvSpPr>
        <xdr:cNvPr id="809" name="テキスト ボックス 808"/>
        <xdr:cNvSpPr txBox="1"/>
      </xdr:nvSpPr>
      <xdr:spPr>
        <a:xfrm>
          <a:off x="20199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79611</xdr:rowOff>
    </xdr:from>
    <xdr:to>
      <xdr:col>102</xdr:col>
      <xdr:colOff>114300</xdr:colOff>
      <xdr:row>57</xdr:row>
      <xdr:rowOff>81897</xdr:rowOff>
    </xdr:to>
    <xdr:cxnSp macro="">
      <xdr:nvCxnSpPr>
        <xdr:cNvPr id="810" name="直線コネクタ 809"/>
        <xdr:cNvCxnSpPr/>
      </xdr:nvCxnSpPr>
      <xdr:spPr>
        <a:xfrm>
          <a:off x="18656300" y="98522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11" name="フローチャート: 判断 810"/>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21062</xdr:rowOff>
    </xdr:from>
    <xdr:ext cx="469744" cy="259045"/>
    <xdr:sp macro="" textlink="">
      <xdr:nvSpPr>
        <xdr:cNvPr id="812" name="テキスト ボックス 811"/>
        <xdr:cNvSpPr txBox="1"/>
      </xdr:nvSpPr>
      <xdr:spPr>
        <a:xfrm>
          <a:off x="19310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13" name="フローチャート: 判断 812"/>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13661</xdr:rowOff>
    </xdr:from>
    <xdr:ext cx="469744" cy="259045"/>
    <xdr:sp macro="" textlink="">
      <xdr:nvSpPr>
        <xdr:cNvPr id="814" name="テキスト ボックス 813"/>
        <xdr:cNvSpPr txBox="1"/>
      </xdr:nvSpPr>
      <xdr:spPr>
        <a:xfrm>
          <a:off x="18421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29790</xdr:rowOff>
    </xdr:from>
    <xdr:to>
      <xdr:col>116</xdr:col>
      <xdr:colOff>114300</xdr:colOff>
      <xdr:row>57</xdr:row>
      <xdr:rowOff>131390</xdr:rowOff>
    </xdr:to>
    <xdr:sp macro="" textlink="">
      <xdr:nvSpPr>
        <xdr:cNvPr id="820" name="楕円 819"/>
        <xdr:cNvSpPr/>
      </xdr:nvSpPr>
      <xdr:spPr>
        <a:xfrm>
          <a:off x="22110700" y="980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52667</xdr:rowOff>
    </xdr:from>
    <xdr:ext cx="469744" cy="259045"/>
    <xdr:sp macro="" textlink="">
      <xdr:nvSpPr>
        <xdr:cNvPr id="821" name="貸付金該当値テキスト"/>
        <xdr:cNvSpPr txBox="1"/>
      </xdr:nvSpPr>
      <xdr:spPr>
        <a:xfrm>
          <a:off x="22212300" y="965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24239</xdr:rowOff>
    </xdr:from>
    <xdr:to>
      <xdr:col>112</xdr:col>
      <xdr:colOff>38100</xdr:colOff>
      <xdr:row>57</xdr:row>
      <xdr:rowOff>125839</xdr:rowOff>
    </xdr:to>
    <xdr:sp macro="" textlink="">
      <xdr:nvSpPr>
        <xdr:cNvPr id="822" name="楕円 821"/>
        <xdr:cNvSpPr/>
      </xdr:nvSpPr>
      <xdr:spPr>
        <a:xfrm>
          <a:off x="21272500" y="97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142366</xdr:rowOff>
    </xdr:from>
    <xdr:ext cx="469744" cy="259045"/>
    <xdr:sp macro="" textlink="">
      <xdr:nvSpPr>
        <xdr:cNvPr id="823" name="テキスト ボックス 822"/>
        <xdr:cNvSpPr txBox="1"/>
      </xdr:nvSpPr>
      <xdr:spPr>
        <a:xfrm>
          <a:off x="21088428" y="95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27069</xdr:rowOff>
    </xdr:from>
    <xdr:to>
      <xdr:col>107</xdr:col>
      <xdr:colOff>101600</xdr:colOff>
      <xdr:row>57</xdr:row>
      <xdr:rowOff>128669</xdr:rowOff>
    </xdr:to>
    <xdr:sp macro="" textlink="">
      <xdr:nvSpPr>
        <xdr:cNvPr id="824" name="楕円 823"/>
        <xdr:cNvSpPr/>
      </xdr:nvSpPr>
      <xdr:spPr>
        <a:xfrm>
          <a:off x="20383500" y="97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145196</xdr:rowOff>
    </xdr:from>
    <xdr:ext cx="469744" cy="259045"/>
    <xdr:sp macro="" textlink="">
      <xdr:nvSpPr>
        <xdr:cNvPr id="825" name="テキスト ボックス 824"/>
        <xdr:cNvSpPr txBox="1"/>
      </xdr:nvSpPr>
      <xdr:spPr>
        <a:xfrm>
          <a:off x="20199428" y="95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31097</xdr:rowOff>
    </xdr:from>
    <xdr:to>
      <xdr:col>102</xdr:col>
      <xdr:colOff>165100</xdr:colOff>
      <xdr:row>57</xdr:row>
      <xdr:rowOff>132697</xdr:rowOff>
    </xdr:to>
    <xdr:sp macro="" textlink="">
      <xdr:nvSpPr>
        <xdr:cNvPr id="826" name="楕円 825"/>
        <xdr:cNvSpPr/>
      </xdr:nvSpPr>
      <xdr:spPr>
        <a:xfrm>
          <a:off x="19494500" y="98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149224</xdr:rowOff>
    </xdr:from>
    <xdr:ext cx="469744" cy="259045"/>
    <xdr:sp macro="" textlink="">
      <xdr:nvSpPr>
        <xdr:cNvPr id="827" name="テキスト ボックス 826"/>
        <xdr:cNvSpPr txBox="1"/>
      </xdr:nvSpPr>
      <xdr:spPr>
        <a:xfrm>
          <a:off x="19310428" y="957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28811</xdr:rowOff>
    </xdr:from>
    <xdr:to>
      <xdr:col>98</xdr:col>
      <xdr:colOff>38100</xdr:colOff>
      <xdr:row>57</xdr:row>
      <xdr:rowOff>130411</xdr:rowOff>
    </xdr:to>
    <xdr:sp macro="" textlink="">
      <xdr:nvSpPr>
        <xdr:cNvPr id="828" name="楕円 827"/>
        <xdr:cNvSpPr/>
      </xdr:nvSpPr>
      <xdr:spPr>
        <a:xfrm>
          <a:off x="18605500" y="98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146938</xdr:rowOff>
    </xdr:from>
    <xdr:ext cx="469744" cy="259045"/>
    <xdr:sp macro="" textlink="">
      <xdr:nvSpPr>
        <xdr:cNvPr id="829" name="テキスト ボックス 828"/>
        <xdr:cNvSpPr txBox="1"/>
      </xdr:nvSpPr>
      <xdr:spPr>
        <a:xfrm>
          <a:off x="18421428" y="95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52" name="直線コネクタ 851"/>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53" name="繰出金最小値テキスト"/>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54" name="直線コネクタ 853"/>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55" name="繰出金最大値テキスト"/>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6" name="直線コネクタ 855"/>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169966</xdr:rowOff>
    </xdr:from>
    <xdr:to>
      <xdr:col>116</xdr:col>
      <xdr:colOff>63500</xdr:colOff>
      <xdr:row>75</xdr:row>
      <xdr:rowOff>150490</xdr:rowOff>
    </xdr:to>
    <xdr:cxnSp macro="">
      <xdr:nvCxnSpPr>
        <xdr:cNvPr id="857" name="直線コネクタ 856"/>
        <xdr:cNvCxnSpPr/>
      </xdr:nvCxnSpPr>
      <xdr:spPr>
        <a:xfrm flipV="1">
          <a:off x="21323300" y="12857266"/>
          <a:ext cx="838200" cy="15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140626</xdr:rowOff>
    </xdr:from>
    <xdr:ext cx="534377" cy="259045"/>
    <xdr:sp macro="" textlink="">
      <xdr:nvSpPr>
        <xdr:cNvPr id="858" name="繰出金平均値テキスト"/>
        <xdr:cNvSpPr txBox="1"/>
      </xdr:nvSpPr>
      <xdr:spPr>
        <a:xfrm>
          <a:off x="22212300" y="12656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9" name="フローチャート: 判断 858"/>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36190</xdr:rowOff>
    </xdr:from>
    <xdr:to>
      <xdr:col>111</xdr:col>
      <xdr:colOff>177800</xdr:colOff>
      <xdr:row>75</xdr:row>
      <xdr:rowOff>150490</xdr:rowOff>
    </xdr:to>
    <xdr:cxnSp macro="">
      <xdr:nvCxnSpPr>
        <xdr:cNvPr id="860" name="直線コネクタ 859"/>
        <xdr:cNvCxnSpPr/>
      </xdr:nvCxnSpPr>
      <xdr:spPr>
        <a:xfrm>
          <a:off x="20434300" y="12894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61" name="フローチャート: 判断 860"/>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159295</xdr:rowOff>
    </xdr:from>
    <xdr:ext cx="534377" cy="259045"/>
    <xdr:sp macro="" textlink="">
      <xdr:nvSpPr>
        <xdr:cNvPr id="862" name="テキスト ボックス 861"/>
        <xdr:cNvSpPr txBox="1"/>
      </xdr:nvSpPr>
      <xdr:spPr>
        <a:xfrm>
          <a:off x="21056111" y="1267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113137</xdr:rowOff>
    </xdr:from>
    <xdr:to>
      <xdr:col>107</xdr:col>
      <xdr:colOff>50800</xdr:colOff>
      <xdr:row>75</xdr:row>
      <xdr:rowOff>36190</xdr:rowOff>
    </xdr:to>
    <xdr:cxnSp macro="">
      <xdr:nvCxnSpPr>
        <xdr:cNvPr id="863" name="直線コネクタ 862"/>
        <xdr:cNvCxnSpPr/>
      </xdr:nvCxnSpPr>
      <xdr:spPr>
        <a:xfrm>
          <a:off x="19545300" y="12800437"/>
          <a:ext cx="889000" cy="9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64" name="フローチャート: 判断 863"/>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108200</xdr:rowOff>
    </xdr:from>
    <xdr:ext cx="534377" cy="259045"/>
    <xdr:sp macro="" textlink="">
      <xdr:nvSpPr>
        <xdr:cNvPr id="865" name="テキスト ボックス 864"/>
        <xdr:cNvSpPr txBox="1"/>
      </xdr:nvSpPr>
      <xdr:spPr>
        <a:xfrm>
          <a:off x="20167111" y="1296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94986</xdr:rowOff>
    </xdr:from>
    <xdr:to>
      <xdr:col>102</xdr:col>
      <xdr:colOff>114300</xdr:colOff>
      <xdr:row>74</xdr:row>
      <xdr:rowOff>113137</xdr:rowOff>
    </xdr:to>
    <xdr:cxnSp macro="">
      <xdr:nvCxnSpPr>
        <xdr:cNvPr id="866" name="直線コネクタ 865"/>
        <xdr:cNvCxnSpPr/>
      </xdr:nvCxnSpPr>
      <xdr:spPr>
        <a:xfrm>
          <a:off x="18656300" y="12782286"/>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7" name="フローチャート: 判断 866"/>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101709</xdr:rowOff>
    </xdr:from>
    <xdr:ext cx="534377" cy="259045"/>
    <xdr:sp macro="" textlink="">
      <xdr:nvSpPr>
        <xdr:cNvPr id="868" name="テキスト ボックス 867"/>
        <xdr:cNvSpPr txBox="1"/>
      </xdr:nvSpPr>
      <xdr:spPr>
        <a:xfrm>
          <a:off x="19278111" y="129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9" name="フローチャート: 判断 868"/>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115333</xdr:rowOff>
    </xdr:from>
    <xdr:ext cx="534377" cy="259045"/>
    <xdr:sp macro="" textlink="">
      <xdr:nvSpPr>
        <xdr:cNvPr id="870" name="テキスト ボックス 869"/>
        <xdr:cNvSpPr txBox="1"/>
      </xdr:nvSpPr>
      <xdr:spPr>
        <a:xfrm>
          <a:off x="18389111"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119166</xdr:rowOff>
    </xdr:from>
    <xdr:to>
      <xdr:col>116</xdr:col>
      <xdr:colOff>114300</xdr:colOff>
      <xdr:row>75</xdr:row>
      <xdr:rowOff>49316</xdr:rowOff>
    </xdr:to>
    <xdr:sp macro="" textlink="">
      <xdr:nvSpPr>
        <xdr:cNvPr id="876" name="楕円 875"/>
        <xdr:cNvSpPr/>
      </xdr:nvSpPr>
      <xdr:spPr>
        <a:xfrm>
          <a:off x="22110700" y="1280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97593</xdr:rowOff>
    </xdr:from>
    <xdr:ext cx="534377" cy="259045"/>
    <xdr:sp macro="" textlink="">
      <xdr:nvSpPr>
        <xdr:cNvPr id="877" name="繰出金該当値テキスト"/>
        <xdr:cNvSpPr txBox="1"/>
      </xdr:nvSpPr>
      <xdr:spPr>
        <a:xfrm>
          <a:off x="22212300" y="1278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99690</xdr:rowOff>
    </xdr:from>
    <xdr:to>
      <xdr:col>112</xdr:col>
      <xdr:colOff>38100</xdr:colOff>
      <xdr:row>76</xdr:row>
      <xdr:rowOff>29840</xdr:rowOff>
    </xdr:to>
    <xdr:sp macro="" textlink="">
      <xdr:nvSpPr>
        <xdr:cNvPr id="878" name="楕円 877"/>
        <xdr:cNvSpPr/>
      </xdr:nvSpPr>
      <xdr:spPr>
        <a:xfrm>
          <a:off x="21272500" y="129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20967</xdr:rowOff>
    </xdr:from>
    <xdr:ext cx="534377" cy="259045"/>
    <xdr:sp macro="" textlink="">
      <xdr:nvSpPr>
        <xdr:cNvPr id="879" name="テキスト ボックス 878"/>
        <xdr:cNvSpPr txBox="1"/>
      </xdr:nvSpPr>
      <xdr:spPr>
        <a:xfrm>
          <a:off x="21056111" y="1305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156840</xdr:rowOff>
    </xdr:from>
    <xdr:to>
      <xdr:col>107</xdr:col>
      <xdr:colOff>101600</xdr:colOff>
      <xdr:row>75</xdr:row>
      <xdr:rowOff>86990</xdr:rowOff>
    </xdr:to>
    <xdr:sp macro="" textlink="">
      <xdr:nvSpPr>
        <xdr:cNvPr id="880" name="楕円 879"/>
        <xdr:cNvSpPr/>
      </xdr:nvSpPr>
      <xdr:spPr>
        <a:xfrm>
          <a:off x="20383500" y="128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103517</xdr:rowOff>
    </xdr:from>
    <xdr:ext cx="534377" cy="259045"/>
    <xdr:sp macro="" textlink="">
      <xdr:nvSpPr>
        <xdr:cNvPr id="881" name="テキスト ボックス 880"/>
        <xdr:cNvSpPr txBox="1"/>
      </xdr:nvSpPr>
      <xdr:spPr>
        <a:xfrm>
          <a:off x="20167111" y="1261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62337</xdr:rowOff>
    </xdr:from>
    <xdr:to>
      <xdr:col>102</xdr:col>
      <xdr:colOff>165100</xdr:colOff>
      <xdr:row>74</xdr:row>
      <xdr:rowOff>163937</xdr:rowOff>
    </xdr:to>
    <xdr:sp macro="" textlink="">
      <xdr:nvSpPr>
        <xdr:cNvPr id="882" name="楕円 881"/>
        <xdr:cNvSpPr/>
      </xdr:nvSpPr>
      <xdr:spPr>
        <a:xfrm>
          <a:off x="19494500" y="127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9014</xdr:rowOff>
    </xdr:from>
    <xdr:ext cx="534377" cy="259045"/>
    <xdr:sp macro="" textlink="">
      <xdr:nvSpPr>
        <xdr:cNvPr id="883" name="テキスト ボックス 882"/>
        <xdr:cNvSpPr txBox="1"/>
      </xdr:nvSpPr>
      <xdr:spPr>
        <a:xfrm>
          <a:off x="19278111" y="1252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44186</xdr:rowOff>
    </xdr:from>
    <xdr:to>
      <xdr:col>98</xdr:col>
      <xdr:colOff>38100</xdr:colOff>
      <xdr:row>74</xdr:row>
      <xdr:rowOff>145786</xdr:rowOff>
    </xdr:to>
    <xdr:sp macro="" textlink="">
      <xdr:nvSpPr>
        <xdr:cNvPr id="884" name="楕円 883"/>
        <xdr:cNvSpPr/>
      </xdr:nvSpPr>
      <xdr:spPr>
        <a:xfrm>
          <a:off x="18605500" y="127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162313</xdr:rowOff>
    </xdr:from>
    <xdr:ext cx="534377" cy="259045"/>
    <xdr:sp macro="" textlink="">
      <xdr:nvSpPr>
        <xdr:cNvPr id="885" name="テキスト ボックス 884"/>
        <xdr:cNvSpPr txBox="1"/>
      </xdr:nvSpPr>
      <xdr:spPr>
        <a:xfrm>
          <a:off x="18389111" y="1250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114,513</a:t>
          </a:r>
          <a:r>
            <a:rPr kumimoji="1" lang="ja-JP" altLang="en-US" sz="1300">
              <a:latin typeface="ＭＳ Ｐゴシック" panose="020B0600070205080204" pitchFamily="50" charset="-128"/>
              <a:ea typeface="ＭＳ Ｐゴシック" panose="020B0600070205080204" pitchFamily="50" charset="-128"/>
            </a:rPr>
            <a:t>円で、住民税非課税世帯等臨時特別給付金給付事務費の増などにより、前年度と比較して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663</a:t>
          </a:r>
          <a:r>
            <a:rPr kumimoji="1" lang="ja-JP" altLang="en-US" sz="1300">
              <a:latin typeface="ＭＳ Ｐゴシック" panose="020B0600070205080204" pitchFamily="50" charset="-128"/>
              <a:ea typeface="ＭＳ Ｐゴシック" panose="020B0600070205080204" pitchFamily="50" charset="-128"/>
            </a:rPr>
            <a:t>円の増となった。扶助費は住民一人当たり</a:t>
          </a:r>
          <a:r>
            <a:rPr kumimoji="1" lang="en-US" altLang="ja-JP" sz="1300">
              <a:latin typeface="ＭＳ Ｐゴシック" panose="020B0600070205080204" pitchFamily="50" charset="-128"/>
              <a:ea typeface="ＭＳ Ｐゴシック" panose="020B0600070205080204" pitchFamily="50" charset="-128"/>
            </a:rPr>
            <a:t>166,598</a:t>
          </a:r>
          <a:r>
            <a:rPr kumimoji="1" lang="ja-JP" altLang="en-US" sz="1300">
              <a:latin typeface="ＭＳ Ｐゴシック" panose="020B0600070205080204" pitchFamily="50" charset="-128"/>
              <a:ea typeface="ＭＳ Ｐゴシック" panose="020B0600070205080204" pitchFamily="50" charset="-128"/>
            </a:rPr>
            <a:t>円で、住民税非課税世帯や子育て世帯等への給付金給付事業の減などにより、前年度と比較して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8,485</a:t>
          </a:r>
          <a:r>
            <a:rPr kumimoji="1" lang="ja-JP" altLang="en-US" sz="1300">
              <a:latin typeface="ＭＳ Ｐゴシック" panose="020B0600070205080204" pitchFamily="50" charset="-128"/>
              <a:ea typeface="ＭＳ Ｐゴシック" panose="020B0600070205080204" pitchFamily="50" charset="-128"/>
            </a:rPr>
            <a:t>円の減となった。補助費等は住民一人当たり</a:t>
          </a:r>
          <a:r>
            <a:rPr kumimoji="1" lang="en-US" altLang="ja-JP" sz="1300">
              <a:latin typeface="ＭＳ Ｐゴシック" panose="020B0600070205080204" pitchFamily="50" charset="-128"/>
              <a:ea typeface="ＭＳ Ｐゴシック" panose="020B0600070205080204" pitchFamily="50" charset="-128"/>
            </a:rPr>
            <a:t>43,724</a:t>
          </a:r>
          <a:r>
            <a:rPr kumimoji="1" lang="ja-JP" altLang="en-US" sz="1300">
              <a:latin typeface="ＭＳ Ｐゴシック" panose="020B0600070205080204" pitchFamily="50" charset="-128"/>
              <a:ea typeface="ＭＳ Ｐゴシック" panose="020B0600070205080204" pitchFamily="50" charset="-128"/>
            </a:rPr>
            <a:t>円で、住民税非課税世帯等臨時特別給付金等の国庫支出金の収入超過に伴う返納金の増などにより、前年度と比較して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10,049</a:t>
          </a:r>
          <a:r>
            <a:rPr kumimoji="1" lang="ja-JP" altLang="en-US" sz="1300">
              <a:latin typeface="ＭＳ Ｐゴシック" panose="020B0600070205080204" pitchFamily="50" charset="-128"/>
              <a:ea typeface="ＭＳ Ｐゴシック" panose="020B0600070205080204" pitchFamily="50" charset="-128"/>
            </a:rPr>
            <a:t>円の増となった。普通建設事業費は住民一人当たり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28,344</a:t>
          </a:r>
          <a:r>
            <a:rPr kumimoji="1" lang="ja-JP" altLang="en-US" sz="1300">
              <a:latin typeface="ＭＳ Ｐゴシック" panose="020B0600070205080204" pitchFamily="50" charset="-128"/>
              <a:ea typeface="ＭＳ Ｐゴシック" panose="020B0600070205080204" pitchFamily="50" charset="-128"/>
            </a:rPr>
            <a:t>円で、市街地再開発事業助成や牛込保健センター等複合施設建設工事などにより、前年度と比較して</a:t>
          </a:r>
          <a:r>
            <a:rPr kumimoji="1" lang="en-US" altLang="ja-JP" sz="1300">
              <a:latin typeface="ＭＳ Ｐゴシック" panose="020B0600070205080204" pitchFamily="50" charset="-128"/>
              <a:ea typeface="ＭＳ Ｐゴシック" panose="020B0600070205080204" pitchFamily="50" charset="-128"/>
            </a:rPr>
            <a:t>1,916</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引き続き、障害者への自立支援給付費や委託保育費など社会保障関係費の増加や労務単価上昇に伴う委託料などの物件費の増加、公共施設の老朽化に伴う更新・改築需要が見込まれるため、既存の事務事業の見直しや内部管理経費の精査などを行うとともに、ＤＸ活用により現行の事務負担を軽減させ、職員の人的リソース・能力を事業の再構築に振り向けるなど、不断の行財政改革に徹底して取り組み、持続可能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東京都新宿区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346,279
306,000
18.22
176,789,897
172,138,976
4,341,781
92,055,251
17,720,194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163322</xdr:rowOff>
    </xdr:from>
    <xdr:to>
      <xdr:col>24</xdr:col>
      <xdr:colOff>63500</xdr:colOff>
      <xdr:row>37</xdr:row>
      <xdr:rowOff>12065</xdr:rowOff>
    </xdr:to>
    <xdr:cxnSp macro="">
      <xdr:nvCxnSpPr>
        <xdr:cNvPr id="60" name="直線コネクタ 59"/>
        <xdr:cNvCxnSpPr/>
      </xdr:nvCxnSpPr>
      <xdr:spPr>
        <a:xfrm>
          <a:off x="3797300" y="6335522"/>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469744" cy="259045"/>
    <xdr:sp macro="" textlink="">
      <xdr:nvSpPr>
        <xdr:cNvPr id="61" name="議会費平均値テキスト"/>
        <xdr:cNvSpPr txBox="1"/>
      </xdr:nvSpPr>
      <xdr:spPr>
        <a:xfrm>
          <a:off x="4686300" y="631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153035</xdr:rowOff>
    </xdr:from>
    <xdr:to>
      <xdr:col>19</xdr:col>
      <xdr:colOff>177800</xdr:colOff>
      <xdr:row>36</xdr:row>
      <xdr:rowOff>163322</xdr:rowOff>
    </xdr:to>
    <xdr:cxnSp macro="">
      <xdr:nvCxnSpPr>
        <xdr:cNvPr id="63" name="直線コネクタ 62"/>
        <xdr:cNvCxnSpPr/>
      </xdr:nvCxnSpPr>
      <xdr:spPr>
        <a:xfrm>
          <a:off x="2908300" y="632523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89806</xdr:rowOff>
    </xdr:from>
    <xdr:ext cx="469744" cy="259045"/>
    <xdr:sp macro="" textlink="">
      <xdr:nvSpPr>
        <xdr:cNvPr id="65" name="テキスト ボックス 64"/>
        <xdr:cNvSpPr txBox="1"/>
      </xdr:nvSpPr>
      <xdr:spPr>
        <a:xfrm>
          <a:off x="3562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152464</xdr:rowOff>
    </xdr:from>
    <xdr:to>
      <xdr:col>15</xdr:col>
      <xdr:colOff>50800</xdr:colOff>
      <xdr:row>36</xdr:row>
      <xdr:rowOff>153035</xdr:rowOff>
    </xdr:to>
    <xdr:cxnSp macro="">
      <xdr:nvCxnSpPr>
        <xdr:cNvPr id="66" name="直線コネクタ 65"/>
        <xdr:cNvCxnSpPr/>
      </xdr:nvCxnSpPr>
      <xdr:spPr>
        <a:xfrm>
          <a:off x="2019300" y="632466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83138</xdr:rowOff>
    </xdr:from>
    <xdr:ext cx="469744" cy="259045"/>
    <xdr:sp macro="" textlink="">
      <xdr:nvSpPr>
        <xdr:cNvPr id="68" name="テキスト ボックス 67"/>
        <xdr:cNvSpPr txBox="1"/>
      </xdr:nvSpPr>
      <xdr:spPr>
        <a:xfrm>
          <a:off x="2673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149034</xdr:rowOff>
    </xdr:from>
    <xdr:to>
      <xdr:col>10</xdr:col>
      <xdr:colOff>114300</xdr:colOff>
      <xdr:row>36</xdr:row>
      <xdr:rowOff>152464</xdr:rowOff>
    </xdr:to>
    <xdr:cxnSp macro="">
      <xdr:nvCxnSpPr>
        <xdr:cNvPr id="69" name="直線コネクタ 68"/>
        <xdr:cNvCxnSpPr/>
      </xdr:nvCxnSpPr>
      <xdr:spPr>
        <a:xfrm>
          <a:off x="1130300" y="632123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72280</xdr:rowOff>
    </xdr:from>
    <xdr:ext cx="469744" cy="259045"/>
    <xdr:sp macro="" textlink="">
      <xdr:nvSpPr>
        <xdr:cNvPr id="71" name="テキスト ボックス 70"/>
        <xdr:cNvSpPr txBox="1"/>
      </xdr:nvSpPr>
      <xdr:spPr>
        <a:xfrm>
          <a:off x="1784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69804</xdr:rowOff>
    </xdr:from>
    <xdr:ext cx="469744" cy="259045"/>
    <xdr:sp macro="" textlink="">
      <xdr:nvSpPr>
        <xdr:cNvPr id="73" name="テキスト ボックス 72"/>
        <xdr:cNvSpPr txBox="1"/>
      </xdr:nvSpPr>
      <xdr:spPr>
        <a:xfrm>
          <a:off x="895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132715</xdr:rowOff>
    </xdr:from>
    <xdr:to>
      <xdr:col>24</xdr:col>
      <xdr:colOff>114300</xdr:colOff>
      <xdr:row>37</xdr:row>
      <xdr:rowOff>62865</xdr:rowOff>
    </xdr:to>
    <xdr:sp macro="" textlink="">
      <xdr:nvSpPr>
        <xdr:cNvPr id="79" name="楕円 78"/>
        <xdr:cNvSpPr/>
      </xdr:nvSpPr>
      <xdr:spPr>
        <a:xfrm>
          <a:off x="45847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155592</xdr:rowOff>
    </xdr:from>
    <xdr:ext cx="469744" cy="259045"/>
    <xdr:sp macro="" textlink="">
      <xdr:nvSpPr>
        <xdr:cNvPr id="80" name="議会費該当値テキスト"/>
        <xdr:cNvSpPr txBox="1"/>
      </xdr:nvSpPr>
      <xdr:spPr>
        <a:xfrm>
          <a:off x="4686300" y="61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112522</xdr:rowOff>
    </xdr:from>
    <xdr:to>
      <xdr:col>20</xdr:col>
      <xdr:colOff>38100</xdr:colOff>
      <xdr:row>37</xdr:row>
      <xdr:rowOff>42672</xdr:rowOff>
    </xdr:to>
    <xdr:sp macro="" textlink="">
      <xdr:nvSpPr>
        <xdr:cNvPr id="81" name="楕円 80"/>
        <xdr:cNvSpPr/>
      </xdr:nvSpPr>
      <xdr:spPr>
        <a:xfrm>
          <a:off x="3746500" y="62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59199</xdr:rowOff>
    </xdr:from>
    <xdr:ext cx="469744" cy="259045"/>
    <xdr:sp macro="" textlink="">
      <xdr:nvSpPr>
        <xdr:cNvPr id="82" name="テキスト ボックス 81"/>
        <xdr:cNvSpPr txBox="1"/>
      </xdr:nvSpPr>
      <xdr:spPr>
        <a:xfrm>
          <a:off x="3562428" y="605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102235</xdr:rowOff>
    </xdr:from>
    <xdr:to>
      <xdr:col>15</xdr:col>
      <xdr:colOff>101600</xdr:colOff>
      <xdr:row>37</xdr:row>
      <xdr:rowOff>32385</xdr:rowOff>
    </xdr:to>
    <xdr:sp macro="" textlink="">
      <xdr:nvSpPr>
        <xdr:cNvPr id="83" name="楕円 82"/>
        <xdr:cNvSpPr/>
      </xdr:nvSpPr>
      <xdr:spPr>
        <a:xfrm>
          <a:off x="2857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48912</xdr:rowOff>
    </xdr:from>
    <xdr:ext cx="469744" cy="259045"/>
    <xdr:sp macro="" textlink="">
      <xdr:nvSpPr>
        <xdr:cNvPr id="84" name="テキスト ボックス 83"/>
        <xdr:cNvSpPr txBox="1"/>
      </xdr:nvSpPr>
      <xdr:spPr>
        <a:xfrm>
          <a:off x="2673428" y="60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101664</xdr:rowOff>
    </xdr:from>
    <xdr:to>
      <xdr:col>10</xdr:col>
      <xdr:colOff>165100</xdr:colOff>
      <xdr:row>37</xdr:row>
      <xdr:rowOff>31814</xdr:rowOff>
    </xdr:to>
    <xdr:sp macro="" textlink="">
      <xdr:nvSpPr>
        <xdr:cNvPr id="85" name="楕円 84"/>
        <xdr:cNvSpPr/>
      </xdr:nvSpPr>
      <xdr:spPr>
        <a:xfrm>
          <a:off x="1968500" y="62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48341</xdr:rowOff>
    </xdr:from>
    <xdr:ext cx="469744" cy="259045"/>
    <xdr:sp macro="" textlink="">
      <xdr:nvSpPr>
        <xdr:cNvPr id="86" name="テキスト ボックス 85"/>
        <xdr:cNvSpPr txBox="1"/>
      </xdr:nvSpPr>
      <xdr:spPr>
        <a:xfrm>
          <a:off x="1784428" y="604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98234</xdr:rowOff>
    </xdr:from>
    <xdr:to>
      <xdr:col>6</xdr:col>
      <xdr:colOff>38100</xdr:colOff>
      <xdr:row>37</xdr:row>
      <xdr:rowOff>28384</xdr:rowOff>
    </xdr:to>
    <xdr:sp macro="" textlink="">
      <xdr:nvSpPr>
        <xdr:cNvPr id="87" name="楕円 86"/>
        <xdr:cNvSpPr/>
      </xdr:nvSpPr>
      <xdr:spPr>
        <a:xfrm>
          <a:off x="1079500" y="62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44911</xdr:rowOff>
    </xdr:from>
    <xdr:ext cx="469744" cy="259045"/>
    <xdr:sp macro="" textlink="">
      <xdr:nvSpPr>
        <xdr:cNvPr id="88" name="テキスト ボックス 87"/>
        <xdr:cNvSpPr txBox="1"/>
      </xdr:nvSpPr>
      <xdr:spPr>
        <a:xfrm>
          <a:off x="895428" y="60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75494</xdr:rowOff>
    </xdr:from>
    <xdr:to>
      <xdr:col>24</xdr:col>
      <xdr:colOff>63500</xdr:colOff>
      <xdr:row>56</xdr:row>
      <xdr:rowOff>110439</xdr:rowOff>
    </xdr:to>
    <xdr:cxnSp macro="">
      <xdr:nvCxnSpPr>
        <xdr:cNvPr id="117" name="直線コネクタ 116"/>
        <xdr:cNvCxnSpPr/>
      </xdr:nvCxnSpPr>
      <xdr:spPr>
        <a:xfrm flipV="1">
          <a:off x="3797300" y="9676694"/>
          <a:ext cx="838200" cy="3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32694</xdr:rowOff>
    </xdr:from>
    <xdr:ext cx="534377" cy="259045"/>
    <xdr:sp macro="" textlink="">
      <xdr:nvSpPr>
        <xdr:cNvPr id="118" name="総務費平均値テキスト"/>
        <xdr:cNvSpPr txBox="1"/>
      </xdr:nvSpPr>
      <xdr:spPr>
        <a:xfrm>
          <a:off x="4686300" y="9633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61123</xdr:rowOff>
    </xdr:from>
    <xdr:to>
      <xdr:col>19</xdr:col>
      <xdr:colOff>177800</xdr:colOff>
      <xdr:row>56</xdr:row>
      <xdr:rowOff>110439</xdr:rowOff>
    </xdr:to>
    <xdr:cxnSp macro="">
      <xdr:nvCxnSpPr>
        <xdr:cNvPr id="120" name="直線コネクタ 119"/>
        <xdr:cNvCxnSpPr/>
      </xdr:nvCxnSpPr>
      <xdr:spPr>
        <a:xfrm>
          <a:off x="2908300" y="8976523"/>
          <a:ext cx="889000" cy="73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154774</xdr:rowOff>
    </xdr:from>
    <xdr:ext cx="534377" cy="259045"/>
    <xdr:sp macro="" textlink="">
      <xdr:nvSpPr>
        <xdr:cNvPr id="122" name="テキスト ボックス 121"/>
        <xdr:cNvSpPr txBox="1"/>
      </xdr:nvSpPr>
      <xdr:spPr>
        <a:xfrm>
          <a:off x="3530111" y="97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61123</xdr:rowOff>
    </xdr:from>
    <xdr:to>
      <xdr:col>15</xdr:col>
      <xdr:colOff>50800</xdr:colOff>
      <xdr:row>56</xdr:row>
      <xdr:rowOff>137391</xdr:rowOff>
    </xdr:to>
    <xdr:cxnSp macro="">
      <xdr:nvCxnSpPr>
        <xdr:cNvPr id="123" name="直線コネクタ 122"/>
        <xdr:cNvCxnSpPr/>
      </xdr:nvCxnSpPr>
      <xdr:spPr>
        <a:xfrm flipV="1">
          <a:off x="2019300" y="8976523"/>
          <a:ext cx="889000" cy="76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144830</xdr:rowOff>
    </xdr:from>
    <xdr:ext cx="599010" cy="259045"/>
    <xdr:sp macro="" textlink="">
      <xdr:nvSpPr>
        <xdr:cNvPr id="125" name="テキスト ボックス 124"/>
        <xdr:cNvSpPr txBox="1"/>
      </xdr:nvSpPr>
      <xdr:spPr>
        <a:xfrm>
          <a:off x="2608795" y="906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126944</xdr:rowOff>
    </xdr:from>
    <xdr:to>
      <xdr:col>10</xdr:col>
      <xdr:colOff>114300</xdr:colOff>
      <xdr:row>56</xdr:row>
      <xdr:rowOff>137391</xdr:rowOff>
    </xdr:to>
    <xdr:cxnSp macro="">
      <xdr:nvCxnSpPr>
        <xdr:cNvPr id="126" name="直線コネクタ 125"/>
        <xdr:cNvCxnSpPr/>
      </xdr:nvCxnSpPr>
      <xdr:spPr>
        <a:xfrm>
          <a:off x="1130300" y="9728144"/>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54388</xdr:rowOff>
    </xdr:from>
    <xdr:ext cx="534377" cy="259045"/>
    <xdr:sp macro="" textlink="">
      <xdr:nvSpPr>
        <xdr:cNvPr id="128" name="テキスト ボックス 127"/>
        <xdr:cNvSpPr txBox="1"/>
      </xdr:nvSpPr>
      <xdr:spPr>
        <a:xfrm>
          <a:off x="1752111" y="982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61094</xdr:rowOff>
    </xdr:from>
    <xdr:ext cx="534377" cy="259045"/>
    <xdr:sp macro="" textlink="">
      <xdr:nvSpPr>
        <xdr:cNvPr id="130" name="テキスト ボックス 129"/>
        <xdr:cNvSpPr txBox="1"/>
      </xdr:nvSpPr>
      <xdr:spPr>
        <a:xfrm>
          <a:off x="863111" y="98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24694</xdr:rowOff>
    </xdr:from>
    <xdr:to>
      <xdr:col>24</xdr:col>
      <xdr:colOff>114300</xdr:colOff>
      <xdr:row>56</xdr:row>
      <xdr:rowOff>126294</xdr:rowOff>
    </xdr:to>
    <xdr:sp macro="" textlink="">
      <xdr:nvSpPr>
        <xdr:cNvPr id="136" name="楕円 135"/>
        <xdr:cNvSpPr/>
      </xdr:nvSpPr>
      <xdr:spPr>
        <a:xfrm>
          <a:off x="4584700" y="96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47571</xdr:rowOff>
    </xdr:from>
    <xdr:ext cx="534377" cy="259045"/>
    <xdr:sp macro="" textlink="">
      <xdr:nvSpPr>
        <xdr:cNvPr id="137" name="総務費該当値テキスト"/>
        <xdr:cNvSpPr txBox="1"/>
      </xdr:nvSpPr>
      <xdr:spPr>
        <a:xfrm>
          <a:off x="4686300" y="94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59639</xdr:rowOff>
    </xdr:from>
    <xdr:to>
      <xdr:col>20</xdr:col>
      <xdr:colOff>38100</xdr:colOff>
      <xdr:row>56</xdr:row>
      <xdr:rowOff>161239</xdr:rowOff>
    </xdr:to>
    <xdr:sp macro="" textlink="">
      <xdr:nvSpPr>
        <xdr:cNvPr id="138" name="楕円 137"/>
        <xdr:cNvSpPr/>
      </xdr:nvSpPr>
      <xdr:spPr>
        <a:xfrm>
          <a:off x="3746500" y="96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6316</xdr:rowOff>
    </xdr:from>
    <xdr:ext cx="534377" cy="259045"/>
    <xdr:sp macro="" textlink="">
      <xdr:nvSpPr>
        <xdr:cNvPr id="139" name="テキスト ボックス 138"/>
        <xdr:cNvSpPr txBox="1"/>
      </xdr:nvSpPr>
      <xdr:spPr>
        <a:xfrm>
          <a:off x="3530111" y="94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10323</xdr:rowOff>
    </xdr:from>
    <xdr:to>
      <xdr:col>15</xdr:col>
      <xdr:colOff>101600</xdr:colOff>
      <xdr:row>52</xdr:row>
      <xdr:rowOff>111923</xdr:rowOff>
    </xdr:to>
    <xdr:sp macro="" textlink="">
      <xdr:nvSpPr>
        <xdr:cNvPr id="140" name="楕円 139"/>
        <xdr:cNvSpPr/>
      </xdr:nvSpPr>
      <xdr:spPr>
        <a:xfrm>
          <a:off x="2857500" y="89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128450</xdr:rowOff>
    </xdr:from>
    <xdr:ext cx="599010" cy="259045"/>
    <xdr:sp macro="" textlink="">
      <xdr:nvSpPr>
        <xdr:cNvPr id="141" name="テキスト ボックス 140"/>
        <xdr:cNvSpPr txBox="1"/>
      </xdr:nvSpPr>
      <xdr:spPr>
        <a:xfrm>
          <a:off x="2608795" y="870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86591</xdr:rowOff>
    </xdr:from>
    <xdr:to>
      <xdr:col>10</xdr:col>
      <xdr:colOff>165100</xdr:colOff>
      <xdr:row>57</xdr:row>
      <xdr:rowOff>16741</xdr:rowOff>
    </xdr:to>
    <xdr:sp macro="" textlink="">
      <xdr:nvSpPr>
        <xdr:cNvPr id="142" name="楕円 141"/>
        <xdr:cNvSpPr/>
      </xdr:nvSpPr>
      <xdr:spPr>
        <a:xfrm>
          <a:off x="1968500" y="96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33268</xdr:rowOff>
    </xdr:from>
    <xdr:ext cx="534377" cy="259045"/>
    <xdr:sp macro="" textlink="">
      <xdr:nvSpPr>
        <xdr:cNvPr id="143" name="テキスト ボックス 142"/>
        <xdr:cNvSpPr txBox="1"/>
      </xdr:nvSpPr>
      <xdr:spPr>
        <a:xfrm>
          <a:off x="1752111" y="946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76144</xdr:rowOff>
    </xdr:from>
    <xdr:to>
      <xdr:col>6</xdr:col>
      <xdr:colOff>38100</xdr:colOff>
      <xdr:row>57</xdr:row>
      <xdr:rowOff>6294</xdr:rowOff>
    </xdr:to>
    <xdr:sp macro="" textlink="">
      <xdr:nvSpPr>
        <xdr:cNvPr id="144" name="楕円 143"/>
        <xdr:cNvSpPr/>
      </xdr:nvSpPr>
      <xdr:spPr>
        <a:xfrm>
          <a:off x="1079500" y="96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22821</xdr:rowOff>
    </xdr:from>
    <xdr:ext cx="534377" cy="259045"/>
    <xdr:sp macro="" textlink="">
      <xdr:nvSpPr>
        <xdr:cNvPr id="145" name="テキスト ボックス 144"/>
        <xdr:cNvSpPr txBox="1"/>
      </xdr:nvSpPr>
      <xdr:spPr>
        <a:xfrm>
          <a:off x="863111" y="945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164589</xdr:rowOff>
    </xdr:from>
    <xdr:to>
      <xdr:col>24</xdr:col>
      <xdr:colOff>62865</xdr:colOff>
      <xdr:row>79</xdr:row>
      <xdr:rowOff>5683</xdr:rowOff>
    </xdr:to>
    <xdr:cxnSp macro="">
      <xdr:nvCxnSpPr>
        <xdr:cNvPr id="174" name="直線コネクタ 173"/>
        <xdr:cNvCxnSpPr/>
      </xdr:nvCxnSpPr>
      <xdr:spPr>
        <a:xfrm flipV="1">
          <a:off x="4633595" y="12166089"/>
          <a:ext cx="1270" cy="138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9510</xdr:rowOff>
    </xdr:from>
    <xdr:ext cx="599010" cy="259045"/>
    <xdr:sp macro="" textlink="">
      <xdr:nvSpPr>
        <xdr:cNvPr id="175" name="民生費最小値テキスト"/>
        <xdr:cNvSpPr txBox="1"/>
      </xdr:nvSpPr>
      <xdr:spPr>
        <a:xfrm>
          <a:off x="4686300" y="135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5683</xdr:rowOff>
    </xdr:from>
    <xdr:to>
      <xdr:col>24</xdr:col>
      <xdr:colOff>152400</xdr:colOff>
      <xdr:row>79</xdr:row>
      <xdr:rowOff>5683</xdr:rowOff>
    </xdr:to>
    <xdr:cxnSp macro="">
      <xdr:nvCxnSpPr>
        <xdr:cNvPr id="176" name="直線コネクタ 175"/>
        <xdr:cNvCxnSpPr/>
      </xdr:nvCxnSpPr>
      <xdr:spPr>
        <a:xfrm>
          <a:off x="4546600" y="1355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111266</xdr:rowOff>
    </xdr:from>
    <xdr:ext cx="599010" cy="259045"/>
    <xdr:sp macro="" textlink="">
      <xdr:nvSpPr>
        <xdr:cNvPr id="177" name="民生費最大値テキスト"/>
        <xdr:cNvSpPr txBox="1"/>
      </xdr:nvSpPr>
      <xdr:spPr>
        <a:xfrm>
          <a:off x="4686300" y="1194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164589</xdr:rowOff>
    </xdr:from>
    <xdr:to>
      <xdr:col>24</xdr:col>
      <xdr:colOff>152400</xdr:colOff>
      <xdr:row>70</xdr:row>
      <xdr:rowOff>164589</xdr:rowOff>
    </xdr:to>
    <xdr:cxnSp macro="">
      <xdr:nvCxnSpPr>
        <xdr:cNvPr id="178" name="直線コネクタ 177"/>
        <xdr:cNvCxnSpPr/>
      </xdr:nvCxnSpPr>
      <xdr:spPr>
        <a:xfrm>
          <a:off x="4546600" y="1216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6397</xdr:rowOff>
    </xdr:from>
    <xdr:to>
      <xdr:col>24</xdr:col>
      <xdr:colOff>63500</xdr:colOff>
      <xdr:row>75</xdr:row>
      <xdr:rowOff>50765</xdr:rowOff>
    </xdr:to>
    <xdr:cxnSp macro="">
      <xdr:nvCxnSpPr>
        <xdr:cNvPr id="179" name="直線コネクタ 178"/>
        <xdr:cNvCxnSpPr/>
      </xdr:nvCxnSpPr>
      <xdr:spPr>
        <a:xfrm flipV="1">
          <a:off x="3797300" y="12865147"/>
          <a:ext cx="838200" cy="4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25370</xdr:rowOff>
    </xdr:from>
    <xdr:ext cx="599010" cy="259045"/>
    <xdr:sp macro="" textlink="">
      <xdr:nvSpPr>
        <xdr:cNvPr id="180" name="民生費平均値テキスト"/>
        <xdr:cNvSpPr txBox="1"/>
      </xdr:nvSpPr>
      <xdr:spPr>
        <a:xfrm>
          <a:off x="4686300" y="13055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46943</xdr:rowOff>
    </xdr:from>
    <xdr:to>
      <xdr:col>24</xdr:col>
      <xdr:colOff>114300</xdr:colOff>
      <xdr:row>76</xdr:row>
      <xdr:rowOff>148543</xdr:rowOff>
    </xdr:to>
    <xdr:sp macro="" textlink="">
      <xdr:nvSpPr>
        <xdr:cNvPr id="181" name="フローチャート: 判断 180"/>
        <xdr:cNvSpPr/>
      </xdr:nvSpPr>
      <xdr:spPr>
        <a:xfrm>
          <a:off x="4584700" y="1307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50765</xdr:rowOff>
    </xdr:from>
    <xdr:to>
      <xdr:col>19</xdr:col>
      <xdr:colOff>177800</xdr:colOff>
      <xdr:row>76</xdr:row>
      <xdr:rowOff>105429</xdr:rowOff>
    </xdr:to>
    <xdr:cxnSp macro="">
      <xdr:nvCxnSpPr>
        <xdr:cNvPr id="182" name="直線コネクタ 181"/>
        <xdr:cNvCxnSpPr/>
      </xdr:nvCxnSpPr>
      <xdr:spPr>
        <a:xfrm flipV="1">
          <a:off x="2908300" y="12909515"/>
          <a:ext cx="889000" cy="22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45265</xdr:rowOff>
    </xdr:from>
    <xdr:to>
      <xdr:col>20</xdr:col>
      <xdr:colOff>38100</xdr:colOff>
      <xdr:row>76</xdr:row>
      <xdr:rowOff>146865</xdr:rowOff>
    </xdr:to>
    <xdr:sp macro="" textlink="">
      <xdr:nvSpPr>
        <xdr:cNvPr id="183" name="フローチャート: 判断 182"/>
        <xdr:cNvSpPr/>
      </xdr:nvSpPr>
      <xdr:spPr>
        <a:xfrm>
          <a:off x="3746500" y="1307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137992</xdr:rowOff>
    </xdr:from>
    <xdr:ext cx="599010" cy="259045"/>
    <xdr:sp macro="" textlink="">
      <xdr:nvSpPr>
        <xdr:cNvPr id="184" name="テキスト ボックス 183"/>
        <xdr:cNvSpPr txBox="1"/>
      </xdr:nvSpPr>
      <xdr:spPr>
        <a:xfrm>
          <a:off x="3497795" y="1316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105429</xdr:rowOff>
    </xdr:from>
    <xdr:to>
      <xdr:col>15</xdr:col>
      <xdr:colOff>50800</xdr:colOff>
      <xdr:row>77</xdr:row>
      <xdr:rowOff>15884</xdr:rowOff>
    </xdr:to>
    <xdr:cxnSp macro="">
      <xdr:nvCxnSpPr>
        <xdr:cNvPr id="185" name="直線コネクタ 184"/>
        <xdr:cNvCxnSpPr/>
      </xdr:nvCxnSpPr>
      <xdr:spPr>
        <a:xfrm flipV="1">
          <a:off x="2019300" y="13135629"/>
          <a:ext cx="889000" cy="8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82480</xdr:rowOff>
    </xdr:from>
    <xdr:to>
      <xdr:col>15</xdr:col>
      <xdr:colOff>101600</xdr:colOff>
      <xdr:row>78</xdr:row>
      <xdr:rowOff>12630</xdr:rowOff>
    </xdr:to>
    <xdr:sp macro="" textlink="">
      <xdr:nvSpPr>
        <xdr:cNvPr id="186" name="フローチャート: 判断 185"/>
        <xdr:cNvSpPr/>
      </xdr:nvSpPr>
      <xdr:spPr>
        <a:xfrm>
          <a:off x="2857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3757</xdr:rowOff>
    </xdr:from>
    <xdr:ext cx="599010" cy="259045"/>
    <xdr:sp macro="" textlink="">
      <xdr:nvSpPr>
        <xdr:cNvPr id="187" name="テキスト ボックス 186"/>
        <xdr:cNvSpPr txBox="1"/>
      </xdr:nvSpPr>
      <xdr:spPr>
        <a:xfrm>
          <a:off x="2608795"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15884</xdr:rowOff>
    </xdr:from>
    <xdr:to>
      <xdr:col>10</xdr:col>
      <xdr:colOff>114300</xdr:colOff>
      <xdr:row>77</xdr:row>
      <xdr:rowOff>37334</xdr:rowOff>
    </xdr:to>
    <xdr:cxnSp macro="">
      <xdr:nvCxnSpPr>
        <xdr:cNvPr id="188" name="直線コネクタ 187"/>
        <xdr:cNvCxnSpPr/>
      </xdr:nvCxnSpPr>
      <xdr:spPr>
        <a:xfrm flipV="1">
          <a:off x="1130300" y="13217534"/>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126628</xdr:rowOff>
    </xdr:from>
    <xdr:to>
      <xdr:col>10</xdr:col>
      <xdr:colOff>165100</xdr:colOff>
      <xdr:row>78</xdr:row>
      <xdr:rowOff>56778</xdr:rowOff>
    </xdr:to>
    <xdr:sp macro="" textlink="">
      <xdr:nvSpPr>
        <xdr:cNvPr id="189" name="フローチャート: 判断 188"/>
        <xdr:cNvSpPr/>
      </xdr:nvSpPr>
      <xdr:spPr>
        <a:xfrm>
          <a:off x="1968500" y="133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47905</xdr:rowOff>
    </xdr:from>
    <xdr:ext cx="599010" cy="259045"/>
    <xdr:sp macro="" textlink="">
      <xdr:nvSpPr>
        <xdr:cNvPr id="190" name="テキスト ボックス 189"/>
        <xdr:cNvSpPr txBox="1"/>
      </xdr:nvSpPr>
      <xdr:spPr>
        <a:xfrm>
          <a:off x="1719795" y="1342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34437</xdr:rowOff>
    </xdr:from>
    <xdr:to>
      <xdr:col>6</xdr:col>
      <xdr:colOff>38100</xdr:colOff>
      <xdr:row>78</xdr:row>
      <xdr:rowOff>136037</xdr:rowOff>
    </xdr:to>
    <xdr:sp macro="" textlink="">
      <xdr:nvSpPr>
        <xdr:cNvPr id="191" name="フローチャート: 判断 190"/>
        <xdr:cNvSpPr/>
      </xdr:nvSpPr>
      <xdr:spPr>
        <a:xfrm>
          <a:off x="1079500" y="134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127164</xdr:rowOff>
    </xdr:from>
    <xdr:ext cx="599010" cy="259045"/>
    <xdr:sp macro="" textlink="">
      <xdr:nvSpPr>
        <xdr:cNvPr id="192" name="テキスト ボックス 191"/>
        <xdr:cNvSpPr txBox="1"/>
      </xdr:nvSpPr>
      <xdr:spPr>
        <a:xfrm>
          <a:off x="830795" y="1350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127047</xdr:rowOff>
    </xdr:from>
    <xdr:to>
      <xdr:col>24</xdr:col>
      <xdr:colOff>114300</xdr:colOff>
      <xdr:row>75</xdr:row>
      <xdr:rowOff>57197</xdr:rowOff>
    </xdr:to>
    <xdr:sp macro="" textlink="">
      <xdr:nvSpPr>
        <xdr:cNvPr id="198" name="楕円 197"/>
        <xdr:cNvSpPr/>
      </xdr:nvSpPr>
      <xdr:spPr>
        <a:xfrm>
          <a:off x="4584700" y="128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149924</xdr:rowOff>
    </xdr:from>
    <xdr:ext cx="599010" cy="259045"/>
    <xdr:sp macro="" textlink="">
      <xdr:nvSpPr>
        <xdr:cNvPr id="199" name="民生費該当値テキスト"/>
        <xdr:cNvSpPr txBox="1"/>
      </xdr:nvSpPr>
      <xdr:spPr>
        <a:xfrm>
          <a:off x="4686300" y="1266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171415</xdr:rowOff>
    </xdr:from>
    <xdr:to>
      <xdr:col>20</xdr:col>
      <xdr:colOff>38100</xdr:colOff>
      <xdr:row>75</xdr:row>
      <xdr:rowOff>101565</xdr:rowOff>
    </xdr:to>
    <xdr:sp macro="" textlink="">
      <xdr:nvSpPr>
        <xdr:cNvPr id="200" name="楕円 199"/>
        <xdr:cNvSpPr/>
      </xdr:nvSpPr>
      <xdr:spPr>
        <a:xfrm>
          <a:off x="3746500" y="128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118092</xdr:rowOff>
    </xdr:from>
    <xdr:ext cx="599010" cy="259045"/>
    <xdr:sp macro="" textlink="">
      <xdr:nvSpPr>
        <xdr:cNvPr id="201" name="テキスト ボックス 200"/>
        <xdr:cNvSpPr txBox="1"/>
      </xdr:nvSpPr>
      <xdr:spPr>
        <a:xfrm>
          <a:off x="3497795" y="1263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54629</xdr:rowOff>
    </xdr:from>
    <xdr:to>
      <xdr:col>15</xdr:col>
      <xdr:colOff>101600</xdr:colOff>
      <xdr:row>76</xdr:row>
      <xdr:rowOff>156229</xdr:rowOff>
    </xdr:to>
    <xdr:sp macro="" textlink="">
      <xdr:nvSpPr>
        <xdr:cNvPr id="202" name="楕円 201"/>
        <xdr:cNvSpPr/>
      </xdr:nvSpPr>
      <xdr:spPr>
        <a:xfrm>
          <a:off x="2857500" y="130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1306</xdr:rowOff>
    </xdr:from>
    <xdr:ext cx="599010" cy="259045"/>
    <xdr:sp macro="" textlink="">
      <xdr:nvSpPr>
        <xdr:cNvPr id="203" name="テキスト ボックス 202"/>
        <xdr:cNvSpPr txBox="1"/>
      </xdr:nvSpPr>
      <xdr:spPr>
        <a:xfrm>
          <a:off x="2608795" y="1286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136534</xdr:rowOff>
    </xdr:from>
    <xdr:to>
      <xdr:col>10</xdr:col>
      <xdr:colOff>165100</xdr:colOff>
      <xdr:row>77</xdr:row>
      <xdr:rowOff>66684</xdr:rowOff>
    </xdr:to>
    <xdr:sp macro="" textlink="">
      <xdr:nvSpPr>
        <xdr:cNvPr id="204" name="楕円 203"/>
        <xdr:cNvSpPr/>
      </xdr:nvSpPr>
      <xdr:spPr>
        <a:xfrm>
          <a:off x="1968500" y="131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83211</xdr:rowOff>
    </xdr:from>
    <xdr:ext cx="599010" cy="259045"/>
    <xdr:sp macro="" textlink="">
      <xdr:nvSpPr>
        <xdr:cNvPr id="205" name="テキスト ボックス 204"/>
        <xdr:cNvSpPr txBox="1"/>
      </xdr:nvSpPr>
      <xdr:spPr>
        <a:xfrm>
          <a:off x="1719795" y="1294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157984</xdr:rowOff>
    </xdr:from>
    <xdr:to>
      <xdr:col>6</xdr:col>
      <xdr:colOff>38100</xdr:colOff>
      <xdr:row>77</xdr:row>
      <xdr:rowOff>88134</xdr:rowOff>
    </xdr:to>
    <xdr:sp macro="" textlink="">
      <xdr:nvSpPr>
        <xdr:cNvPr id="206" name="楕円 205"/>
        <xdr:cNvSpPr/>
      </xdr:nvSpPr>
      <xdr:spPr>
        <a:xfrm>
          <a:off x="1079500" y="1318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104662</xdr:rowOff>
    </xdr:from>
    <xdr:ext cx="599010" cy="259045"/>
    <xdr:sp macro="" textlink="">
      <xdr:nvSpPr>
        <xdr:cNvPr id="207" name="テキスト ボックス 206"/>
        <xdr:cNvSpPr txBox="1"/>
      </xdr:nvSpPr>
      <xdr:spPr>
        <a:xfrm>
          <a:off x="830795" y="1296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32" name="直線コネクタ 231"/>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33" name="衛生費最小値テキスト"/>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4" name="直線コネクタ 233"/>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5" name="衛生費最大値テキスト"/>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6" name="直線コネクタ 235"/>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29400</xdr:rowOff>
    </xdr:from>
    <xdr:to>
      <xdr:col>24</xdr:col>
      <xdr:colOff>63500</xdr:colOff>
      <xdr:row>94</xdr:row>
      <xdr:rowOff>99848</xdr:rowOff>
    </xdr:to>
    <xdr:cxnSp macro="">
      <xdr:nvCxnSpPr>
        <xdr:cNvPr id="237" name="直線コネクタ 236"/>
        <xdr:cNvCxnSpPr/>
      </xdr:nvCxnSpPr>
      <xdr:spPr>
        <a:xfrm>
          <a:off x="3797300" y="16145700"/>
          <a:ext cx="838200" cy="7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121638</xdr:rowOff>
    </xdr:from>
    <xdr:ext cx="534377" cy="259045"/>
    <xdr:sp macro="" textlink="">
      <xdr:nvSpPr>
        <xdr:cNvPr id="238" name="衛生費平均値テキスト"/>
        <xdr:cNvSpPr txBox="1"/>
      </xdr:nvSpPr>
      <xdr:spPr>
        <a:xfrm>
          <a:off x="4686300" y="1640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9" name="フローチャート: 判断 238"/>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29400</xdr:rowOff>
    </xdr:from>
    <xdr:to>
      <xdr:col>19</xdr:col>
      <xdr:colOff>177800</xdr:colOff>
      <xdr:row>96</xdr:row>
      <xdr:rowOff>77388</xdr:rowOff>
    </xdr:to>
    <xdr:cxnSp macro="">
      <xdr:nvCxnSpPr>
        <xdr:cNvPr id="240" name="直線コネクタ 239"/>
        <xdr:cNvCxnSpPr/>
      </xdr:nvCxnSpPr>
      <xdr:spPr>
        <a:xfrm flipV="1">
          <a:off x="2908300" y="16145700"/>
          <a:ext cx="889000" cy="39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41" name="フローチャート: 判断 240"/>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81672</xdr:rowOff>
    </xdr:from>
    <xdr:ext cx="534377" cy="259045"/>
    <xdr:sp macro="" textlink="">
      <xdr:nvSpPr>
        <xdr:cNvPr id="242" name="テキスト ボックス 241"/>
        <xdr:cNvSpPr txBox="1"/>
      </xdr:nvSpPr>
      <xdr:spPr>
        <a:xfrm>
          <a:off x="3530111" y="165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77388</xdr:rowOff>
    </xdr:from>
    <xdr:to>
      <xdr:col>15</xdr:col>
      <xdr:colOff>50800</xdr:colOff>
      <xdr:row>97</xdr:row>
      <xdr:rowOff>29857</xdr:rowOff>
    </xdr:to>
    <xdr:cxnSp macro="">
      <xdr:nvCxnSpPr>
        <xdr:cNvPr id="243" name="直線コネクタ 242"/>
        <xdr:cNvCxnSpPr/>
      </xdr:nvCxnSpPr>
      <xdr:spPr>
        <a:xfrm flipV="1">
          <a:off x="2019300" y="16536588"/>
          <a:ext cx="889000" cy="1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4" name="フローチャート: 判断 243"/>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35247</xdr:rowOff>
    </xdr:from>
    <xdr:ext cx="534377" cy="259045"/>
    <xdr:sp macro="" textlink="">
      <xdr:nvSpPr>
        <xdr:cNvPr id="245" name="テキスト ボックス 244"/>
        <xdr:cNvSpPr txBox="1"/>
      </xdr:nvSpPr>
      <xdr:spPr>
        <a:xfrm>
          <a:off x="2641111" y="168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29857</xdr:rowOff>
    </xdr:from>
    <xdr:to>
      <xdr:col>10</xdr:col>
      <xdr:colOff>114300</xdr:colOff>
      <xdr:row>97</xdr:row>
      <xdr:rowOff>55995</xdr:rowOff>
    </xdr:to>
    <xdr:cxnSp macro="">
      <xdr:nvCxnSpPr>
        <xdr:cNvPr id="246" name="直線コネクタ 245"/>
        <xdr:cNvCxnSpPr/>
      </xdr:nvCxnSpPr>
      <xdr:spPr>
        <a:xfrm flipV="1">
          <a:off x="1130300" y="16660507"/>
          <a:ext cx="889000" cy="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7" name="フローチャート: 判断 246"/>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97369</xdr:rowOff>
    </xdr:from>
    <xdr:ext cx="534377" cy="259045"/>
    <xdr:sp macro="" textlink="">
      <xdr:nvSpPr>
        <xdr:cNvPr id="248" name="テキスト ボックス 247"/>
        <xdr:cNvSpPr txBox="1"/>
      </xdr:nvSpPr>
      <xdr:spPr>
        <a:xfrm>
          <a:off x="1752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9" name="フローチャート: 判断 248"/>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113256</xdr:rowOff>
    </xdr:from>
    <xdr:ext cx="534377" cy="259045"/>
    <xdr:sp macro="" textlink="">
      <xdr:nvSpPr>
        <xdr:cNvPr id="250" name="テキスト ボックス 249"/>
        <xdr:cNvSpPr txBox="1"/>
      </xdr:nvSpPr>
      <xdr:spPr>
        <a:xfrm>
          <a:off x="863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49048</xdr:rowOff>
    </xdr:from>
    <xdr:to>
      <xdr:col>24</xdr:col>
      <xdr:colOff>114300</xdr:colOff>
      <xdr:row>94</xdr:row>
      <xdr:rowOff>150648</xdr:rowOff>
    </xdr:to>
    <xdr:sp macro="" textlink="">
      <xdr:nvSpPr>
        <xdr:cNvPr id="256" name="楕円 255"/>
        <xdr:cNvSpPr/>
      </xdr:nvSpPr>
      <xdr:spPr>
        <a:xfrm>
          <a:off x="4584700" y="1616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71925</xdr:rowOff>
    </xdr:from>
    <xdr:ext cx="534377" cy="259045"/>
    <xdr:sp macro="" textlink="">
      <xdr:nvSpPr>
        <xdr:cNvPr id="257" name="衛生費該当値テキスト"/>
        <xdr:cNvSpPr txBox="1"/>
      </xdr:nvSpPr>
      <xdr:spPr>
        <a:xfrm>
          <a:off x="4686300" y="160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150050</xdr:rowOff>
    </xdr:from>
    <xdr:to>
      <xdr:col>20</xdr:col>
      <xdr:colOff>38100</xdr:colOff>
      <xdr:row>94</xdr:row>
      <xdr:rowOff>80200</xdr:rowOff>
    </xdr:to>
    <xdr:sp macro="" textlink="">
      <xdr:nvSpPr>
        <xdr:cNvPr id="258" name="楕円 257"/>
        <xdr:cNvSpPr/>
      </xdr:nvSpPr>
      <xdr:spPr>
        <a:xfrm>
          <a:off x="3746500" y="160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96727</xdr:rowOff>
    </xdr:from>
    <xdr:ext cx="534377" cy="259045"/>
    <xdr:sp macro="" textlink="">
      <xdr:nvSpPr>
        <xdr:cNvPr id="259" name="テキスト ボックス 258"/>
        <xdr:cNvSpPr txBox="1"/>
      </xdr:nvSpPr>
      <xdr:spPr>
        <a:xfrm>
          <a:off x="3530111" y="158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26588</xdr:rowOff>
    </xdr:from>
    <xdr:to>
      <xdr:col>15</xdr:col>
      <xdr:colOff>101600</xdr:colOff>
      <xdr:row>96</xdr:row>
      <xdr:rowOff>128188</xdr:rowOff>
    </xdr:to>
    <xdr:sp macro="" textlink="">
      <xdr:nvSpPr>
        <xdr:cNvPr id="260" name="楕円 259"/>
        <xdr:cNvSpPr/>
      </xdr:nvSpPr>
      <xdr:spPr>
        <a:xfrm>
          <a:off x="2857500" y="1648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144715</xdr:rowOff>
    </xdr:from>
    <xdr:ext cx="534377" cy="259045"/>
    <xdr:sp macro="" textlink="">
      <xdr:nvSpPr>
        <xdr:cNvPr id="261" name="テキスト ボックス 260"/>
        <xdr:cNvSpPr txBox="1"/>
      </xdr:nvSpPr>
      <xdr:spPr>
        <a:xfrm>
          <a:off x="2641111" y="162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150507</xdr:rowOff>
    </xdr:from>
    <xdr:to>
      <xdr:col>10</xdr:col>
      <xdr:colOff>165100</xdr:colOff>
      <xdr:row>97</xdr:row>
      <xdr:rowOff>80657</xdr:rowOff>
    </xdr:to>
    <xdr:sp macro="" textlink="">
      <xdr:nvSpPr>
        <xdr:cNvPr id="262" name="楕円 261"/>
        <xdr:cNvSpPr/>
      </xdr:nvSpPr>
      <xdr:spPr>
        <a:xfrm>
          <a:off x="1968500" y="166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97184</xdr:rowOff>
    </xdr:from>
    <xdr:ext cx="534377" cy="259045"/>
    <xdr:sp macro="" textlink="">
      <xdr:nvSpPr>
        <xdr:cNvPr id="263" name="テキスト ボックス 262"/>
        <xdr:cNvSpPr txBox="1"/>
      </xdr:nvSpPr>
      <xdr:spPr>
        <a:xfrm>
          <a:off x="1752111" y="163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5195</xdr:rowOff>
    </xdr:from>
    <xdr:to>
      <xdr:col>6</xdr:col>
      <xdr:colOff>38100</xdr:colOff>
      <xdr:row>97</xdr:row>
      <xdr:rowOff>106795</xdr:rowOff>
    </xdr:to>
    <xdr:sp macro="" textlink="">
      <xdr:nvSpPr>
        <xdr:cNvPr id="264" name="楕円 263"/>
        <xdr:cNvSpPr/>
      </xdr:nvSpPr>
      <xdr:spPr>
        <a:xfrm>
          <a:off x="1079500" y="166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123322</xdr:rowOff>
    </xdr:from>
    <xdr:ext cx="534377" cy="259045"/>
    <xdr:sp macro="" textlink="">
      <xdr:nvSpPr>
        <xdr:cNvPr id="265" name="テキスト ボックス 264"/>
        <xdr:cNvSpPr txBox="1"/>
      </xdr:nvSpPr>
      <xdr:spPr>
        <a:xfrm>
          <a:off x="863111" y="164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104267</xdr:rowOff>
    </xdr:from>
    <xdr:to>
      <xdr:col>54</xdr:col>
      <xdr:colOff>189865</xdr:colOff>
      <xdr:row>38</xdr:row>
      <xdr:rowOff>165227</xdr:rowOff>
    </xdr:to>
    <xdr:cxnSp macro="">
      <xdr:nvCxnSpPr>
        <xdr:cNvPr id="289" name="直線コネクタ 288"/>
        <xdr:cNvCxnSpPr/>
      </xdr:nvCxnSpPr>
      <xdr:spPr>
        <a:xfrm flipV="1">
          <a:off x="10475595" y="5590667"/>
          <a:ext cx="127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169054</xdr:rowOff>
    </xdr:from>
    <xdr:ext cx="378565" cy="259045"/>
    <xdr:sp macro="" textlink="">
      <xdr:nvSpPr>
        <xdr:cNvPr id="290" name="労働費最小値テキスト"/>
        <xdr:cNvSpPr txBox="1"/>
      </xdr:nvSpPr>
      <xdr:spPr>
        <a:xfrm>
          <a:off x="10528300"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165227</xdr:rowOff>
    </xdr:from>
    <xdr:to>
      <xdr:col>55</xdr:col>
      <xdr:colOff>88900</xdr:colOff>
      <xdr:row>38</xdr:row>
      <xdr:rowOff>165227</xdr:rowOff>
    </xdr:to>
    <xdr:cxnSp macro="">
      <xdr:nvCxnSpPr>
        <xdr:cNvPr id="291" name="直線コネクタ 290"/>
        <xdr:cNvCxnSpPr/>
      </xdr:nvCxnSpPr>
      <xdr:spPr>
        <a:xfrm>
          <a:off x="10388600" y="668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50944</xdr:rowOff>
    </xdr:from>
    <xdr:ext cx="469744" cy="259045"/>
    <xdr:sp macro="" textlink="">
      <xdr:nvSpPr>
        <xdr:cNvPr id="292" name="労働費最大値テキスト"/>
        <xdr:cNvSpPr txBox="1"/>
      </xdr:nvSpPr>
      <xdr:spPr>
        <a:xfrm>
          <a:off x="10528300" y="536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104267</xdr:rowOff>
    </xdr:from>
    <xdr:to>
      <xdr:col>55</xdr:col>
      <xdr:colOff>88900</xdr:colOff>
      <xdr:row>32</xdr:row>
      <xdr:rowOff>104267</xdr:rowOff>
    </xdr:to>
    <xdr:cxnSp macro="">
      <xdr:nvCxnSpPr>
        <xdr:cNvPr id="293" name="直線コネクタ 292"/>
        <xdr:cNvCxnSpPr/>
      </xdr:nvCxnSpPr>
      <xdr:spPr>
        <a:xfrm>
          <a:off x="10388600" y="55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99314</xdr:rowOff>
    </xdr:from>
    <xdr:to>
      <xdr:col>55</xdr:col>
      <xdr:colOff>0</xdr:colOff>
      <xdr:row>32</xdr:row>
      <xdr:rowOff>104267</xdr:rowOff>
    </xdr:to>
    <xdr:cxnSp macro="">
      <xdr:nvCxnSpPr>
        <xdr:cNvPr id="294" name="直線コネクタ 293"/>
        <xdr:cNvCxnSpPr/>
      </xdr:nvCxnSpPr>
      <xdr:spPr>
        <a:xfrm>
          <a:off x="9639300" y="5585714"/>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51325</xdr:rowOff>
    </xdr:from>
    <xdr:ext cx="378565" cy="259045"/>
    <xdr:sp macro="" textlink="">
      <xdr:nvSpPr>
        <xdr:cNvPr id="295" name="労働費平均値テキスト"/>
        <xdr:cNvSpPr txBox="1"/>
      </xdr:nvSpPr>
      <xdr:spPr>
        <a:xfrm>
          <a:off x="10528300" y="6394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6" name="フローチャート: 判断 295"/>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99314</xdr:rowOff>
    </xdr:from>
    <xdr:to>
      <xdr:col>50</xdr:col>
      <xdr:colOff>114300</xdr:colOff>
      <xdr:row>32</xdr:row>
      <xdr:rowOff>141605</xdr:rowOff>
    </xdr:to>
    <xdr:cxnSp macro="">
      <xdr:nvCxnSpPr>
        <xdr:cNvPr id="297" name="直線コネクタ 296"/>
        <xdr:cNvCxnSpPr/>
      </xdr:nvCxnSpPr>
      <xdr:spPr>
        <a:xfrm flipV="1">
          <a:off x="8750300" y="5585714"/>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97282</xdr:rowOff>
    </xdr:from>
    <xdr:to>
      <xdr:col>50</xdr:col>
      <xdr:colOff>165100</xdr:colOff>
      <xdr:row>38</xdr:row>
      <xdr:rowOff>27432</xdr:rowOff>
    </xdr:to>
    <xdr:sp macro="" textlink="">
      <xdr:nvSpPr>
        <xdr:cNvPr id="298" name="フローチャート: 判断 297"/>
        <xdr:cNvSpPr/>
      </xdr:nvSpPr>
      <xdr:spPr>
        <a:xfrm>
          <a:off x="9588500" y="644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18559</xdr:rowOff>
    </xdr:from>
    <xdr:ext cx="378565" cy="259045"/>
    <xdr:sp macro="" textlink="">
      <xdr:nvSpPr>
        <xdr:cNvPr id="299" name="テキスト ボックス 298"/>
        <xdr:cNvSpPr txBox="1"/>
      </xdr:nvSpPr>
      <xdr:spPr>
        <a:xfrm>
          <a:off x="9450017" y="653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154178</xdr:rowOff>
    </xdr:from>
    <xdr:to>
      <xdr:col>45</xdr:col>
      <xdr:colOff>177800</xdr:colOff>
      <xdr:row>32</xdr:row>
      <xdr:rowOff>141605</xdr:rowOff>
    </xdr:to>
    <xdr:cxnSp macro="">
      <xdr:nvCxnSpPr>
        <xdr:cNvPr id="300" name="直線コネクタ 299"/>
        <xdr:cNvCxnSpPr/>
      </xdr:nvCxnSpPr>
      <xdr:spPr>
        <a:xfrm>
          <a:off x="7861300" y="5469128"/>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78613</xdr:rowOff>
    </xdr:from>
    <xdr:to>
      <xdr:col>46</xdr:col>
      <xdr:colOff>38100</xdr:colOff>
      <xdr:row>38</xdr:row>
      <xdr:rowOff>8763</xdr:rowOff>
    </xdr:to>
    <xdr:sp macro="" textlink="">
      <xdr:nvSpPr>
        <xdr:cNvPr id="301" name="フローチャート: 判断 300"/>
        <xdr:cNvSpPr/>
      </xdr:nvSpPr>
      <xdr:spPr>
        <a:xfrm>
          <a:off x="8699500" y="642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171340</xdr:rowOff>
    </xdr:from>
    <xdr:ext cx="378565" cy="259045"/>
    <xdr:sp macro="" textlink="">
      <xdr:nvSpPr>
        <xdr:cNvPr id="302" name="テキスト ボックス 301"/>
        <xdr:cNvSpPr txBox="1"/>
      </xdr:nvSpPr>
      <xdr:spPr>
        <a:xfrm>
          <a:off x="8561017" y="651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154178</xdr:rowOff>
    </xdr:from>
    <xdr:to>
      <xdr:col>41</xdr:col>
      <xdr:colOff>50800</xdr:colOff>
      <xdr:row>32</xdr:row>
      <xdr:rowOff>39497</xdr:rowOff>
    </xdr:to>
    <xdr:cxnSp macro="">
      <xdr:nvCxnSpPr>
        <xdr:cNvPr id="303" name="直線コネクタ 302"/>
        <xdr:cNvCxnSpPr/>
      </xdr:nvCxnSpPr>
      <xdr:spPr>
        <a:xfrm flipV="1">
          <a:off x="6972300" y="5469128"/>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67183</xdr:rowOff>
    </xdr:from>
    <xdr:to>
      <xdr:col>41</xdr:col>
      <xdr:colOff>101600</xdr:colOff>
      <xdr:row>37</xdr:row>
      <xdr:rowOff>168783</xdr:rowOff>
    </xdr:to>
    <xdr:sp macro="" textlink="">
      <xdr:nvSpPr>
        <xdr:cNvPr id="304" name="フローチャート: 判断 303"/>
        <xdr:cNvSpPr/>
      </xdr:nvSpPr>
      <xdr:spPr>
        <a:xfrm>
          <a:off x="7810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159910</xdr:rowOff>
    </xdr:from>
    <xdr:ext cx="378565" cy="259045"/>
    <xdr:sp macro="" textlink="">
      <xdr:nvSpPr>
        <xdr:cNvPr id="305" name="テキスト ボックス 304"/>
        <xdr:cNvSpPr txBox="1"/>
      </xdr:nvSpPr>
      <xdr:spPr>
        <a:xfrm>
          <a:off x="7672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62992</xdr:rowOff>
    </xdr:from>
    <xdr:to>
      <xdr:col>36</xdr:col>
      <xdr:colOff>165100</xdr:colOff>
      <xdr:row>37</xdr:row>
      <xdr:rowOff>164592</xdr:rowOff>
    </xdr:to>
    <xdr:sp macro="" textlink="">
      <xdr:nvSpPr>
        <xdr:cNvPr id="306" name="フローチャート: 判断 305"/>
        <xdr:cNvSpPr/>
      </xdr:nvSpPr>
      <xdr:spPr>
        <a:xfrm>
          <a:off x="6921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155719</xdr:rowOff>
    </xdr:from>
    <xdr:ext cx="378565" cy="259045"/>
    <xdr:sp macro="" textlink="">
      <xdr:nvSpPr>
        <xdr:cNvPr id="307" name="テキスト ボックス 306"/>
        <xdr:cNvSpPr txBox="1"/>
      </xdr:nvSpPr>
      <xdr:spPr>
        <a:xfrm>
          <a:off x="6783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53467</xdr:rowOff>
    </xdr:from>
    <xdr:to>
      <xdr:col>55</xdr:col>
      <xdr:colOff>50800</xdr:colOff>
      <xdr:row>32</xdr:row>
      <xdr:rowOff>155067</xdr:rowOff>
    </xdr:to>
    <xdr:sp macro="" textlink="">
      <xdr:nvSpPr>
        <xdr:cNvPr id="313" name="楕円 312"/>
        <xdr:cNvSpPr/>
      </xdr:nvSpPr>
      <xdr:spPr>
        <a:xfrm>
          <a:off x="10426700" y="55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6494</xdr:rowOff>
    </xdr:from>
    <xdr:ext cx="469744" cy="259045"/>
    <xdr:sp macro="" textlink="">
      <xdr:nvSpPr>
        <xdr:cNvPr id="314" name="労働費該当値テキスト"/>
        <xdr:cNvSpPr txBox="1"/>
      </xdr:nvSpPr>
      <xdr:spPr>
        <a:xfrm>
          <a:off x="10528300" y="549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48514</xdr:rowOff>
    </xdr:from>
    <xdr:to>
      <xdr:col>50</xdr:col>
      <xdr:colOff>165100</xdr:colOff>
      <xdr:row>32</xdr:row>
      <xdr:rowOff>150114</xdr:rowOff>
    </xdr:to>
    <xdr:sp macro="" textlink="">
      <xdr:nvSpPr>
        <xdr:cNvPr id="315" name="楕円 314"/>
        <xdr:cNvSpPr/>
      </xdr:nvSpPr>
      <xdr:spPr>
        <a:xfrm>
          <a:off x="9588500" y="553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166641</xdr:rowOff>
    </xdr:from>
    <xdr:ext cx="469744" cy="259045"/>
    <xdr:sp macro="" textlink="">
      <xdr:nvSpPr>
        <xdr:cNvPr id="316" name="テキスト ボックス 315"/>
        <xdr:cNvSpPr txBox="1"/>
      </xdr:nvSpPr>
      <xdr:spPr>
        <a:xfrm>
          <a:off x="9404428" y="531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90805</xdr:rowOff>
    </xdr:from>
    <xdr:to>
      <xdr:col>46</xdr:col>
      <xdr:colOff>38100</xdr:colOff>
      <xdr:row>33</xdr:row>
      <xdr:rowOff>20955</xdr:rowOff>
    </xdr:to>
    <xdr:sp macro="" textlink="">
      <xdr:nvSpPr>
        <xdr:cNvPr id="317" name="楕円 316"/>
        <xdr:cNvSpPr/>
      </xdr:nvSpPr>
      <xdr:spPr>
        <a:xfrm>
          <a:off x="8699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37482</xdr:rowOff>
    </xdr:from>
    <xdr:ext cx="469744" cy="259045"/>
    <xdr:sp macro="" textlink="">
      <xdr:nvSpPr>
        <xdr:cNvPr id="318" name="テキスト ボックス 317"/>
        <xdr:cNvSpPr txBox="1"/>
      </xdr:nvSpPr>
      <xdr:spPr>
        <a:xfrm>
          <a:off x="8515428" y="53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103378</xdr:rowOff>
    </xdr:from>
    <xdr:to>
      <xdr:col>41</xdr:col>
      <xdr:colOff>101600</xdr:colOff>
      <xdr:row>32</xdr:row>
      <xdr:rowOff>33528</xdr:rowOff>
    </xdr:to>
    <xdr:sp macro="" textlink="">
      <xdr:nvSpPr>
        <xdr:cNvPr id="319" name="楕円 318"/>
        <xdr:cNvSpPr/>
      </xdr:nvSpPr>
      <xdr:spPr>
        <a:xfrm>
          <a:off x="7810500" y="54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50055</xdr:rowOff>
    </xdr:from>
    <xdr:ext cx="469744" cy="259045"/>
    <xdr:sp macro="" textlink="">
      <xdr:nvSpPr>
        <xdr:cNvPr id="320" name="テキスト ボックス 319"/>
        <xdr:cNvSpPr txBox="1"/>
      </xdr:nvSpPr>
      <xdr:spPr>
        <a:xfrm>
          <a:off x="7626428" y="519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160147</xdr:rowOff>
    </xdr:from>
    <xdr:to>
      <xdr:col>36</xdr:col>
      <xdr:colOff>165100</xdr:colOff>
      <xdr:row>32</xdr:row>
      <xdr:rowOff>90297</xdr:rowOff>
    </xdr:to>
    <xdr:sp macro="" textlink="">
      <xdr:nvSpPr>
        <xdr:cNvPr id="321" name="楕円 320"/>
        <xdr:cNvSpPr/>
      </xdr:nvSpPr>
      <xdr:spPr>
        <a:xfrm>
          <a:off x="6921500" y="54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106824</xdr:rowOff>
    </xdr:from>
    <xdr:ext cx="469744" cy="259045"/>
    <xdr:sp macro="" textlink="">
      <xdr:nvSpPr>
        <xdr:cNvPr id="322" name="テキスト ボックス 321"/>
        <xdr:cNvSpPr txBox="1"/>
      </xdr:nvSpPr>
      <xdr:spPr>
        <a:xfrm>
          <a:off x="6737428" y="52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8" name="テキスト ボックス 337"/>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0" name="テキスト ボックス 339"/>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44" name="直線コネクタ 343"/>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5"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6" name="直線コネクタ 345"/>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7" name="農林水産業費最大値テキスト"/>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8" name="直線コネクタ 347"/>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9" name="直線コネクタ 348"/>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50" name="農林水産業費平均値テキスト"/>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51" name="フローチャート: 判断 350"/>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2" name="直線コネクタ 351"/>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53" name="フローチャート: 判断 352"/>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54" name="テキスト ボックス 353"/>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5" name="直線コネクタ 354"/>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6" name="フローチャート: 判断 355"/>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7" name="テキスト ボックス 356"/>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8" name="直線コネクタ 357"/>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9" name="フローチャート: 判断 358"/>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109643</xdr:rowOff>
    </xdr:from>
    <xdr:ext cx="378565" cy="259045"/>
    <xdr:sp macro="" textlink="">
      <xdr:nvSpPr>
        <xdr:cNvPr id="360" name="テキスト ボックス 359"/>
        <xdr:cNvSpPr txBox="1"/>
      </xdr:nvSpPr>
      <xdr:spPr>
        <a:xfrm>
          <a:off x="7672017" y="97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61" name="フローチャート: 判断 360"/>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62" name="テキスト ボックス 361"/>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8" name="楕円 367"/>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9"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70" name="楕円 369"/>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71" name="テキスト ボックス 370"/>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2" name="楕円 371"/>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3" name="テキスト ボックス 372"/>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4" name="楕円 373"/>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5" name="テキスト ボックス 374"/>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6" name="楕円 375"/>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7" name="テキスト ボックス 376"/>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9" name="直線コネクタ 398"/>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400" name="商工費最小値テキスト"/>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401" name="直線コネクタ 400"/>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402" name="商工費最大値テキスト"/>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403" name="直線コネクタ 402"/>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59827</xdr:rowOff>
    </xdr:from>
    <xdr:to>
      <xdr:col>55</xdr:col>
      <xdr:colOff>0</xdr:colOff>
      <xdr:row>75</xdr:row>
      <xdr:rowOff>95992</xdr:rowOff>
    </xdr:to>
    <xdr:cxnSp macro="">
      <xdr:nvCxnSpPr>
        <xdr:cNvPr id="404" name="直線コネクタ 403"/>
        <xdr:cNvCxnSpPr/>
      </xdr:nvCxnSpPr>
      <xdr:spPr>
        <a:xfrm flipV="1">
          <a:off x="9639300" y="12918577"/>
          <a:ext cx="8382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33129</xdr:rowOff>
    </xdr:from>
    <xdr:ext cx="469744" cy="259045"/>
    <xdr:sp macro="" textlink="">
      <xdr:nvSpPr>
        <xdr:cNvPr id="405" name="商工費平均値テキスト"/>
        <xdr:cNvSpPr txBox="1"/>
      </xdr:nvSpPr>
      <xdr:spPr>
        <a:xfrm>
          <a:off x="10528300" y="1306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6" name="フローチャート: 判断 405"/>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95992</xdr:rowOff>
    </xdr:from>
    <xdr:to>
      <xdr:col>50</xdr:col>
      <xdr:colOff>114300</xdr:colOff>
      <xdr:row>76</xdr:row>
      <xdr:rowOff>102805</xdr:rowOff>
    </xdr:to>
    <xdr:cxnSp macro="">
      <xdr:nvCxnSpPr>
        <xdr:cNvPr id="407" name="直線コネクタ 406"/>
        <xdr:cNvCxnSpPr/>
      </xdr:nvCxnSpPr>
      <xdr:spPr>
        <a:xfrm flipV="1">
          <a:off x="8750300" y="12954742"/>
          <a:ext cx="889000" cy="1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8" name="フローチャート: 判断 407"/>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23801</xdr:rowOff>
    </xdr:from>
    <xdr:ext cx="469744" cy="259045"/>
    <xdr:sp macro="" textlink="">
      <xdr:nvSpPr>
        <xdr:cNvPr id="409" name="テキスト ボックス 408"/>
        <xdr:cNvSpPr txBox="1"/>
      </xdr:nvSpPr>
      <xdr:spPr>
        <a:xfrm>
          <a:off x="9404428" y="1322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102805</xdr:rowOff>
    </xdr:from>
    <xdr:to>
      <xdr:col>45</xdr:col>
      <xdr:colOff>177800</xdr:colOff>
      <xdr:row>76</xdr:row>
      <xdr:rowOff>150856</xdr:rowOff>
    </xdr:to>
    <xdr:cxnSp macro="">
      <xdr:nvCxnSpPr>
        <xdr:cNvPr id="410" name="直線コネクタ 409"/>
        <xdr:cNvCxnSpPr/>
      </xdr:nvCxnSpPr>
      <xdr:spPr>
        <a:xfrm flipV="1">
          <a:off x="7861300" y="13133005"/>
          <a:ext cx="889000" cy="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11" name="フローチャート: 判断 410"/>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39895</xdr:rowOff>
    </xdr:from>
    <xdr:ext cx="469744" cy="259045"/>
    <xdr:sp macro="" textlink="">
      <xdr:nvSpPr>
        <xdr:cNvPr id="412" name="テキスト ボックス 411"/>
        <xdr:cNvSpPr txBox="1"/>
      </xdr:nvSpPr>
      <xdr:spPr>
        <a:xfrm>
          <a:off x="8515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150856</xdr:rowOff>
    </xdr:from>
    <xdr:to>
      <xdr:col>41</xdr:col>
      <xdr:colOff>50800</xdr:colOff>
      <xdr:row>77</xdr:row>
      <xdr:rowOff>35367</xdr:rowOff>
    </xdr:to>
    <xdr:cxnSp macro="">
      <xdr:nvCxnSpPr>
        <xdr:cNvPr id="413" name="直線コネクタ 412"/>
        <xdr:cNvCxnSpPr/>
      </xdr:nvCxnSpPr>
      <xdr:spPr>
        <a:xfrm flipV="1">
          <a:off x="6972300" y="13181056"/>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14" name="フローチャート: 判断 413"/>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91101</xdr:rowOff>
    </xdr:from>
    <xdr:ext cx="469744" cy="259045"/>
    <xdr:sp macro="" textlink="">
      <xdr:nvSpPr>
        <xdr:cNvPr id="415" name="テキスト ボックス 414"/>
        <xdr:cNvSpPr txBox="1"/>
      </xdr:nvSpPr>
      <xdr:spPr>
        <a:xfrm>
          <a:off x="7626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6" name="フローチャート: 判断 415"/>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91356</xdr:rowOff>
    </xdr:from>
    <xdr:ext cx="469744" cy="259045"/>
    <xdr:sp macro="" textlink="">
      <xdr:nvSpPr>
        <xdr:cNvPr id="417" name="テキスト ボックス 416"/>
        <xdr:cNvSpPr txBox="1"/>
      </xdr:nvSpPr>
      <xdr:spPr>
        <a:xfrm>
          <a:off x="6737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9027</xdr:rowOff>
    </xdr:from>
    <xdr:to>
      <xdr:col>55</xdr:col>
      <xdr:colOff>50800</xdr:colOff>
      <xdr:row>75</xdr:row>
      <xdr:rowOff>110627</xdr:rowOff>
    </xdr:to>
    <xdr:sp macro="" textlink="">
      <xdr:nvSpPr>
        <xdr:cNvPr id="423" name="楕円 422"/>
        <xdr:cNvSpPr/>
      </xdr:nvSpPr>
      <xdr:spPr>
        <a:xfrm>
          <a:off x="10426700" y="1286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31904</xdr:rowOff>
    </xdr:from>
    <xdr:ext cx="534377" cy="259045"/>
    <xdr:sp macro="" textlink="">
      <xdr:nvSpPr>
        <xdr:cNvPr id="424" name="商工費該当値テキスト"/>
        <xdr:cNvSpPr txBox="1"/>
      </xdr:nvSpPr>
      <xdr:spPr>
        <a:xfrm>
          <a:off x="10528300" y="12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45192</xdr:rowOff>
    </xdr:from>
    <xdr:to>
      <xdr:col>50</xdr:col>
      <xdr:colOff>165100</xdr:colOff>
      <xdr:row>75</xdr:row>
      <xdr:rowOff>146791</xdr:rowOff>
    </xdr:to>
    <xdr:sp macro="" textlink="">
      <xdr:nvSpPr>
        <xdr:cNvPr id="425" name="楕円 424"/>
        <xdr:cNvSpPr/>
      </xdr:nvSpPr>
      <xdr:spPr>
        <a:xfrm>
          <a:off x="9588500" y="129039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163319</xdr:rowOff>
    </xdr:from>
    <xdr:ext cx="534377" cy="259045"/>
    <xdr:sp macro="" textlink="">
      <xdr:nvSpPr>
        <xdr:cNvPr id="426" name="テキスト ボックス 425"/>
        <xdr:cNvSpPr txBox="1"/>
      </xdr:nvSpPr>
      <xdr:spPr>
        <a:xfrm>
          <a:off x="9372111" y="1267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52005</xdr:rowOff>
    </xdr:from>
    <xdr:to>
      <xdr:col>46</xdr:col>
      <xdr:colOff>38100</xdr:colOff>
      <xdr:row>76</xdr:row>
      <xdr:rowOff>153605</xdr:rowOff>
    </xdr:to>
    <xdr:sp macro="" textlink="">
      <xdr:nvSpPr>
        <xdr:cNvPr id="427" name="楕円 426"/>
        <xdr:cNvSpPr/>
      </xdr:nvSpPr>
      <xdr:spPr>
        <a:xfrm>
          <a:off x="8699500" y="1308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170131</xdr:rowOff>
    </xdr:from>
    <xdr:ext cx="469744" cy="259045"/>
    <xdr:sp macro="" textlink="">
      <xdr:nvSpPr>
        <xdr:cNvPr id="428" name="テキスト ボックス 427"/>
        <xdr:cNvSpPr txBox="1"/>
      </xdr:nvSpPr>
      <xdr:spPr>
        <a:xfrm>
          <a:off x="8515428" y="1285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100056</xdr:rowOff>
    </xdr:from>
    <xdr:to>
      <xdr:col>41</xdr:col>
      <xdr:colOff>101600</xdr:colOff>
      <xdr:row>77</xdr:row>
      <xdr:rowOff>30206</xdr:rowOff>
    </xdr:to>
    <xdr:sp macro="" textlink="">
      <xdr:nvSpPr>
        <xdr:cNvPr id="429" name="楕円 428"/>
        <xdr:cNvSpPr/>
      </xdr:nvSpPr>
      <xdr:spPr>
        <a:xfrm>
          <a:off x="7810500" y="131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46733</xdr:rowOff>
    </xdr:from>
    <xdr:ext cx="469744" cy="259045"/>
    <xdr:sp macro="" textlink="">
      <xdr:nvSpPr>
        <xdr:cNvPr id="430" name="テキスト ボックス 429"/>
        <xdr:cNvSpPr txBox="1"/>
      </xdr:nvSpPr>
      <xdr:spPr>
        <a:xfrm>
          <a:off x="7626428" y="129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156017</xdr:rowOff>
    </xdr:from>
    <xdr:to>
      <xdr:col>36</xdr:col>
      <xdr:colOff>165100</xdr:colOff>
      <xdr:row>77</xdr:row>
      <xdr:rowOff>86167</xdr:rowOff>
    </xdr:to>
    <xdr:sp macro="" textlink="">
      <xdr:nvSpPr>
        <xdr:cNvPr id="431" name="楕円 430"/>
        <xdr:cNvSpPr/>
      </xdr:nvSpPr>
      <xdr:spPr>
        <a:xfrm>
          <a:off x="6921500" y="13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77294</xdr:rowOff>
    </xdr:from>
    <xdr:ext cx="469744" cy="259045"/>
    <xdr:sp macro="" textlink="">
      <xdr:nvSpPr>
        <xdr:cNvPr id="432" name="テキスト ボックス 431"/>
        <xdr:cNvSpPr txBox="1"/>
      </xdr:nvSpPr>
      <xdr:spPr>
        <a:xfrm>
          <a:off x="6737428"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6" name="直線コネクタ 455"/>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7" name="土木費最小値テキスト"/>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8" name="直線コネクタ 457"/>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9" name="土木費最大値テキスト"/>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60" name="直線コネクタ 459"/>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152411</xdr:rowOff>
    </xdr:from>
    <xdr:to>
      <xdr:col>55</xdr:col>
      <xdr:colOff>0</xdr:colOff>
      <xdr:row>97</xdr:row>
      <xdr:rowOff>166903</xdr:rowOff>
    </xdr:to>
    <xdr:cxnSp macro="">
      <xdr:nvCxnSpPr>
        <xdr:cNvPr id="461" name="直線コネクタ 460"/>
        <xdr:cNvCxnSpPr/>
      </xdr:nvCxnSpPr>
      <xdr:spPr>
        <a:xfrm>
          <a:off x="9639300" y="16783061"/>
          <a:ext cx="8382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62582</xdr:rowOff>
    </xdr:from>
    <xdr:ext cx="534377" cy="259045"/>
    <xdr:sp macro="" textlink="">
      <xdr:nvSpPr>
        <xdr:cNvPr id="462" name="土木費平均値テキスト"/>
        <xdr:cNvSpPr txBox="1"/>
      </xdr:nvSpPr>
      <xdr:spPr>
        <a:xfrm>
          <a:off x="10528300" y="1652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63" name="フローチャート: 判断 462"/>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152411</xdr:rowOff>
    </xdr:from>
    <xdr:to>
      <xdr:col>50</xdr:col>
      <xdr:colOff>114300</xdr:colOff>
      <xdr:row>97</xdr:row>
      <xdr:rowOff>165967</xdr:rowOff>
    </xdr:to>
    <xdr:cxnSp macro="">
      <xdr:nvCxnSpPr>
        <xdr:cNvPr id="464" name="直線コネクタ 463"/>
        <xdr:cNvCxnSpPr/>
      </xdr:nvCxnSpPr>
      <xdr:spPr>
        <a:xfrm flipV="1">
          <a:off x="8750300" y="16783061"/>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65" name="フローチャート: 判断 464"/>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4343</xdr:rowOff>
    </xdr:from>
    <xdr:ext cx="534377" cy="259045"/>
    <xdr:sp macro="" textlink="">
      <xdr:nvSpPr>
        <xdr:cNvPr id="466" name="テキスト ボックス 465"/>
        <xdr:cNvSpPr txBox="1"/>
      </xdr:nvSpPr>
      <xdr:spPr>
        <a:xfrm>
          <a:off x="9372111" y="16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117092</xdr:rowOff>
    </xdr:from>
    <xdr:to>
      <xdr:col>45</xdr:col>
      <xdr:colOff>177800</xdr:colOff>
      <xdr:row>97</xdr:row>
      <xdr:rowOff>165967</xdr:rowOff>
    </xdr:to>
    <xdr:cxnSp macro="">
      <xdr:nvCxnSpPr>
        <xdr:cNvPr id="467" name="直線コネクタ 466"/>
        <xdr:cNvCxnSpPr/>
      </xdr:nvCxnSpPr>
      <xdr:spPr>
        <a:xfrm>
          <a:off x="7861300" y="16747742"/>
          <a:ext cx="889000" cy="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8" name="フローチャート: 判断 467"/>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161140</xdr:rowOff>
    </xdr:from>
    <xdr:ext cx="534377" cy="259045"/>
    <xdr:sp macro="" textlink="">
      <xdr:nvSpPr>
        <xdr:cNvPr id="469" name="テキスト ボックス 468"/>
        <xdr:cNvSpPr txBox="1"/>
      </xdr:nvSpPr>
      <xdr:spPr>
        <a:xfrm>
          <a:off x="8483111" y="164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117092</xdr:rowOff>
    </xdr:from>
    <xdr:to>
      <xdr:col>41</xdr:col>
      <xdr:colOff>50800</xdr:colOff>
      <xdr:row>97</xdr:row>
      <xdr:rowOff>160007</xdr:rowOff>
    </xdr:to>
    <xdr:cxnSp macro="">
      <xdr:nvCxnSpPr>
        <xdr:cNvPr id="470" name="直線コネクタ 469"/>
        <xdr:cNvCxnSpPr/>
      </xdr:nvCxnSpPr>
      <xdr:spPr>
        <a:xfrm flipV="1">
          <a:off x="6972300" y="16747742"/>
          <a:ext cx="889000" cy="4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71" name="フローチャート: 判断 470"/>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167098</xdr:rowOff>
    </xdr:from>
    <xdr:ext cx="534377" cy="259045"/>
    <xdr:sp macro="" textlink="">
      <xdr:nvSpPr>
        <xdr:cNvPr id="472" name="テキスト ボックス 471"/>
        <xdr:cNvSpPr txBox="1"/>
      </xdr:nvSpPr>
      <xdr:spPr>
        <a:xfrm>
          <a:off x="7594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73" name="フローチャート: 判断 472"/>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23537</xdr:rowOff>
    </xdr:from>
    <xdr:ext cx="534377" cy="259045"/>
    <xdr:sp macro="" textlink="">
      <xdr:nvSpPr>
        <xdr:cNvPr id="474" name="テキスト ボックス 473"/>
        <xdr:cNvSpPr txBox="1"/>
      </xdr:nvSpPr>
      <xdr:spPr>
        <a:xfrm>
          <a:off x="6705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116103</xdr:rowOff>
    </xdr:from>
    <xdr:to>
      <xdr:col>55</xdr:col>
      <xdr:colOff>50800</xdr:colOff>
      <xdr:row>98</xdr:row>
      <xdr:rowOff>46253</xdr:rowOff>
    </xdr:to>
    <xdr:sp macro="" textlink="">
      <xdr:nvSpPr>
        <xdr:cNvPr id="480" name="楕円 479"/>
        <xdr:cNvSpPr/>
      </xdr:nvSpPr>
      <xdr:spPr>
        <a:xfrm>
          <a:off x="10426700" y="167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31030</xdr:rowOff>
    </xdr:from>
    <xdr:ext cx="534377" cy="259045"/>
    <xdr:sp macro="" textlink="">
      <xdr:nvSpPr>
        <xdr:cNvPr id="481" name="土木費該当値テキスト"/>
        <xdr:cNvSpPr txBox="1"/>
      </xdr:nvSpPr>
      <xdr:spPr>
        <a:xfrm>
          <a:off x="10528300" y="166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101611</xdr:rowOff>
    </xdr:from>
    <xdr:to>
      <xdr:col>50</xdr:col>
      <xdr:colOff>165100</xdr:colOff>
      <xdr:row>98</xdr:row>
      <xdr:rowOff>31761</xdr:rowOff>
    </xdr:to>
    <xdr:sp macro="" textlink="">
      <xdr:nvSpPr>
        <xdr:cNvPr id="482" name="楕円 481"/>
        <xdr:cNvSpPr/>
      </xdr:nvSpPr>
      <xdr:spPr>
        <a:xfrm>
          <a:off x="9588500" y="167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22888</xdr:rowOff>
    </xdr:from>
    <xdr:ext cx="534377" cy="259045"/>
    <xdr:sp macro="" textlink="">
      <xdr:nvSpPr>
        <xdr:cNvPr id="483" name="テキスト ボックス 482"/>
        <xdr:cNvSpPr txBox="1"/>
      </xdr:nvSpPr>
      <xdr:spPr>
        <a:xfrm>
          <a:off x="9372111" y="1682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115167</xdr:rowOff>
    </xdr:from>
    <xdr:to>
      <xdr:col>46</xdr:col>
      <xdr:colOff>38100</xdr:colOff>
      <xdr:row>98</xdr:row>
      <xdr:rowOff>45317</xdr:rowOff>
    </xdr:to>
    <xdr:sp macro="" textlink="">
      <xdr:nvSpPr>
        <xdr:cNvPr id="484" name="楕円 483"/>
        <xdr:cNvSpPr/>
      </xdr:nvSpPr>
      <xdr:spPr>
        <a:xfrm>
          <a:off x="8699500" y="1674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36444</xdr:rowOff>
    </xdr:from>
    <xdr:ext cx="534377" cy="259045"/>
    <xdr:sp macro="" textlink="">
      <xdr:nvSpPr>
        <xdr:cNvPr id="485" name="テキスト ボックス 484"/>
        <xdr:cNvSpPr txBox="1"/>
      </xdr:nvSpPr>
      <xdr:spPr>
        <a:xfrm>
          <a:off x="8483111" y="168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66292</xdr:rowOff>
    </xdr:from>
    <xdr:to>
      <xdr:col>41</xdr:col>
      <xdr:colOff>101600</xdr:colOff>
      <xdr:row>97</xdr:row>
      <xdr:rowOff>167892</xdr:rowOff>
    </xdr:to>
    <xdr:sp macro="" textlink="">
      <xdr:nvSpPr>
        <xdr:cNvPr id="486" name="楕円 485"/>
        <xdr:cNvSpPr/>
      </xdr:nvSpPr>
      <xdr:spPr>
        <a:xfrm>
          <a:off x="7810500" y="166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159019</xdr:rowOff>
    </xdr:from>
    <xdr:ext cx="534377" cy="259045"/>
    <xdr:sp macro="" textlink="">
      <xdr:nvSpPr>
        <xdr:cNvPr id="487" name="テキスト ボックス 486"/>
        <xdr:cNvSpPr txBox="1"/>
      </xdr:nvSpPr>
      <xdr:spPr>
        <a:xfrm>
          <a:off x="7594111" y="167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109207</xdr:rowOff>
    </xdr:from>
    <xdr:to>
      <xdr:col>36</xdr:col>
      <xdr:colOff>165100</xdr:colOff>
      <xdr:row>98</xdr:row>
      <xdr:rowOff>39357</xdr:rowOff>
    </xdr:to>
    <xdr:sp macro="" textlink="">
      <xdr:nvSpPr>
        <xdr:cNvPr id="488" name="楕円 487"/>
        <xdr:cNvSpPr/>
      </xdr:nvSpPr>
      <xdr:spPr>
        <a:xfrm>
          <a:off x="6921500" y="167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30484</xdr:rowOff>
    </xdr:from>
    <xdr:ext cx="534377" cy="259045"/>
    <xdr:sp macro="" textlink="">
      <xdr:nvSpPr>
        <xdr:cNvPr id="489" name="テキスト ボックス 488"/>
        <xdr:cNvSpPr txBox="1"/>
      </xdr:nvSpPr>
      <xdr:spPr>
        <a:xfrm>
          <a:off x="6705111" y="1683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11" name="直線コネクタ 510"/>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12" name="消防費最小値テキスト"/>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13" name="直線コネクタ 512"/>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14" name="消防費最大値テキスト"/>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15" name="直線コネクタ 514"/>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139929</xdr:rowOff>
    </xdr:from>
    <xdr:to>
      <xdr:col>85</xdr:col>
      <xdr:colOff>127000</xdr:colOff>
      <xdr:row>38</xdr:row>
      <xdr:rowOff>11044</xdr:rowOff>
    </xdr:to>
    <xdr:cxnSp macro="">
      <xdr:nvCxnSpPr>
        <xdr:cNvPr id="516" name="直線コネクタ 515"/>
        <xdr:cNvCxnSpPr/>
      </xdr:nvCxnSpPr>
      <xdr:spPr>
        <a:xfrm flipV="1">
          <a:off x="15481300" y="6483579"/>
          <a:ext cx="8382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7" name="消防費平均値テキスト"/>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8" name="フローチャート: 判断 517"/>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11044</xdr:rowOff>
    </xdr:from>
    <xdr:to>
      <xdr:col>81</xdr:col>
      <xdr:colOff>50800</xdr:colOff>
      <xdr:row>38</xdr:row>
      <xdr:rowOff>23023</xdr:rowOff>
    </xdr:to>
    <xdr:cxnSp macro="">
      <xdr:nvCxnSpPr>
        <xdr:cNvPr id="519" name="直線コネクタ 518"/>
        <xdr:cNvCxnSpPr/>
      </xdr:nvCxnSpPr>
      <xdr:spPr>
        <a:xfrm flipV="1">
          <a:off x="14592300" y="6526144"/>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20" name="フローチャート: 判断 519"/>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66118</xdr:rowOff>
    </xdr:from>
    <xdr:ext cx="469744" cy="259045"/>
    <xdr:sp macro="" textlink="">
      <xdr:nvSpPr>
        <xdr:cNvPr id="521" name="テキスト ボックス 520"/>
        <xdr:cNvSpPr txBox="1"/>
      </xdr:nvSpPr>
      <xdr:spPr>
        <a:xfrm>
          <a:off x="15246428" y="6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139974</xdr:rowOff>
    </xdr:from>
    <xdr:to>
      <xdr:col>76</xdr:col>
      <xdr:colOff>114300</xdr:colOff>
      <xdr:row>38</xdr:row>
      <xdr:rowOff>23023</xdr:rowOff>
    </xdr:to>
    <xdr:cxnSp macro="">
      <xdr:nvCxnSpPr>
        <xdr:cNvPr id="522" name="直線コネクタ 521"/>
        <xdr:cNvCxnSpPr/>
      </xdr:nvCxnSpPr>
      <xdr:spPr>
        <a:xfrm>
          <a:off x="13703300" y="6483624"/>
          <a:ext cx="8890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23" name="フローチャート: 判断 522"/>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47784</xdr:rowOff>
    </xdr:from>
    <xdr:ext cx="469744" cy="259045"/>
    <xdr:sp macro="" textlink="">
      <xdr:nvSpPr>
        <xdr:cNvPr id="524" name="テキスト ボックス 523"/>
        <xdr:cNvSpPr txBox="1"/>
      </xdr:nvSpPr>
      <xdr:spPr>
        <a:xfrm>
          <a:off x="14357428" y="621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124064</xdr:rowOff>
    </xdr:from>
    <xdr:to>
      <xdr:col>71</xdr:col>
      <xdr:colOff>177800</xdr:colOff>
      <xdr:row>37</xdr:row>
      <xdr:rowOff>139974</xdr:rowOff>
    </xdr:to>
    <xdr:cxnSp macro="">
      <xdr:nvCxnSpPr>
        <xdr:cNvPr id="525" name="直線コネクタ 524"/>
        <xdr:cNvCxnSpPr/>
      </xdr:nvCxnSpPr>
      <xdr:spPr>
        <a:xfrm>
          <a:off x="12814300" y="6467714"/>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6" name="フローチャート: 判断 525"/>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7" name="テキスト ボックス 526"/>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8" name="フローチャート: 判断 527"/>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52926</xdr:rowOff>
    </xdr:from>
    <xdr:ext cx="469744" cy="259045"/>
    <xdr:sp macro="" textlink="">
      <xdr:nvSpPr>
        <xdr:cNvPr id="529" name="テキスト ボックス 528"/>
        <xdr:cNvSpPr txBox="1"/>
      </xdr:nvSpPr>
      <xdr:spPr>
        <a:xfrm>
          <a:off x="12579428" y="656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89129</xdr:rowOff>
    </xdr:from>
    <xdr:to>
      <xdr:col>85</xdr:col>
      <xdr:colOff>177800</xdr:colOff>
      <xdr:row>38</xdr:row>
      <xdr:rowOff>19279</xdr:rowOff>
    </xdr:to>
    <xdr:sp macro="" textlink="">
      <xdr:nvSpPr>
        <xdr:cNvPr id="535" name="楕円 534"/>
        <xdr:cNvSpPr/>
      </xdr:nvSpPr>
      <xdr:spPr>
        <a:xfrm>
          <a:off x="16268700" y="64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67556</xdr:rowOff>
    </xdr:from>
    <xdr:ext cx="469744" cy="259045"/>
    <xdr:sp macro="" textlink="">
      <xdr:nvSpPr>
        <xdr:cNvPr id="536" name="消防費該当値テキスト"/>
        <xdr:cNvSpPr txBox="1"/>
      </xdr:nvSpPr>
      <xdr:spPr>
        <a:xfrm>
          <a:off x="16370300" y="641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131694</xdr:rowOff>
    </xdr:from>
    <xdr:to>
      <xdr:col>81</xdr:col>
      <xdr:colOff>101600</xdr:colOff>
      <xdr:row>38</xdr:row>
      <xdr:rowOff>61844</xdr:rowOff>
    </xdr:to>
    <xdr:sp macro="" textlink="">
      <xdr:nvSpPr>
        <xdr:cNvPr id="537" name="楕円 536"/>
        <xdr:cNvSpPr/>
      </xdr:nvSpPr>
      <xdr:spPr>
        <a:xfrm>
          <a:off x="15430500" y="647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52971</xdr:rowOff>
    </xdr:from>
    <xdr:ext cx="469744" cy="259045"/>
    <xdr:sp macro="" textlink="">
      <xdr:nvSpPr>
        <xdr:cNvPr id="538" name="テキスト ボックス 537"/>
        <xdr:cNvSpPr txBox="1"/>
      </xdr:nvSpPr>
      <xdr:spPr>
        <a:xfrm>
          <a:off x="15246428" y="656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143673</xdr:rowOff>
    </xdr:from>
    <xdr:to>
      <xdr:col>76</xdr:col>
      <xdr:colOff>165100</xdr:colOff>
      <xdr:row>38</xdr:row>
      <xdr:rowOff>73823</xdr:rowOff>
    </xdr:to>
    <xdr:sp macro="" textlink="">
      <xdr:nvSpPr>
        <xdr:cNvPr id="539" name="楕円 538"/>
        <xdr:cNvSpPr/>
      </xdr:nvSpPr>
      <xdr:spPr>
        <a:xfrm>
          <a:off x="14541500" y="648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64950</xdr:rowOff>
    </xdr:from>
    <xdr:ext cx="469744" cy="259045"/>
    <xdr:sp macro="" textlink="">
      <xdr:nvSpPr>
        <xdr:cNvPr id="540" name="テキスト ボックス 539"/>
        <xdr:cNvSpPr txBox="1"/>
      </xdr:nvSpPr>
      <xdr:spPr>
        <a:xfrm>
          <a:off x="14357428" y="658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89174</xdr:rowOff>
    </xdr:from>
    <xdr:to>
      <xdr:col>72</xdr:col>
      <xdr:colOff>38100</xdr:colOff>
      <xdr:row>38</xdr:row>
      <xdr:rowOff>19324</xdr:rowOff>
    </xdr:to>
    <xdr:sp macro="" textlink="">
      <xdr:nvSpPr>
        <xdr:cNvPr id="541" name="楕円 540"/>
        <xdr:cNvSpPr/>
      </xdr:nvSpPr>
      <xdr:spPr>
        <a:xfrm>
          <a:off x="13652500" y="64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10451</xdr:rowOff>
    </xdr:from>
    <xdr:ext cx="469744" cy="259045"/>
    <xdr:sp macro="" textlink="">
      <xdr:nvSpPr>
        <xdr:cNvPr id="542" name="テキスト ボックス 541"/>
        <xdr:cNvSpPr txBox="1"/>
      </xdr:nvSpPr>
      <xdr:spPr>
        <a:xfrm>
          <a:off x="13468428" y="652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73264</xdr:rowOff>
    </xdr:from>
    <xdr:to>
      <xdr:col>67</xdr:col>
      <xdr:colOff>101600</xdr:colOff>
      <xdr:row>38</xdr:row>
      <xdr:rowOff>3414</xdr:rowOff>
    </xdr:to>
    <xdr:sp macro="" textlink="">
      <xdr:nvSpPr>
        <xdr:cNvPr id="543" name="楕円 542"/>
        <xdr:cNvSpPr/>
      </xdr:nvSpPr>
      <xdr:spPr>
        <a:xfrm>
          <a:off x="12763500" y="64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19941</xdr:rowOff>
    </xdr:from>
    <xdr:ext cx="469744" cy="259045"/>
    <xdr:sp macro="" textlink="">
      <xdr:nvSpPr>
        <xdr:cNvPr id="544" name="テキスト ボックス 543"/>
        <xdr:cNvSpPr txBox="1"/>
      </xdr:nvSpPr>
      <xdr:spPr>
        <a:xfrm>
          <a:off x="12579428" y="6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71" name="直線コネクタ 570"/>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72" name="教育費最小値テキスト"/>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73" name="直線コネクタ 572"/>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74" name="教育費最大値テキスト"/>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75" name="直線コネクタ 574"/>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72361</xdr:rowOff>
    </xdr:from>
    <xdr:to>
      <xdr:col>85</xdr:col>
      <xdr:colOff>127000</xdr:colOff>
      <xdr:row>58</xdr:row>
      <xdr:rowOff>120650</xdr:rowOff>
    </xdr:to>
    <xdr:cxnSp macro="">
      <xdr:nvCxnSpPr>
        <xdr:cNvPr id="576" name="直線コネクタ 575"/>
        <xdr:cNvCxnSpPr/>
      </xdr:nvCxnSpPr>
      <xdr:spPr>
        <a:xfrm flipV="1">
          <a:off x="15481300" y="10016461"/>
          <a:ext cx="838200" cy="4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2757</xdr:rowOff>
    </xdr:from>
    <xdr:ext cx="534377" cy="259045"/>
    <xdr:sp macro="" textlink="">
      <xdr:nvSpPr>
        <xdr:cNvPr id="577" name="教育費平均値テキスト"/>
        <xdr:cNvSpPr txBox="1"/>
      </xdr:nvSpPr>
      <xdr:spPr>
        <a:xfrm>
          <a:off x="16370300" y="960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8" name="フローチャート: 判断 577"/>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120650</xdr:rowOff>
    </xdr:from>
    <xdr:to>
      <xdr:col>81</xdr:col>
      <xdr:colOff>50800</xdr:colOff>
      <xdr:row>58</xdr:row>
      <xdr:rowOff>123579</xdr:rowOff>
    </xdr:to>
    <xdr:cxnSp macro="">
      <xdr:nvCxnSpPr>
        <xdr:cNvPr id="579" name="直線コネクタ 578"/>
        <xdr:cNvCxnSpPr/>
      </xdr:nvCxnSpPr>
      <xdr:spPr>
        <a:xfrm flipV="1">
          <a:off x="14592300" y="10064750"/>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80" name="フローチャート: 判断 579"/>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123044</xdr:rowOff>
    </xdr:from>
    <xdr:ext cx="534377" cy="259045"/>
    <xdr:sp macro="" textlink="">
      <xdr:nvSpPr>
        <xdr:cNvPr id="581" name="テキスト ボックス 580"/>
        <xdr:cNvSpPr txBox="1"/>
      </xdr:nvSpPr>
      <xdr:spPr>
        <a:xfrm>
          <a:off x="15214111" y="95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123579</xdr:rowOff>
    </xdr:from>
    <xdr:to>
      <xdr:col>76</xdr:col>
      <xdr:colOff>114300</xdr:colOff>
      <xdr:row>59</xdr:row>
      <xdr:rowOff>12968</xdr:rowOff>
    </xdr:to>
    <xdr:cxnSp macro="">
      <xdr:nvCxnSpPr>
        <xdr:cNvPr id="582" name="直線コネクタ 581"/>
        <xdr:cNvCxnSpPr/>
      </xdr:nvCxnSpPr>
      <xdr:spPr>
        <a:xfrm flipV="1">
          <a:off x="13703300" y="10067679"/>
          <a:ext cx="889000" cy="6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83" name="フローチャート: 判断 582"/>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29786</xdr:rowOff>
    </xdr:from>
    <xdr:ext cx="534377" cy="259045"/>
    <xdr:sp macro="" textlink="">
      <xdr:nvSpPr>
        <xdr:cNvPr id="584" name="テキスト ボックス 583"/>
        <xdr:cNvSpPr txBox="1"/>
      </xdr:nvSpPr>
      <xdr:spPr>
        <a:xfrm>
          <a:off x="14325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12968</xdr:rowOff>
    </xdr:from>
    <xdr:to>
      <xdr:col>71</xdr:col>
      <xdr:colOff>177800</xdr:colOff>
      <xdr:row>59</xdr:row>
      <xdr:rowOff>14253</xdr:rowOff>
    </xdr:to>
    <xdr:cxnSp macro="">
      <xdr:nvCxnSpPr>
        <xdr:cNvPr id="585" name="直線コネクタ 584"/>
        <xdr:cNvCxnSpPr/>
      </xdr:nvCxnSpPr>
      <xdr:spPr>
        <a:xfrm flipV="1">
          <a:off x="12814300" y="10128518"/>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6" name="フローチャート: 判断 585"/>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30428</xdr:rowOff>
    </xdr:from>
    <xdr:ext cx="534377" cy="259045"/>
    <xdr:sp macro="" textlink="">
      <xdr:nvSpPr>
        <xdr:cNvPr id="587" name="テキスト ボックス 586"/>
        <xdr:cNvSpPr txBox="1"/>
      </xdr:nvSpPr>
      <xdr:spPr>
        <a:xfrm>
          <a:off x="13436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8" name="フローチャート: 判断 587"/>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43894</xdr:rowOff>
    </xdr:from>
    <xdr:ext cx="534377" cy="259045"/>
    <xdr:sp macro="" textlink="">
      <xdr:nvSpPr>
        <xdr:cNvPr id="589" name="テキスト ボックス 588"/>
        <xdr:cNvSpPr txBox="1"/>
      </xdr:nvSpPr>
      <xdr:spPr>
        <a:xfrm>
          <a:off x="12547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21561</xdr:rowOff>
    </xdr:from>
    <xdr:to>
      <xdr:col>85</xdr:col>
      <xdr:colOff>177800</xdr:colOff>
      <xdr:row>58</xdr:row>
      <xdr:rowOff>123161</xdr:rowOff>
    </xdr:to>
    <xdr:sp macro="" textlink="">
      <xdr:nvSpPr>
        <xdr:cNvPr id="595" name="楕円 594"/>
        <xdr:cNvSpPr/>
      </xdr:nvSpPr>
      <xdr:spPr>
        <a:xfrm>
          <a:off x="16268700" y="99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107938</xdr:rowOff>
    </xdr:from>
    <xdr:ext cx="534377" cy="259045"/>
    <xdr:sp macro="" textlink="">
      <xdr:nvSpPr>
        <xdr:cNvPr id="596" name="教育費該当値テキスト"/>
        <xdr:cNvSpPr txBox="1"/>
      </xdr:nvSpPr>
      <xdr:spPr>
        <a:xfrm>
          <a:off x="16370300" y="98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69850</xdr:rowOff>
    </xdr:from>
    <xdr:to>
      <xdr:col>81</xdr:col>
      <xdr:colOff>101600</xdr:colOff>
      <xdr:row>59</xdr:row>
      <xdr:rowOff>0</xdr:rowOff>
    </xdr:to>
    <xdr:sp macro="" textlink="">
      <xdr:nvSpPr>
        <xdr:cNvPr id="597" name="楕円 596"/>
        <xdr:cNvSpPr/>
      </xdr:nvSpPr>
      <xdr:spPr>
        <a:xfrm>
          <a:off x="15430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162577</xdr:rowOff>
    </xdr:from>
    <xdr:ext cx="534377" cy="259045"/>
    <xdr:sp macro="" textlink="">
      <xdr:nvSpPr>
        <xdr:cNvPr id="598" name="テキスト ボックス 597"/>
        <xdr:cNvSpPr txBox="1"/>
      </xdr:nvSpPr>
      <xdr:spPr>
        <a:xfrm>
          <a:off x="15214111" y="1010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72779</xdr:rowOff>
    </xdr:from>
    <xdr:to>
      <xdr:col>76</xdr:col>
      <xdr:colOff>165100</xdr:colOff>
      <xdr:row>59</xdr:row>
      <xdr:rowOff>2929</xdr:rowOff>
    </xdr:to>
    <xdr:sp macro="" textlink="">
      <xdr:nvSpPr>
        <xdr:cNvPr id="599" name="楕円 598"/>
        <xdr:cNvSpPr/>
      </xdr:nvSpPr>
      <xdr:spPr>
        <a:xfrm>
          <a:off x="14541500" y="10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165506</xdr:rowOff>
    </xdr:from>
    <xdr:ext cx="534377" cy="259045"/>
    <xdr:sp macro="" textlink="">
      <xdr:nvSpPr>
        <xdr:cNvPr id="600" name="テキスト ボックス 599"/>
        <xdr:cNvSpPr txBox="1"/>
      </xdr:nvSpPr>
      <xdr:spPr>
        <a:xfrm>
          <a:off x="14325111" y="101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133618</xdr:rowOff>
    </xdr:from>
    <xdr:to>
      <xdr:col>72</xdr:col>
      <xdr:colOff>38100</xdr:colOff>
      <xdr:row>59</xdr:row>
      <xdr:rowOff>63768</xdr:rowOff>
    </xdr:to>
    <xdr:sp macro="" textlink="">
      <xdr:nvSpPr>
        <xdr:cNvPr id="601" name="楕円 600"/>
        <xdr:cNvSpPr/>
      </xdr:nvSpPr>
      <xdr:spPr>
        <a:xfrm>
          <a:off x="13652500" y="100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54895</xdr:rowOff>
    </xdr:from>
    <xdr:ext cx="534377" cy="259045"/>
    <xdr:sp macro="" textlink="">
      <xdr:nvSpPr>
        <xdr:cNvPr id="602" name="テキスト ボックス 601"/>
        <xdr:cNvSpPr txBox="1"/>
      </xdr:nvSpPr>
      <xdr:spPr>
        <a:xfrm>
          <a:off x="13436111" y="101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134903</xdr:rowOff>
    </xdr:from>
    <xdr:to>
      <xdr:col>67</xdr:col>
      <xdr:colOff>101600</xdr:colOff>
      <xdr:row>59</xdr:row>
      <xdr:rowOff>65053</xdr:rowOff>
    </xdr:to>
    <xdr:sp macro="" textlink="">
      <xdr:nvSpPr>
        <xdr:cNvPr id="603" name="楕円 602"/>
        <xdr:cNvSpPr/>
      </xdr:nvSpPr>
      <xdr:spPr>
        <a:xfrm>
          <a:off x="12763500" y="1007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56180</xdr:rowOff>
    </xdr:from>
    <xdr:ext cx="534377" cy="259045"/>
    <xdr:sp macro="" textlink="">
      <xdr:nvSpPr>
        <xdr:cNvPr id="604" name="テキスト ボックス 603"/>
        <xdr:cNvSpPr txBox="1"/>
      </xdr:nvSpPr>
      <xdr:spPr>
        <a:xfrm>
          <a:off x="12547111" y="101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8" name="テキスト ボックス 617"/>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0" name="テキスト ボックス 619"/>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2" name="テキスト ボックス 621"/>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4" name="テキスト ボックス 623"/>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6" name="テキスト ボックス 625"/>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8" name="テキスト ボックス 627"/>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98879</xdr:rowOff>
    </xdr:from>
    <xdr:to>
      <xdr:col>85</xdr:col>
      <xdr:colOff>126364</xdr:colOff>
      <xdr:row>79</xdr:row>
      <xdr:rowOff>98879</xdr:rowOff>
    </xdr:to>
    <xdr:cxnSp macro="">
      <xdr:nvCxnSpPr>
        <xdr:cNvPr id="630" name="直線コネクタ 629"/>
        <xdr:cNvCxnSpPr/>
      </xdr:nvCxnSpPr>
      <xdr:spPr>
        <a:xfrm>
          <a:off x="16317595" y="13643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140806</xdr:rowOff>
    </xdr:from>
    <xdr:ext cx="249299" cy="259045"/>
    <xdr:sp macro="" textlink="">
      <xdr:nvSpPr>
        <xdr:cNvPr id="631" name="災害復旧費最小値テキスト"/>
        <xdr:cNvSpPr txBox="1"/>
      </xdr:nvSpPr>
      <xdr:spPr>
        <a:xfrm>
          <a:off x="1637030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140806</xdr:rowOff>
    </xdr:from>
    <xdr:ext cx="249299" cy="259045"/>
    <xdr:sp macro="" textlink="">
      <xdr:nvSpPr>
        <xdr:cNvPr id="633" name="災害復旧費最大値テキスト"/>
        <xdr:cNvSpPr txBox="1"/>
      </xdr:nvSpPr>
      <xdr:spPr>
        <a:xfrm>
          <a:off x="16370300" y="13342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26506</xdr:rowOff>
    </xdr:from>
    <xdr:ext cx="249299" cy="259045"/>
    <xdr:sp macro="" textlink="">
      <xdr:nvSpPr>
        <xdr:cNvPr id="636" name="災害復旧費平均値テキスト"/>
        <xdr:cNvSpPr txBox="1"/>
      </xdr:nvSpPr>
      <xdr:spPr>
        <a:xfrm>
          <a:off x="16370300" y="13571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7" name="フローチャート: 判断 636"/>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146050</xdr:rowOff>
    </xdr:from>
    <xdr:to>
      <xdr:col>81</xdr:col>
      <xdr:colOff>101600</xdr:colOff>
      <xdr:row>78</xdr:row>
      <xdr:rowOff>76200</xdr:rowOff>
    </xdr:to>
    <xdr:sp macro="" textlink="">
      <xdr:nvSpPr>
        <xdr:cNvPr id="639" name="フローチャート: 判断 638"/>
        <xdr:cNvSpPr/>
      </xdr:nvSpPr>
      <xdr:spPr>
        <a:xfrm>
          <a:off x="1543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76</xdr:row>
      <xdr:rowOff>92727</xdr:rowOff>
    </xdr:from>
    <xdr:ext cx="313932" cy="259045"/>
    <xdr:sp macro="" textlink="">
      <xdr:nvSpPr>
        <xdr:cNvPr id="640" name="テキスト ボックス 639"/>
        <xdr:cNvSpPr txBox="1"/>
      </xdr:nvSpPr>
      <xdr:spPr>
        <a:xfrm>
          <a:off x="15324333" y="13122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15422</xdr:rowOff>
    </xdr:from>
    <xdr:to>
      <xdr:col>76</xdr:col>
      <xdr:colOff>165100</xdr:colOff>
      <xdr:row>73</xdr:row>
      <xdr:rowOff>117022</xdr:rowOff>
    </xdr:to>
    <xdr:sp macro="" textlink="">
      <xdr:nvSpPr>
        <xdr:cNvPr id="642" name="フローチャート: 判断 641"/>
        <xdr:cNvSpPr/>
      </xdr:nvSpPr>
      <xdr:spPr>
        <a:xfrm>
          <a:off x="14541500" y="125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71</xdr:row>
      <xdr:rowOff>133549</xdr:rowOff>
    </xdr:from>
    <xdr:ext cx="313932" cy="259045"/>
    <xdr:sp macro="" textlink="">
      <xdr:nvSpPr>
        <xdr:cNvPr id="643" name="テキスト ボックス 642"/>
        <xdr:cNvSpPr txBox="1"/>
      </xdr:nvSpPr>
      <xdr:spPr>
        <a:xfrm>
          <a:off x="14435333" y="12306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907</xdr:rowOff>
    </xdr:from>
    <xdr:to>
      <xdr:col>71</xdr:col>
      <xdr:colOff>177800</xdr:colOff>
      <xdr:row>79</xdr:row>
      <xdr:rowOff>98879</xdr:rowOff>
    </xdr:to>
    <xdr:cxnSp macro="">
      <xdr:nvCxnSpPr>
        <xdr:cNvPr id="644" name="直線コネクタ 643"/>
        <xdr:cNvCxnSpPr/>
      </xdr:nvCxnSpPr>
      <xdr:spPr>
        <a:xfrm>
          <a:off x="12814300" y="12173857"/>
          <a:ext cx="889000" cy="146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146050</xdr:rowOff>
    </xdr:from>
    <xdr:to>
      <xdr:col>72</xdr:col>
      <xdr:colOff>38100</xdr:colOff>
      <xdr:row>74</xdr:row>
      <xdr:rowOff>76200</xdr:rowOff>
    </xdr:to>
    <xdr:sp macro="" textlink="">
      <xdr:nvSpPr>
        <xdr:cNvPr id="645" name="フローチャート: 判断 644"/>
        <xdr:cNvSpPr/>
      </xdr:nvSpPr>
      <xdr:spPr>
        <a:xfrm>
          <a:off x="13652500" y="1266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72</xdr:row>
      <xdr:rowOff>92727</xdr:rowOff>
    </xdr:from>
    <xdr:ext cx="313932" cy="259045"/>
    <xdr:sp macro="" textlink="">
      <xdr:nvSpPr>
        <xdr:cNvPr id="646" name="テキスト ボックス 645"/>
        <xdr:cNvSpPr txBox="1"/>
      </xdr:nvSpPr>
      <xdr:spPr>
        <a:xfrm>
          <a:off x="13546333" y="12437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154214</xdr:rowOff>
    </xdr:from>
    <xdr:to>
      <xdr:col>67</xdr:col>
      <xdr:colOff>101600</xdr:colOff>
      <xdr:row>79</xdr:row>
      <xdr:rowOff>84364</xdr:rowOff>
    </xdr:to>
    <xdr:sp macro="" textlink="">
      <xdr:nvSpPr>
        <xdr:cNvPr id="647" name="フローチャート: 判断 646"/>
        <xdr:cNvSpPr/>
      </xdr:nvSpPr>
      <xdr:spPr>
        <a:xfrm>
          <a:off x="127635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75491</xdr:rowOff>
    </xdr:from>
    <xdr:ext cx="249299" cy="259045"/>
    <xdr:sp macro="" textlink="">
      <xdr:nvSpPr>
        <xdr:cNvPr id="648" name="テキスト ボックス 647"/>
        <xdr:cNvSpPr txBox="1"/>
      </xdr:nvSpPr>
      <xdr:spPr>
        <a:xfrm>
          <a:off x="12689650" y="13620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83656</xdr:rowOff>
    </xdr:from>
    <xdr:ext cx="249299" cy="259045"/>
    <xdr:sp macro="" textlink="">
      <xdr:nvSpPr>
        <xdr:cNvPr id="655" name="災害復旧費該当値テキスト"/>
        <xdr:cNvSpPr txBox="1"/>
      </xdr:nvSpPr>
      <xdr:spPr>
        <a:xfrm>
          <a:off x="16370300" y="13456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121557</xdr:rowOff>
    </xdr:from>
    <xdr:to>
      <xdr:col>67</xdr:col>
      <xdr:colOff>101600</xdr:colOff>
      <xdr:row>71</xdr:row>
      <xdr:rowOff>51707</xdr:rowOff>
    </xdr:to>
    <xdr:sp macro="" textlink="">
      <xdr:nvSpPr>
        <xdr:cNvPr id="662" name="楕円 661"/>
        <xdr:cNvSpPr/>
      </xdr:nvSpPr>
      <xdr:spPr>
        <a:xfrm>
          <a:off x="12763500" y="121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68234</xdr:rowOff>
    </xdr:from>
    <xdr:ext cx="313932" cy="259045"/>
    <xdr:sp macro="" textlink="">
      <xdr:nvSpPr>
        <xdr:cNvPr id="663" name="テキスト ボックス 662"/>
        <xdr:cNvSpPr txBox="1"/>
      </xdr:nvSpPr>
      <xdr:spPr>
        <a:xfrm>
          <a:off x="12657333" y="11898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7" name="テキスト ボックス 676"/>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9" name="テキスト ボックス 678"/>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81" name="テキスト ボックス 680"/>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87" name="直線コネクタ 686"/>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88" name="公債費最小値テキスト"/>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89" name="直線コネクタ 688"/>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90" name="公債費最大値テキスト"/>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91" name="直線コネクタ 690"/>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81662</xdr:rowOff>
    </xdr:from>
    <xdr:to>
      <xdr:col>85</xdr:col>
      <xdr:colOff>127000</xdr:colOff>
      <xdr:row>94</xdr:row>
      <xdr:rowOff>41021</xdr:rowOff>
    </xdr:to>
    <xdr:cxnSp macro="">
      <xdr:nvCxnSpPr>
        <xdr:cNvPr id="692" name="直線コネクタ 691"/>
        <xdr:cNvCxnSpPr/>
      </xdr:nvCxnSpPr>
      <xdr:spPr>
        <a:xfrm>
          <a:off x="15481300" y="16026512"/>
          <a:ext cx="838200" cy="1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125874</xdr:rowOff>
    </xdr:from>
    <xdr:ext cx="469744" cy="259045"/>
    <xdr:sp macro="" textlink="">
      <xdr:nvSpPr>
        <xdr:cNvPr id="693" name="公債費平均値テキスト"/>
        <xdr:cNvSpPr txBox="1"/>
      </xdr:nvSpPr>
      <xdr:spPr>
        <a:xfrm>
          <a:off x="16370300" y="1624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94" name="フローチャート: 判断 693"/>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81662</xdr:rowOff>
    </xdr:from>
    <xdr:to>
      <xdr:col>81</xdr:col>
      <xdr:colOff>50800</xdr:colOff>
      <xdr:row>94</xdr:row>
      <xdr:rowOff>50164</xdr:rowOff>
    </xdr:to>
    <xdr:cxnSp macro="">
      <xdr:nvCxnSpPr>
        <xdr:cNvPr id="695" name="直線コネクタ 694"/>
        <xdr:cNvCxnSpPr/>
      </xdr:nvCxnSpPr>
      <xdr:spPr>
        <a:xfrm flipV="1">
          <a:off x="14592300" y="16026512"/>
          <a:ext cx="889000" cy="13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96" name="フローチャート: 判断 695"/>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118127</xdr:rowOff>
    </xdr:from>
    <xdr:ext cx="469744" cy="259045"/>
    <xdr:sp macro="" textlink="">
      <xdr:nvSpPr>
        <xdr:cNvPr id="697" name="テキスト ボックス 696"/>
        <xdr:cNvSpPr txBox="1"/>
      </xdr:nvSpPr>
      <xdr:spPr>
        <a:xfrm>
          <a:off x="15246428" y="1623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50164</xdr:rowOff>
    </xdr:from>
    <xdr:to>
      <xdr:col>76</xdr:col>
      <xdr:colOff>114300</xdr:colOff>
      <xdr:row>94</xdr:row>
      <xdr:rowOff>72137</xdr:rowOff>
    </xdr:to>
    <xdr:cxnSp macro="">
      <xdr:nvCxnSpPr>
        <xdr:cNvPr id="698" name="直線コネクタ 697"/>
        <xdr:cNvCxnSpPr/>
      </xdr:nvCxnSpPr>
      <xdr:spPr>
        <a:xfrm flipV="1">
          <a:off x="13703300" y="16166464"/>
          <a:ext cx="889000" cy="2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99" name="フローチャート: 判断 698"/>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169054</xdr:rowOff>
    </xdr:from>
    <xdr:ext cx="469744" cy="259045"/>
    <xdr:sp macro="" textlink="">
      <xdr:nvSpPr>
        <xdr:cNvPr id="700" name="テキスト ボックス 699"/>
        <xdr:cNvSpPr txBox="1"/>
      </xdr:nvSpPr>
      <xdr:spPr>
        <a:xfrm>
          <a:off x="14357428" y="1628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72137</xdr:rowOff>
    </xdr:from>
    <xdr:to>
      <xdr:col>71</xdr:col>
      <xdr:colOff>177800</xdr:colOff>
      <xdr:row>94</xdr:row>
      <xdr:rowOff>152527</xdr:rowOff>
    </xdr:to>
    <xdr:cxnSp macro="">
      <xdr:nvCxnSpPr>
        <xdr:cNvPr id="701" name="直線コネクタ 700"/>
        <xdr:cNvCxnSpPr/>
      </xdr:nvCxnSpPr>
      <xdr:spPr>
        <a:xfrm flipV="1">
          <a:off x="12814300" y="16188437"/>
          <a:ext cx="889000" cy="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702" name="フローチャート: 判断 701"/>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45610</xdr:rowOff>
    </xdr:from>
    <xdr:ext cx="469744" cy="259045"/>
    <xdr:sp macro="" textlink="">
      <xdr:nvSpPr>
        <xdr:cNvPr id="703" name="テキスト ボックス 702"/>
        <xdr:cNvSpPr txBox="1"/>
      </xdr:nvSpPr>
      <xdr:spPr>
        <a:xfrm>
          <a:off x="13468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704" name="フローチャート: 判断 703"/>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19575</xdr:rowOff>
    </xdr:from>
    <xdr:ext cx="469744" cy="259045"/>
    <xdr:sp macro="" textlink="">
      <xdr:nvSpPr>
        <xdr:cNvPr id="705" name="テキスト ボックス 704"/>
        <xdr:cNvSpPr txBox="1"/>
      </xdr:nvSpPr>
      <xdr:spPr>
        <a:xfrm>
          <a:off x="12579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161671</xdr:rowOff>
    </xdr:from>
    <xdr:to>
      <xdr:col>85</xdr:col>
      <xdr:colOff>177800</xdr:colOff>
      <xdr:row>94</xdr:row>
      <xdr:rowOff>91821</xdr:rowOff>
    </xdr:to>
    <xdr:sp macro="" textlink="">
      <xdr:nvSpPr>
        <xdr:cNvPr id="711" name="楕円 710"/>
        <xdr:cNvSpPr/>
      </xdr:nvSpPr>
      <xdr:spPr>
        <a:xfrm>
          <a:off x="16268700" y="161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13098</xdr:rowOff>
    </xdr:from>
    <xdr:ext cx="469744" cy="259045"/>
    <xdr:sp macro="" textlink="">
      <xdr:nvSpPr>
        <xdr:cNvPr id="712" name="公債費該当値テキスト"/>
        <xdr:cNvSpPr txBox="1"/>
      </xdr:nvSpPr>
      <xdr:spPr>
        <a:xfrm>
          <a:off x="16370300" y="159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30862</xdr:rowOff>
    </xdr:from>
    <xdr:to>
      <xdr:col>81</xdr:col>
      <xdr:colOff>101600</xdr:colOff>
      <xdr:row>93</xdr:row>
      <xdr:rowOff>132462</xdr:rowOff>
    </xdr:to>
    <xdr:sp macro="" textlink="">
      <xdr:nvSpPr>
        <xdr:cNvPr id="713" name="楕円 712"/>
        <xdr:cNvSpPr/>
      </xdr:nvSpPr>
      <xdr:spPr>
        <a:xfrm>
          <a:off x="15430500" y="159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91</xdr:row>
      <xdr:rowOff>148989</xdr:rowOff>
    </xdr:from>
    <xdr:ext cx="469744" cy="259045"/>
    <xdr:sp macro="" textlink="">
      <xdr:nvSpPr>
        <xdr:cNvPr id="714" name="テキスト ボックス 713"/>
        <xdr:cNvSpPr txBox="1"/>
      </xdr:nvSpPr>
      <xdr:spPr>
        <a:xfrm>
          <a:off x="15246428" y="1575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170814</xdr:rowOff>
    </xdr:from>
    <xdr:to>
      <xdr:col>76</xdr:col>
      <xdr:colOff>165100</xdr:colOff>
      <xdr:row>94</xdr:row>
      <xdr:rowOff>100964</xdr:rowOff>
    </xdr:to>
    <xdr:sp macro="" textlink="">
      <xdr:nvSpPr>
        <xdr:cNvPr id="715" name="楕円 714"/>
        <xdr:cNvSpPr/>
      </xdr:nvSpPr>
      <xdr:spPr>
        <a:xfrm>
          <a:off x="14541500" y="1611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117491</xdr:rowOff>
    </xdr:from>
    <xdr:ext cx="469744" cy="259045"/>
    <xdr:sp macro="" textlink="">
      <xdr:nvSpPr>
        <xdr:cNvPr id="716" name="テキスト ボックス 715"/>
        <xdr:cNvSpPr txBox="1"/>
      </xdr:nvSpPr>
      <xdr:spPr>
        <a:xfrm>
          <a:off x="14357428" y="1589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21337</xdr:rowOff>
    </xdr:from>
    <xdr:to>
      <xdr:col>72</xdr:col>
      <xdr:colOff>38100</xdr:colOff>
      <xdr:row>94</xdr:row>
      <xdr:rowOff>122937</xdr:rowOff>
    </xdr:to>
    <xdr:sp macro="" textlink="">
      <xdr:nvSpPr>
        <xdr:cNvPr id="717" name="楕円 716"/>
        <xdr:cNvSpPr/>
      </xdr:nvSpPr>
      <xdr:spPr>
        <a:xfrm>
          <a:off x="13652500" y="161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114064</xdr:rowOff>
    </xdr:from>
    <xdr:ext cx="469744" cy="259045"/>
    <xdr:sp macro="" textlink="">
      <xdr:nvSpPr>
        <xdr:cNvPr id="718" name="テキスト ボックス 717"/>
        <xdr:cNvSpPr txBox="1"/>
      </xdr:nvSpPr>
      <xdr:spPr>
        <a:xfrm>
          <a:off x="13468428" y="162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101727</xdr:rowOff>
    </xdr:from>
    <xdr:to>
      <xdr:col>67</xdr:col>
      <xdr:colOff>101600</xdr:colOff>
      <xdr:row>95</xdr:row>
      <xdr:rowOff>31877</xdr:rowOff>
    </xdr:to>
    <xdr:sp macro="" textlink="">
      <xdr:nvSpPr>
        <xdr:cNvPr id="719" name="楕円 718"/>
        <xdr:cNvSpPr/>
      </xdr:nvSpPr>
      <xdr:spPr>
        <a:xfrm>
          <a:off x="12763500" y="162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23004</xdr:rowOff>
    </xdr:from>
    <xdr:ext cx="469744" cy="259045"/>
    <xdr:sp macro="" textlink="">
      <xdr:nvSpPr>
        <xdr:cNvPr id="720" name="テキスト ボックス 719"/>
        <xdr:cNvSpPr txBox="1"/>
      </xdr:nvSpPr>
      <xdr:spPr>
        <a:xfrm>
          <a:off x="12579428" y="1631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0" name="テキスト ボックス 73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46" name="直線コネクタ 745"/>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9" name="諸支出金最大値テキスト"/>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50" name="直線コネクタ 749"/>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52" name="諸支出金平均値テキスト"/>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53" name="フローチャート: 判断 752"/>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55" name="フローチャート: 判断 754"/>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56" name="テキスト ボックス 755"/>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8" name="フローチャート: 判断 757"/>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61" name="フローチャート: 判断 760"/>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62" name="テキスト ボックス 761"/>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63" name="フローチャート: 判断 762"/>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64" name="テキスト ボックス 763"/>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5" name="テキスト ボックス 774"/>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63,426</a:t>
          </a:r>
          <a:r>
            <a:rPr kumimoji="1" lang="ja-JP" altLang="en-US" sz="1300">
              <a:latin typeface="ＭＳ Ｐゴシック" panose="020B0600070205080204" pitchFamily="50" charset="-128"/>
              <a:ea typeface="ＭＳ Ｐゴシック" panose="020B0600070205080204" pitchFamily="50" charset="-128"/>
            </a:rPr>
            <a:t>円で、財政調整基金への積立金の増などにより、前年度と比較し</a:t>
          </a:r>
          <a:r>
            <a:rPr kumimoji="1" lang="en-US" altLang="ja-JP" sz="1300">
              <a:latin typeface="ＭＳ Ｐゴシック" panose="020B0600070205080204" pitchFamily="50" charset="-128"/>
              <a:ea typeface="ＭＳ Ｐゴシック" panose="020B0600070205080204" pitchFamily="50" charset="-128"/>
            </a:rPr>
            <a:t>4,586</a:t>
          </a:r>
          <a:r>
            <a:rPr kumimoji="1" lang="ja-JP" altLang="en-US" sz="1300">
              <a:latin typeface="ＭＳ Ｐゴシック" panose="020B0600070205080204" pitchFamily="50" charset="-128"/>
              <a:ea typeface="ＭＳ Ｐゴシック" panose="020B0600070205080204" pitchFamily="50" charset="-128"/>
            </a:rPr>
            <a:t>円の増となった。民生費は住民一人当たり</a:t>
          </a:r>
          <a:r>
            <a:rPr kumimoji="1" lang="en-US" altLang="ja-JP" sz="1300">
              <a:latin typeface="ＭＳ Ｐゴシック" panose="020B0600070205080204" pitchFamily="50" charset="-128"/>
              <a:ea typeface="ＭＳ Ｐゴシック" panose="020B0600070205080204" pitchFamily="50" charset="-128"/>
            </a:rPr>
            <a:t>265,995</a:t>
          </a:r>
          <a:r>
            <a:rPr kumimoji="1" lang="ja-JP" altLang="en-US" sz="1300">
              <a:latin typeface="ＭＳ Ｐゴシック" panose="020B0600070205080204" pitchFamily="50" charset="-128"/>
              <a:ea typeface="ＭＳ Ｐゴシック" panose="020B0600070205080204" pitchFamily="50" charset="-128"/>
            </a:rPr>
            <a:t>円で、電力・ガス・食料品等価格高騰緊急支援給付金給付事業の実施などにより、前年度と比較して</a:t>
          </a:r>
          <a:r>
            <a:rPr kumimoji="1" lang="en-US" altLang="ja-JP" sz="1300">
              <a:latin typeface="ＭＳ Ｐゴシック" panose="020B0600070205080204" pitchFamily="50" charset="-128"/>
              <a:ea typeface="ＭＳ Ｐゴシック" panose="020B0600070205080204" pitchFamily="50" charset="-128"/>
            </a:rPr>
            <a:t>4,658</a:t>
          </a:r>
          <a:r>
            <a:rPr kumimoji="1" lang="ja-JP" altLang="en-US" sz="1300">
              <a:latin typeface="ＭＳ Ｐゴシック" panose="020B0600070205080204" pitchFamily="50" charset="-128"/>
              <a:ea typeface="ＭＳ Ｐゴシック" panose="020B0600070205080204" pitchFamily="50" charset="-128"/>
            </a:rPr>
            <a:t>円の増となった。衛生費は住民一人当たり</a:t>
          </a:r>
          <a:r>
            <a:rPr kumimoji="1" lang="en-US" altLang="ja-JP" sz="1300">
              <a:latin typeface="ＭＳ Ｐゴシック" panose="020B0600070205080204" pitchFamily="50" charset="-128"/>
              <a:ea typeface="ＭＳ Ｐゴシック" panose="020B0600070205080204" pitchFamily="50" charset="-128"/>
            </a:rPr>
            <a:t>62,092</a:t>
          </a:r>
          <a:r>
            <a:rPr kumimoji="1" lang="ja-JP" altLang="en-US" sz="1300">
              <a:latin typeface="ＭＳ Ｐゴシック" panose="020B0600070205080204" pitchFamily="50" charset="-128"/>
              <a:ea typeface="ＭＳ Ｐゴシック" panose="020B0600070205080204" pitchFamily="50" charset="-128"/>
            </a:rPr>
            <a:t>円で、新型コロナウイルス感染症対策の減などにより、前年度と比較して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3,698</a:t>
          </a:r>
          <a:r>
            <a:rPr kumimoji="1" lang="ja-JP" altLang="en-US" sz="1300">
              <a:latin typeface="ＭＳ Ｐゴシック" panose="020B0600070205080204" pitchFamily="50" charset="-128"/>
              <a:ea typeface="ＭＳ Ｐゴシック" panose="020B0600070205080204" pitchFamily="50" charset="-128"/>
            </a:rPr>
            <a:t>円の減となった。土木費は住民一人当たり</a:t>
          </a:r>
          <a:r>
            <a:rPr kumimoji="1" lang="en-US" altLang="ja-JP" sz="1300">
              <a:latin typeface="ＭＳ Ｐゴシック" panose="020B0600070205080204" pitchFamily="50" charset="-128"/>
              <a:ea typeface="ＭＳ Ｐゴシック" panose="020B0600070205080204" pitchFamily="50" charset="-128"/>
            </a:rPr>
            <a:t>28,930</a:t>
          </a:r>
          <a:r>
            <a:rPr kumimoji="1" lang="ja-JP" altLang="en-US" sz="1300">
              <a:latin typeface="ＭＳ Ｐゴシック" panose="020B0600070205080204" pitchFamily="50" charset="-128"/>
              <a:ea typeface="ＭＳ Ｐゴシック" panose="020B0600070205080204" pitchFamily="50" charset="-128"/>
            </a:rPr>
            <a:t>円で、防災街区整備事業助成や新宿駅東西自由通路の整備助成の減などにより、前年度と比較して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1,902</a:t>
          </a:r>
          <a:r>
            <a:rPr kumimoji="1" lang="ja-JP" altLang="en-US" sz="1300">
              <a:latin typeface="ＭＳ Ｐゴシック" panose="020B0600070205080204" pitchFamily="50" charset="-128"/>
              <a:ea typeface="ＭＳ Ｐゴシック" panose="020B0600070205080204" pitchFamily="50" charset="-128"/>
            </a:rPr>
            <a:t>円の減となった。教育費は住民一人当たり</a:t>
          </a:r>
          <a:r>
            <a:rPr kumimoji="1" lang="en-US" altLang="ja-JP" sz="1300">
              <a:latin typeface="ＭＳ Ｐゴシック" panose="020B0600070205080204" pitchFamily="50" charset="-128"/>
              <a:ea typeface="ＭＳ Ｐゴシック" panose="020B0600070205080204" pitchFamily="50" charset="-128"/>
            </a:rPr>
            <a:t>48,186</a:t>
          </a:r>
          <a:r>
            <a:rPr kumimoji="1" lang="ja-JP" altLang="en-US" sz="1300">
              <a:latin typeface="ＭＳ Ｐゴシック" panose="020B0600070205080204" pitchFamily="50" charset="-128"/>
              <a:ea typeface="ＭＳ Ｐゴシック" panose="020B0600070205080204" pitchFamily="50" charset="-128"/>
            </a:rPr>
            <a:t>円で、学用品費等支援臨時給付金給付事業や入学祝金支給事業の実施などにより、前年度と比較して</a:t>
          </a:r>
          <a:r>
            <a:rPr kumimoji="1" lang="en-US" altLang="ja-JP" sz="1300">
              <a:latin typeface="ＭＳ Ｐゴシック" panose="020B0600070205080204" pitchFamily="50" charset="-128"/>
              <a:ea typeface="ＭＳ Ｐゴシック" panose="020B0600070205080204" pitchFamily="50" charset="-128"/>
            </a:rPr>
            <a:t>4,436</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年連続で黒字となった。</a:t>
          </a:r>
        </a:p>
        <a:p>
          <a:r>
            <a:rPr kumimoji="1" lang="ja-JP" altLang="en-US" sz="1400">
              <a:latin typeface="ＭＳ ゴシック" pitchFamily="49" charset="-128"/>
              <a:ea typeface="ＭＳ ゴシック" pitchFamily="49" charset="-128"/>
            </a:rPr>
            <a:t>　また、標準財政規模に占める財政調整基金残高の割合は、平成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年度以降増加している。引き続き、将来にわたり持続可能な財政運営に努めていく。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東京都新宿区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標準財政規模に対する一般会計及び特別会計を連結した実質赤字の割合を示す連結実質赤字比率は、連結実質収支が黒字となったため、算出されていない。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176789897</v>
      </c>
      <c r="BO4" s="449"/>
      <c r="BP4" s="449"/>
      <c r="BQ4" s="449"/>
      <c r="BR4" s="449"/>
      <c r="BS4" s="449"/>
      <c r="BT4" s="449"/>
      <c r="BU4" s="450"/>
      <c r="BV4" s="448">
        <v>173062972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4.7</v>
      </c>
      <c r="CU4" s="589"/>
      <c r="CV4" s="589"/>
      <c r="CW4" s="589"/>
      <c r="CX4" s="589"/>
      <c r="CY4" s="589"/>
      <c r="CZ4" s="589"/>
      <c r="DA4" s="590"/>
      <c r="DB4" s="588">
        <v>6.8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172138976</v>
      </c>
      <c r="BO5" s="420"/>
      <c r="BP5" s="420"/>
      <c r="BQ5" s="420"/>
      <c r="BR5" s="420"/>
      <c r="BS5" s="420"/>
      <c r="BT5" s="420"/>
      <c r="BU5" s="421"/>
      <c r="BV5" s="419">
        <v>166672922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80.400000000000006</v>
      </c>
      <c r="CU5" s="417"/>
      <c r="CV5" s="417"/>
      <c r="CW5" s="417"/>
      <c r="CX5" s="417"/>
      <c r="CY5" s="417"/>
      <c r="CZ5" s="417"/>
      <c r="DA5" s="418"/>
      <c r="DB5" s="416">
        <v>80.5</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4650921</v>
      </c>
      <c r="BO6" s="420"/>
      <c r="BP6" s="420"/>
      <c r="BQ6" s="420"/>
      <c r="BR6" s="420"/>
      <c r="BS6" s="420"/>
      <c r="BT6" s="420"/>
      <c r="BU6" s="421"/>
      <c r="BV6" s="419">
        <v>6390050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80.400000000000006</v>
      </c>
      <c r="CU6" s="563"/>
      <c r="CV6" s="563"/>
      <c r="CW6" s="563"/>
      <c r="CX6" s="563"/>
      <c r="CY6" s="563"/>
      <c r="CZ6" s="563"/>
      <c r="DA6" s="564"/>
      <c r="DB6" s="562">
        <v>80.5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309140</v>
      </c>
      <c r="BO7" s="420"/>
      <c r="BP7" s="420"/>
      <c r="BQ7" s="420"/>
      <c r="BR7" s="420"/>
      <c r="BS7" s="420"/>
      <c r="BT7" s="420"/>
      <c r="BU7" s="421"/>
      <c r="BV7" s="419">
        <v>38665</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92055251</v>
      </c>
      <c r="CU7" s="420"/>
      <c r="CV7" s="420"/>
      <c r="CW7" s="420"/>
      <c r="CX7" s="420"/>
      <c r="CY7" s="420"/>
      <c r="CZ7" s="420"/>
      <c r="DA7" s="421"/>
      <c r="DB7" s="419">
        <v>92868634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4341781</v>
      </c>
      <c r="BO8" s="420"/>
      <c r="BP8" s="420"/>
      <c r="BQ8" s="420"/>
      <c r="BR8" s="420"/>
      <c r="BS8" s="420"/>
      <c r="BT8" s="420"/>
      <c r="BU8" s="421"/>
      <c r="BV8" s="419">
        <v>6351385</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0.67</v>
      </c>
      <c r="CU8" s="523"/>
      <c r="CV8" s="523"/>
      <c r="CW8" s="523"/>
      <c r="CX8" s="523"/>
      <c r="CY8" s="523"/>
      <c r="CZ8" s="523"/>
      <c r="DA8" s="524"/>
      <c r="DB8" s="522">
        <v>0.67</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349385</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-2009604</v>
      </c>
      <c r="BO9" s="420"/>
      <c r="BP9" s="420"/>
      <c r="BQ9" s="420"/>
      <c r="BR9" s="420"/>
      <c r="BS9" s="420"/>
      <c r="BT9" s="420"/>
      <c r="BU9" s="421"/>
      <c r="BV9" s="419">
        <v>2882875</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2</v>
      </c>
      <c r="CU9" s="417"/>
      <c r="CV9" s="417"/>
      <c r="CW9" s="417"/>
      <c r="CX9" s="417"/>
      <c r="CY9" s="417"/>
      <c r="CZ9" s="417"/>
      <c r="DA9" s="418"/>
      <c r="DB9" s="416">
        <v>2.5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333560</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3618591</v>
      </c>
      <c r="BO10" s="420"/>
      <c r="BP10" s="420"/>
      <c r="BQ10" s="420"/>
      <c r="BR10" s="420"/>
      <c r="BS10" s="420"/>
      <c r="BT10" s="420"/>
      <c r="BU10" s="421"/>
      <c r="BV10" s="419">
        <v>2101713</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96</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346279</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139</v>
      </c>
      <c r="AV12" s="478"/>
      <c r="AW12" s="478"/>
      <c r="AX12" s="478"/>
      <c r="AY12" s="433" t="s">
        <v>140</v>
      </c>
      <c r="AZ12" s="434"/>
      <c r="BA12" s="434"/>
      <c r="BB12" s="434"/>
      <c r="BC12" s="434"/>
      <c r="BD12" s="434"/>
      <c r="BE12" s="434"/>
      <c r="BF12" s="434"/>
      <c r="BG12" s="434"/>
      <c r="BH12" s="434"/>
      <c r="BI12" s="434"/>
      <c r="BJ12" s="434"/>
      <c r="BK12" s="434"/>
      <c r="BL12" s="434"/>
      <c r="BM12" s="435"/>
      <c r="BN12" s="419">
        <v>1000000</v>
      </c>
      <c r="BO12" s="420"/>
      <c r="BP12" s="420"/>
      <c r="BQ12" s="420"/>
      <c r="BR12" s="420"/>
      <c r="BS12" s="420"/>
      <c r="BT12" s="420"/>
      <c r="BU12" s="421"/>
      <c r="BV12" s="419">
        <v>0</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142</v>
      </c>
      <c r="CU12" s="523"/>
      <c r="CV12" s="523"/>
      <c r="CW12" s="523"/>
      <c r="CX12" s="523"/>
      <c r="CY12" s="523"/>
      <c r="CZ12" s="523"/>
      <c r="DA12" s="524"/>
      <c r="DB12" s="522" t="s">
        <v>133</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143</v>
      </c>
      <c r="N13" s="504"/>
      <c r="O13" s="504"/>
      <c r="P13" s="504"/>
      <c r="Q13" s="505"/>
      <c r="R13" s="506">
        <v>306000</v>
      </c>
      <c r="S13" s="507"/>
      <c r="T13" s="507"/>
      <c r="U13" s="507"/>
      <c r="V13" s="508"/>
      <c r="W13" s="509" t="s">
        <v>144</v>
      </c>
      <c r="X13" s="405"/>
      <c r="Y13" s="405"/>
      <c r="Z13" s="405"/>
      <c r="AA13" s="405"/>
      <c r="AB13" s="406"/>
      <c r="AC13" s="372">
        <v>112</v>
      </c>
      <c r="AD13" s="373"/>
      <c r="AE13" s="373"/>
      <c r="AF13" s="373"/>
      <c r="AG13" s="374"/>
      <c r="AH13" s="372">
        <v>91</v>
      </c>
      <c r="AI13" s="373"/>
      <c r="AJ13" s="373"/>
      <c r="AK13" s="373"/>
      <c r="AL13" s="432"/>
      <c r="AM13" s="476" t="s">
        <v>145</v>
      </c>
      <c r="AN13" s="376"/>
      <c r="AO13" s="376"/>
      <c r="AP13" s="376"/>
      <c r="AQ13" s="376"/>
      <c r="AR13" s="376"/>
      <c r="AS13" s="376"/>
      <c r="AT13" s="377"/>
      <c r="AU13" s="477" t="s">
        <v>146</v>
      </c>
      <c r="AV13" s="478"/>
      <c r="AW13" s="478"/>
      <c r="AX13" s="478"/>
      <c r="AY13" s="433" t="s">
        <v>147</v>
      </c>
      <c r="AZ13" s="434"/>
      <c r="BA13" s="434"/>
      <c r="BB13" s="434"/>
      <c r="BC13" s="434"/>
      <c r="BD13" s="434"/>
      <c r="BE13" s="434"/>
      <c r="BF13" s="434"/>
      <c r="BG13" s="434"/>
      <c r="BH13" s="434"/>
      <c r="BI13" s="434"/>
      <c r="BJ13" s="434"/>
      <c r="BK13" s="434"/>
      <c r="BL13" s="434"/>
      <c r="BM13" s="435"/>
      <c r="BN13" s="419">
        <v>608987</v>
      </c>
      <c r="BO13" s="420"/>
      <c r="BP13" s="420"/>
      <c r="BQ13" s="420"/>
      <c r="BR13" s="420"/>
      <c r="BS13" s="420"/>
      <c r="BT13" s="420"/>
      <c r="BU13" s="421"/>
      <c r="BV13" s="419">
        <v>4984588</v>
      </c>
      <c r="BW13" s="420"/>
      <c r="BX13" s="420"/>
      <c r="BY13" s="420"/>
      <c r="BZ13" s="420"/>
      <c r="CA13" s="420"/>
      <c r="CB13" s="420"/>
      <c r="CC13" s="421"/>
      <c r="CD13" s="459" t="s">
        <v>148</v>
      </c>
      <c r="CE13" s="379"/>
      <c r="CF13" s="379"/>
      <c r="CG13" s="379"/>
      <c r="CH13" s="379"/>
      <c r="CI13" s="379"/>
      <c r="CJ13" s="379"/>
      <c r="CK13" s="379"/>
      <c r="CL13" s="379"/>
      <c r="CM13" s="379"/>
      <c r="CN13" s="379"/>
      <c r="CO13" s="379"/>
      <c r="CP13" s="379"/>
      <c r="CQ13" s="379"/>
      <c r="CR13" s="379"/>
      <c r="CS13" s="460"/>
      <c r="CT13" s="416">
        <v>-2.9</v>
      </c>
      <c r="CU13" s="417"/>
      <c r="CV13" s="417"/>
      <c r="CW13" s="417"/>
      <c r="CX13" s="417"/>
      <c r="CY13" s="417"/>
      <c r="CZ13" s="417"/>
      <c r="DA13" s="418"/>
      <c r="DB13" s="416">
        <v>-3.2</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149</v>
      </c>
      <c r="M14" s="546"/>
      <c r="N14" s="546"/>
      <c r="O14" s="546"/>
      <c r="P14" s="546"/>
      <c r="Q14" s="547"/>
      <c r="R14" s="506">
        <v>341222</v>
      </c>
      <c r="S14" s="507"/>
      <c r="T14" s="507"/>
      <c r="U14" s="507"/>
      <c r="V14" s="508"/>
      <c r="W14" s="510"/>
      <c r="X14" s="408"/>
      <c r="Y14" s="408"/>
      <c r="Z14" s="408"/>
      <c r="AA14" s="408"/>
      <c r="AB14" s="409"/>
      <c r="AC14" s="499">
        <v>0.1</v>
      </c>
      <c r="AD14" s="500"/>
      <c r="AE14" s="500"/>
      <c r="AF14" s="500"/>
      <c r="AG14" s="501"/>
      <c r="AH14" s="499">
        <v>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150</v>
      </c>
      <c r="CE14" s="457"/>
      <c r="CF14" s="457"/>
      <c r="CG14" s="457"/>
      <c r="CH14" s="457"/>
      <c r="CI14" s="457"/>
      <c r="CJ14" s="457"/>
      <c r="CK14" s="457"/>
      <c r="CL14" s="457"/>
      <c r="CM14" s="457"/>
      <c r="CN14" s="457"/>
      <c r="CO14" s="457"/>
      <c r="CP14" s="457"/>
      <c r="CQ14" s="457"/>
      <c r="CR14" s="457"/>
      <c r="CS14" s="458"/>
      <c r="CT14" s="516" t="s">
        <v>133</v>
      </c>
      <c r="CU14" s="517"/>
      <c r="CV14" s="517"/>
      <c r="CW14" s="517"/>
      <c r="CX14" s="517"/>
      <c r="CY14" s="517"/>
      <c r="CZ14" s="517"/>
      <c r="DA14" s="518"/>
      <c r="DB14" s="516" t="s">
        <v>142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151</v>
      </c>
      <c r="N15" s="504"/>
      <c r="O15" s="504"/>
      <c r="P15" s="504"/>
      <c r="Q15" s="505"/>
      <c r="R15" s="506">
        <v>307315</v>
      </c>
      <c r="S15" s="507"/>
      <c r="T15" s="507"/>
      <c r="U15" s="507"/>
      <c r="V15" s="508"/>
      <c r="W15" s="509" t="s">
        <v>152</v>
      </c>
      <c r="X15" s="405"/>
      <c r="Y15" s="405"/>
      <c r="Z15" s="405"/>
      <c r="AA15" s="405"/>
      <c r="AB15" s="406"/>
      <c r="AC15" s="372">
        <v>11363</v>
      </c>
      <c r="AD15" s="373"/>
      <c r="AE15" s="373"/>
      <c r="AF15" s="373"/>
      <c r="AG15" s="374"/>
      <c r="AH15" s="372">
        <v>11686</v>
      </c>
      <c r="AI15" s="373"/>
      <c r="AJ15" s="373"/>
      <c r="AK15" s="373"/>
      <c r="AL15" s="432"/>
      <c r="AM15" s="476"/>
      <c r="AN15" s="376"/>
      <c r="AO15" s="376"/>
      <c r="AP15" s="376"/>
      <c r="AQ15" s="376"/>
      <c r="AR15" s="376"/>
      <c r="AS15" s="376"/>
      <c r="AT15" s="377"/>
      <c r="AU15" s="477"/>
      <c r="AV15" s="478"/>
      <c r="AW15" s="478"/>
      <c r="AX15" s="478"/>
      <c r="AY15" s="445" t="s">
        <v>153</v>
      </c>
      <c r="AZ15" s="446"/>
      <c r="BA15" s="446"/>
      <c r="BB15" s="446"/>
      <c r="BC15" s="446"/>
      <c r="BD15" s="446"/>
      <c r="BE15" s="446"/>
      <c r="BF15" s="446"/>
      <c r="BG15" s="446"/>
      <c r="BH15" s="446"/>
      <c r="BI15" s="446"/>
      <c r="BJ15" s="446"/>
      <c r="BK15" s="446"/>
      <c r="BL15" s="446"/>
      <c r="BM15" s="447"/>
      <c r="BN15" s="448">
        <v>54422251</v>
      </c>
      <c r="BO15" s="449"/>
      <c r="BP15" s="449"/>
      <c r="BQ15" s="449"/>
      <c r="BR15" s="449"/>
      <c r="BS15" s="449"/>
      <c r="BT15" s="449"/>
      <c r="BU15" s="450"/>
      <c r="BV15" s="448">
        <v>54131754</v>
      </c>
      <c r="BW15" s="449"/>
      <c r="BX15" s="449"/>
      <c r="BY15" s="449"/>
      <c r="BZ15" s="449"/>
      <c r="CA15" s="449"/>
      <c r="CB15" s="449"/>
      <c r="CC15" s="450"/>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155</v>
      </c>
      <c r="M16" s="494"/>
      <c r="N16" s="494"/>
      <c r="O16" s="494"/>
      <c r="P16" s="494"/>
      <c r="Q16" s="495"/>
      <c r="R16" s="496" t="s">
        <v>156</v>
      </c>
      <c r="S16" s="497"/>
      <c r="T16" s="497"/>
      <c r="U16" s="497"/>
      <c r="V16" s="498"/>
      <c r="W16" s="510"/>
      <c r="X16" s="408"/>
      <c r="Y16" s="408"/>
      <c r="Z16" s="408"/>
      <c r="AA16" s="408"/>
      <c r="AB16" s="409"/>
      <c r="AC16" s="499">
        <v>9.6999999999999993</v>
      </c>
      <c r="AD16" s="500"/>
      <c r="AE16" s="500"/>
      <c r="AF16" s="500"/>
      <c r="AG16" s="501"/>
      <c r="AH16" s="499">
        <v>11.2</v>
      </c>
      <c r="AI16" s="500"/>
      <c r="AJ16" s="500"/>
      <c r="AK16" s="500"/>
      <c r="AL16" s="502"/>
      <c r="AM16" s="476"/>
      <c r="AN16" s="376"/>
      <c r="AO16" s="376"/>
      <c r="AP16" s="376"/>
      <c r="AQ16" s="376"/>
      <c r="AR16" s="376"/>
      <c r="AS16" s="376"/>
      <c r="AT16" s="377"/>
      <c r="AU16" s="477"/>
      <c r="AV16" s="478"/>
      <c r="AW16" s="478"/>
      <c r="AX16" s="478"/>
      <c r="AY16" s="433" t="s">
        <v>157</v>
      </c>
      <c r="AZ16" s="434"/>
      <c r="BA16" s="434"/>
      <c r="BB16" s="434"/>
      <c r="BC16" s="434"/>
      <c r="BD16" s="434"/>
      <c r="BE16" s="434"/>
      <c r="BF16" s="434"/>
      <c r="BG16" s="434"/>
      <c r="BH16" s="434"/>
      <c r="BI16" s="434"/>
      <c r="BJ16" s="434"/>
      <c r="BK16" s="434"/>
      <c r="BL16" s="434"/>
      <c r="BM16" s="435"/>
      <c r="BN16" s="419">
        <v>82406539</v>
      </c>
      <c r="BO16" s="420"/>
      <c r="BP16" s="420"/>
      <c r="BQ16" s="420"/>
      <c r="BR16" s="420"/>
      <c r="BS16" s="420"/>
      <c r="BT16" s="420"/>
      <c r="BU16" s="421"/>
      <c r="BV16" s="419">
        <v>83443922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158</v>
      </c>
      <c r="N17" s="513"/>
      <c r="O17" s="513"/>
      <c r="P17" s="513"/>
      <c r="Q17" s="514"/>
      <c r="R17" s="496" t="s">
        <v>159</v>
      </c>
      <c r="S17" s="497"/>
      <c r="T17" s="497"/>
      <c r="U17" s="497"/>
      <c r="V17" s="498"/>
      <c r="W17" s="509" t="s">
        <v>160</v>
      </c>
      <c r="X17" s="405"/>
      <c r="Y17" s="405"/>
      <c r="Z17" s="405"/>
      <c r="AA17" s="405"/>
      <c r="AB17" s="406"/>
      <c r="AC17" s="372">
        <v>105369</v>
      </c>
      <c r="AD17" s="373"/>
      <c r="AE17" s="373"/>
      <c r="AF17" s="373"/>
      <c r="AG17" s="374"/>
      <c r="AH17" s="372">
        <v>92337</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92055251</v>
      </c>
      <c r="BO17" s="420"/>
      <c r="BP17" s="420"/>
      <c r="BQ17" s="420"/>
      <c r="BR17" s="420"/>
      <c r="BS17" s="420"/>
      <c r="BT17" s="420"/>
      <c r="BU17" s="421"/>
      <c r="BV17" s="419">
        <v>92868634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162</v>
      </c>
      <c r="C18" s="470"/>
      <c r="D18" s="470"/>
      <c r="E18" s="471"/>
      <c r="F18" s="471"/>
      <c r="G18" s="471"/>
      <c r="H18" s="471"/>
      <c r="I18" s="471"/>
      <c r="J18" s="471"/>
      <c r="K18" s="471"/>
      <c r="L18" s="472">
        <v>18.22</v>
      </c>
      <c r="M18" s="472"/>
      <c r="N18" s="472"/>
      <c r="O18" s="472"/>
      <c r="P18" s="472"/>
      <c r="Q18" s="472"/>
      <c r="R18" s="473"/>
      <c r="S18" s="473"/>
      <c r="T18" s="473"/>
      <c r="U18" s="473"/>
      <c r="V18" s="474"/>
      <c r="W18" s="490"/>
      <c r="X18" s="491"/>
      <c r="Y18" s="491"/>
      <c r="Z18" s="491"/>
      <c r="AA18" s="491"/>
      <c r="AB18" s="515"/>
      <c r="AC18" s="389">
        <v>90.2</v>
      </c>
      <c r="AD18" s="390"/>
      <c r="AE18" s="390"/>
      <c r="AF18" s="390"/>
      <c r="AG18" s="475"/>
      <c r="AH18" s="389">
        <v>88.7</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80848605</v>
      </c>
      <c r="BO18" s="420"/>
      <c r="BP18" s="420"/>
      <c r="BQ18" s="420"/>
      <c r="BR18" s="420"/>
      <c r="BS18" s="420"/>
      <c r="BT18" s="420"/>
      <c r="BU18" s="421"/>
      <c r="BV18" s="419">
        <v>78653335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164</v>
      </c>
      <c r="C19" s="470"/>
      <c r="D19" s="470"/>
      <c r="E19" s="471"/>
      <c r="F19" s="471"/>
      <c r="G19" s="471"/>
      <c r="H19" s="471"/>
      <c r="I19" s="471"/>
      <c r="J19" s="471"/>
      <c r="K19" s="471"/>
      <c r="L19" s="479">
        <v>19176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115816397</v>
      </c>
      <c r="BO19" s="420"/>
      <c r="BP19" s="420"/>
      <c r="BQ19" s="420"/>
      <c r="BR19" s="420"/>
      <c r="BS19" s="420"/>
      <c r="BT19" s="420"/>
      <c r="BU19" s="421"/>
      <c r="BV19" s="419">
        <v>108500577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166</v>
      </c>
      <c r="C20" s="470"/>
      <c r="D20" s="470"/>
      <c r="E20" s="471"/>
      <c r="F20" s="471"/>
      <c r="G20" s="471"/>
      <c r="H20" s="471"/>
      <c r="I20" s="471"/>
      <c r="J20" s="471"/>
      <c r="K20" s="471"/>
      <c r="L20" s="479">
        <v>222800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17720194</v>
      </c>
      <c r="BO22" s="449"/>
      <c r="BP22" s="449"/>
      <c r="BQ22" s="449"/>
      <c r="BR22" s="449"/>
      <c r="BS22" s="449"/>
      <c r="BT22" s="449"/>
      <c r="BU22" s="450"/>
      <c r="BV22" s="448">
        <v>18619510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9848514</v>
      </c>
      <c r="BO23" s="420"/>
      <c r="BP23" s="420"/>
      <c r="BQ23" s="420"/>
      <c r="BR23" s="420"/>
      <c r="BS23" s="420"/>
      <c r="BT23" s="420"/>
      <c r="BU23" s="421"/>
      <c r="BV23" s="419">
        <v>10782824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176</v>
      </c>
      <c r="F24" s="376"/>
      <c r="G24" s="376"/>
      <c r="H24" s="376"/>
      <c r="I24" s="376"/>
      <c r="J24" s="376"/>
      <c r="K24" s="377"/>
      <c r="L24" s="372">
        <v>1</v>
      </c>
      <c r="M24" s="373"/>
      <c r="N24" s="373"/>
      <c r="O24" s="373"/>
      <c r="P24" s="374"/>
      <c r="Q24" s="372">
        <v>11610</v>
      </c>
      <c r="R24" s="373"/>
      <c r="S24" s="373"/>
      <c r="T24" s="373"/>
      <c r="U24" s="373"/>
      <c r="V24" s="374"/>
      <c r="W24" s="462"/>
      <c r="X24" s="399"/>
      <c r="Y24" s="400"/>
      <c r="Z24" s="375" t="s">
        <v>177</v>
      </c>
      <c r="AA24" s="376"/>
      <c r="AB24" s="376"/>
      <c r="AC24" s="376"/>
      <c r="AD24" s="376"/>
      <c r="AE24" s="376"/>
      <c r="AF24" s="376"/>
      <c r="AG24" s="377"/>
      <c r="AH24" s="372">
        <v>2591</v>
      </c>
      <c r="AI24" s="373"/>
      <c r="AJ24" s="373"/>
      <c r="AK24" s="373"/>
      <c r="AL24" s="374"/>
      <c r="AM24" s="372">
        <v>7638268</v>
      </c>
      <c r="AN24" s="373"/>
      <c r="AO24" s="373"/>
      <c r="AP24" s="373"/>
      <c r="AQ24" s="373"/>
      <c r="AR24" s="374"/>
      <c r="AS24" s="372">
        <v>2948</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17720194</v>
      </c>
      <c r="BO24" s="420"/>
      <c r="BP24" s="420"/>
      <c r="BQ24" s="420"/>
      <c r="BR24" s="420"/>
      <c r="BS24" s="420"/>
      <c r="BT24" s="420"/>
      <c r="BU24" s="421"/>
      <c r="BV24" s="419">
        <v>18619510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179</v>
      </c>
      <c r="F25" s="376"/>
      <c r="G25" s="376"/>
      <c r="H25" s="376"/>
      <c r="I25" s="376"/>
      <c r="J25" s="376"/>
      <c r="K25" s="377"/>
      <c r="L25" s="372">
        <v>2</v>
      </c>
      <c r="M25" s="373"/>
      <c r="N25" s="373"/>
      <c r="O25" s="373"/>
      <c r="P25" s="374"/>
      <c r="Q25" s="372">
        <v>9310</v>
      </c>
      <c r="R25" s="373"/>
      <c r="S25" s="373"/>
      <c r="T25" s="373"/>
      <c r="U25" s="373"/>
      <c r="V25" s="374"/>
      <c r="W25" s="462"/>
      <c r="X25" s="399"/>
      <c r="Y25" s="400"/>
      <c r="Z25" s="375" t="s">
        <v>180</v>
      </c>
      <c r="AA25" s="376"/>
      <c r="AB25" s="376"/>
      <c r="AC25" s="376"/>
      <c r="AD25" s="376"/>
      <c r="AE25" s="376"/>
      <c r="AF25" s="376"/>
      <c r="AG25" s="377"/>
      <c r="AH25" s="372" t="s">
        <v>142</v>
      </c>
      <c r="AI25" s="373"/>
      <c r="AJ25" s="373"/>
      <c r="AK25" s="373"/>
      <c r="AL25" s="374"/>
      <c r="AM25" s="372" t="s">
        <v>133</v>
      </c>
      <c r="AN25" s="373"/>
      <c r="AO25" s="373"/>
      <c r="AP25" s="373"/>
      <c r="AQ25" s="373"/>
      <c r="AR25" s="374"/>
      <c r="AS25" s="372" t="s">
        <v>133</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7459933</v>
      </c>
      <c r="BO25" s="449"/>
      <c r="BP25" s="449"/>
      <c r="BQ25" s="449"/>
      <c r="BR25" s="449"/>
      <c r="BS25" s="449"/>
      <c r="BT25" s="449"/>
      <c r="BU25" s="450"/>
      <c r="BV25" s="448">
        <v>7610513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7930</v>
      </c>
      <c r="R26" s="373"/>
      <c r="S26" s="373"/>
      <c r="T26" s="373"/>
      <c r="U26" s="373"/>
      <c r="V26" s="374"/>
      <c r="W26" s="462"/>
      <c r="X26" s="399"/>
      <c r="Y26" s="400"/>
      <c r="Z26" s="375" t="s">
        <v>183</v>
      </c>
      <c r="AA26" s="430"/>
      <c r="AB26" s="430"/>
      <c r="AC26" s="430"/>
      <c r="AD26" s="430"/>
      <c r="AE26" s="430"/>
      <c r="AF26" s="430"/>
      <c r="AG26" s="431"/>
      <c r="AH26" s="372">
        <v>242</v>
      </c>
      <c r="AI26" s="373"/>
      <c r="AJ26" s="373"/>
      <c r="AK26" s="373"/>
      <c r="AL26" s="374"/>
      <c r="AM26" s="372">
        <v>705672</v>
      </c>
      <c r="AN26" s="373"/>
      <c r="AO26" s="373"/>
      <c r="AP26" s="373"/>
      <c r="AQ26" s="373"/>
      <c r="AR26" s="374"/>
      <c r="AS26" s="372">
        <v>2916</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v>500000</v>
      </c>
      <c r="BO26" s="420"/>
      <c r="BP26" s="420"/>
      <c r="BQ26" s="420"/>
      <c r="BR26" s="420"/>
      <c r="BS26" s="420"/>
      <c r="BT26" s="420"/>
      <c r="BU26" s="421"/>
      <c r="BV26" s="419">
        <v>300000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9390</v>
      </c>
      <c r="R27" s="373"/>
      <c r="S27" s="373"/>
      <c r="T27" s="373"/>
      <c r="U27" s="373"/>
      <c r="V27" s="374"/>
      <c r="W27" s="462"/>
      <c r="X27" s="399"/>
      <c r="Y27" s="400"/>
      <c r="Z27" s="375" t="s">
        <v>186</v>
      </c>
      <c r="AA27" s="376"/>
      <c r="AB27" s="376"/>
      <c r="AC27" s="376"/>
      <c r="AD27" s="376"/>
      <c r="AE27" s="376"/>
      <c r="AF27" s="376"/>
      <c r="AG27" s="377"/>
      <c r="AH27" s="372">
        <v>77</v>
      </c>
      <c r="AI27" s="373"/>
      <c r="AJ27" s="373"/>
      <c r="AK27" s="373"/>
      <c r="AL27" s="374"/>
      <c r="AM27" s="372">
        <v>242871</v>
      </c>
      <c r="AN27" s="373"/>
      <c r="AO27" s="373"/>
      <c r="AP27" s="373"/>
      <c r="AQ27" s="373"/>
      <c r="AR27" s="374"/>
      <c r="AS27" s="372">
        <v>3154</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188</v>
      </c>
      <c r="BO27" s="454"/>
      <c r="BP27" s="454"/>
      <c r="BQ27" s="454"/>
      <c r="BR27" s="454"/>
      <c r="BS27" s="454"/>
      <c r="BT27" s="454"/>
      <c r="BU27" s="455"/>
      <c r="BV27" s="453" t="s">
        <v>133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189</v>
      </c>
      <c r="F28" s="376"/>
      <c r="G28" s="376"/>
      <c r="H28" s="376"/>
      <c r="I28" s="376"/>
      <c r="J28" s="376"/>
      <c r="K28" s="377"/>
      <c r="L28" s="372">
        <v>1</v>
      </c>
      <c r="M28" s="373"/>
      <c r="N28" s="373"/>
      <c r="O28" s="373"/>
      <c r="P28" s="374"/>
      <c r="Q28" s="372">
        <v>8010</v>
      </c>
      <c r="R28" s="373"/>
      <c r="S28" s="373"/>
      <c r="T28" s="373"/>
      <c r="U28" s="373"/>
      <c r="V28" s="374"/>
      <c r="W28" s="462"/>
      <c r="X28" s="399"/>
      <c r="Y28" s="400"/>
      <c r="Z28" s="375" t="s">
        <v>190</v>
      </c>
      <c r="AA28" s="376"/>
      <c r="AB28" s="376"/>
      <c r="AC28" s="376"/>
      <c r="AD28" s="376"/>
      <c r="AE28" s="376"/>
      <c r="AF28" s="376"/>
      <c r="AG28" s="377"/>
      <c r="AH28" s="372" t="s">
        <v>133</v>
      </c>
      <c r="AI28" s="373"/>
      <c r="AJ28" s="373"/>
      <c r="AK28" s="373"/>
      <c r="AL28" s="374"/>
      <c r="AM28" s="372" t="s">
        <v>133</v>
      </c>
      <c r="AN28" s="373"/>
      <c r="AO28" s="373"/>
      <c r="AP28" s="373"/>
      <c r="AQ28" s="373"/>
      <c r="AR28" s="374"/>
      <c r="AS28" s="372" t="s">
        <v>133</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38595510</v>
      </c>
      <c r="BO28" s="449"/>
      <c r="BP28" s="449"/>
      <c r="BQ28" s="449"/>
      <c r="BR28" s="449"/>
      <c r="BS28" s="449"/>
      <c r="BT28" s="449"/>
      <c r="BU28" s="450"/>
      <c r="BV28" s="448">
        <v>35976919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192</v>
      </c>
      <c r="F29" s="376"/>
      <c r="G29" s="376"/>
      <c r="H29" s="376"/>
      <c r="I29" s="376"/>
      <c r="J29" s="376"/>
      <c r="K29" s="377"/>
      <c r="L29" s="372">
        <v>36</v>
      </c>
      <c r="M29" s="373"/>
      <c r="N29" s="373"/>
      <c r="O29" s="373"/>
      <c r="P29" s="374"/>
      <c r="Q29" s="372">
        <v>6130</v>
      </c>
      <c r="R29" s="373"/>
      <c r="S29" s="373"/>
      <c r="T29" s="373"/>
      <c r="U29" s="373"/>
      <c r="V29" s="374"/>
      <c r="W29" s="463"/>
      <c r="X29" s="464"/>
      <c r="Y29" s="465"/>
      <c r="Z29" s="375" t="s">
        <v>193</v>
      </c>
      <c r="AA29" s="376"/>
      <c r="AB29" s="376"/>
      <c r="AC29" s="376"/>
      <c r="AD29" s="376"/>
      <c r="AE29" s="376"/>
      <c r="AF29" s="376"/>
      <c r="AG29" s="377"/>
      <c r="AH29" s="372">
        <v>2668</v>
      </c>
      <c r="AI29" s="373"/>
      <c r="AJ29" s="373"/>
      <c r="AK29" s="373"/>
      <c r="AL29" s="374"/>
      <c r="AM29" s="372">
        <v>7881139</v>
      </c>
      <c r="AN29" s="373"/>
      <c r="AO29" s="373"/>
      <c r="AP29" s="373"/>
      <c r="AQ29" s="373"/>
      <c r="AR29" s="374"/>
      <c r="AS29" s="372">
        <v>2954</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6091719</v>
      </c>
      <c r="BO29" s="420"/>
      <c r="BP29" s="420"/>
      <c r="BQ29" s="420"/>
      <c r="BR29" s="420"/>
      <c r="BS29" s="420"/>
      <c r="BT29" s="420"/>
      <c r="BU29" s="421"/>
      <c r="BV29" s="419">
        <v>5986526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98.4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21862161</v>
      </c>
      <c r="BO30" s="454"/>
      <c r="BP30" s="454"/>
      <c r="BQ30" s="454"/>
      <c r="BR30" s="454"/>
      <c r="BS30" s="454"/>
      <c r="BT30" s="454"/>
      <c r="BU30" s="455"/>
      <c r="BV30" s="453">
        <v>21119366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204</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特別区人事・厚生事務組合</v>
      </c>
      <c r="BZ34" s="368"/>
      <c r="CA34" s="368"/>
      <c r="CB34" s="368"/>
      <c r="CC34" s="368"/>
      <c r="CD34" s="368"/>
      <c r="CE34" s="368"/>
      <c r="CF34" s="368"/>
      <c r="CG34" s="368"/>
      <c r="CH34" s="368"/>
      <c r="CI34" s="368"/>
      <c r="CJ34" s="368"/>
      <c r="CK34" s="368"/>
      <c r="CL34" s="368"/>
      <c r="CM34" s="368"/>
      <c r="CN34" s="181"/>
      <c r="CO34" s="367">
        <f>IF(CQ34="","",MAX(C34:D43,U34:V43,AM34:AN43,BE34:BF43,BW34:BX43)+1)</f>
        <v>10</v>
      </c>
      <c r="CP34" s="367"/>
      <c r="CQ34" s="368" t="str">
        <f>IF('各会計、関係団体の財政状況及び健全化判断比率'!BS7="","",'各会計、関係団体の財政状況及び健全化判断比率'!BS7)</f>
        <v>新宿未来創造財団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特別区競馬組合</v>
      </c>
      <c r="BZ35" s="368"/>
      <c r="CA35" s="368"/>
      <c r="CB35" s="368"/>
      <c r="CC35" s="368"/>
      <c r="CD35" s="368"/>
      <c r="CE35" s="368"/>
      <c r="CF35" s="368"/>
      <c r="CG35" s="368"/>
      <c r="CH35" s="368"/>
      <c r="CI35" s="368"/>
      <c r="CJ35" s="368"/>
      <c r="CK35" s="368"/>
      <c r="CL35" s="368"/>
      <c r="CM35" s="368"/>
      <c r="CN35" s="181"/>
      <c r="CO35" s="367">
        <f t="shared" ref="CO35:CO43" si="3">IF(CQ35="","",CO34+1)</f>
        <v>11</v>
      </c>
      <c r="CP35" s="367"/>
      <c r="CQ35" s="368" t="str">
        <f>IF('各会計、関係団体の財政状況及び健全化判断比率'!BS8="","",'各会計、関係団体の財政状況及び健全化判断比率'!BS8)</f>
        <v>新宿区土地開発公社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〇</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東京二十三区清掃一部事務組合</v>
      </c>
      <c r="BZ36" s="368"/>
      <c r="CA36" s="368"/>
      <c r="CB36" s="368"/>
      <c r="CC36" s="368"/>
      <c r="CD36" s="368"/>
      <c r="CE36" s="368"/>
      <c r="CF36" s="368"/>
      <c r="CG36" s="368"/>
      <c r="CH36" s="368"/>
      <c r="CI36" s="368"/>
      <c r="CJ36" s="368"/>
      <c r="CK36" s="368"/>
      <c r="CL36" s="368"/>
      <c r="CM36" s="368"/>
      <c r="CN36" s="181"/>
      <c r="CO36" s="367">
        <f t="shared" si="3"/>
        <v>12</v>
      </c>
      <c r="CP36" s="367"/>
      <c r="CQ36" s="368" t="str">
        <f>IF('各会計、関係団体の財政状況及び健全化判断比率'!BS9="","",'各会計、関係団体の財政状況及び健全化判断比率'!BS9)</f>
        <v>新宿区勤労者・仕事支援センター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東京都後期高齢者医療広域連合（一般会計）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東京都後期高齢者医療広域連合（後期高齢者医療特別会計）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iU3Kt8q/uXZKrfcoyQK/oqVTTX7yZe09+Byx89qutCAsVz6H4izYhsIKhjUrU8gWfxVd0mlBVaIYEDdwumVkLA==" saltValue="6U78xQlrVDl61sVGU9ou5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566</v>
      </c>
      <c r="D34" s="1151"/>
      <c r="E34" s="1152"/>
      <c r="F34" s="32">
        <v>4.49</v>
      </c>
      <c r="G34" s="33">
        <v>3.76</v>
      </c>
      <c r="H34" s="33">
        <v>3.88</v>
      </c>
      <c r="I34" s="33">
        <v>6.83</v>
      </c>
      <c r="J34" s="34">
        <v>4.71</v>
      </c>
      <c r="K34" s="22"/>
      <c r="L34" s="22"/>
      <c r="M34" s="22"/>
      <c r="N34" s="22"/>
      <c r="O34" s="22"/>
      <c r="P34" s="22"/>
    </row>
    <row r="35" spans="1:16" ht="39" customHeight="1" x14ac:dyDescent="0.2">
      <c r="A35" s="22"/>
      <c r="B35" s="35"/>
      <c r="C35" s="1145" t="s">
        <v>567</v>
      </c>
      <c r="D35" s="1146"/>
      <c r="E35" s="1147"/>
      <c r="F35" s="36">
        <v>0.86</v>
      </c>
      <c r="G35" s="37">
        <v>0.73</v>
      </c>
      <c r="H35" s="37">
        <v>1.63</v>
      </c>
      <c r="I35" s="37">
        <v>1.07</v>
      </c>
      <c r="J35" s="38">
        <v>1.33</v>
      </c>
      <c r="K35" s="22"/>
      <c r="L35" s="22"/>
      <c r="M35" s="22"/>
      <c r="N35" s="22"/>
      <c r="O35" s="22"/>
      <c r="P35" s="22"/>
    </row>
    <row r="36" spans="1:16" ht="39" customHeight="1" x14ac:dyDescent="0.2">
      <c r="A36" s="22"/>
      <c r="B36" s="35"/>
      <c r="C36" s="1145" t="s">
        <v>568</v>
      </c>
      <c r="D36" s="1146"/>
      <c r="E36" s="1147"/>
      <c r="F36" s="36">
        <v>0.4</v>
      </c>
      <c r="G36" s="37">
        <v>0.77</v>
      </c>
      <c r="H36" s="37">
        <v>0.46</v>
      </c>
      <c r="I36" s="37">
        <v>0.44</v>
      </c>
      <c r="J36" s="38">
        <v>0.45</v>
      </c>
      <c r="K36" s="22"/>
      <c r="L36" s="22"/>
      <c r="M36" s="22"/>
      <c r="N36" s="22"/>
      <c r="O36" s="22"/>
      <c r="P36" s="22"/>
    </row>
    <row r="37" spans="1:16" ht="39" customHeight="1" x14ac:dyDescent="0.2">
      <c r="A37" s="22"/>
      <c r="B37" s="35"/>
      <c r="C37" s="1145" t="s">
        <v>569</v>
      </c>
      <c r="D37" s="1146"/>
      <c r="E37" s="1147"/>
      <c r="F37" s="36">
        <v>0.03</v>
      </c>
      <c r="G37" s="37">
        <v>0.04</v>
      </c>
      <c r="H37" s="37">
        <v>0.04</v>
      </c>
      <c r="I37" s="37">
        <v>0.04</v>
      </c>
      <c r="J37" s="38">
        <v>0.02</v>
      </c>
      <c r="K37" s="22"/>
      <c r="L37" s="22"/>
      <c r="M37" s="22"/>
      <c r="N37" s="22"/>
      <c r="O37" s="22"/>
      <c r="P37" s="22"/>
    </row>
    <row r="38" spans="1:16" ht="39" customHeight="1" x14ac:dyDescent="0.2">
      <c r="A38" s="22"/>
      <c r="B38" s="35"/>
      <c r="C38" s="1145"/>
      <c r="D38" s="1146"/>
      <c r="E38" s="1147"/>
      <c r="F38" s="36"/>
      <c r="G38" s="37"/>
      <c r="H38" s="37"/>
      <c r="I38" s="37"/>
      <c r="J38" s="38"/>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570</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571</v>
      </c>
      <c r="D43" s="1149"/>
      <c r="E43" s="1150"/>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a1C2NVOInkXN6y1dzA8uXT5lB0/h2O78/jBte1g+Yt8jdvJHGP9PNAP//R1ZfVfD9zHX5NaHwxW4SanANd3EQ==" saltValue="BY5yWtGKPmtig0BsQ7QK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2041</v>
      </c>
      <c r="L45" s="60">
        <v>2275</v>
      </c>
      <c r="M45" s="60">
        <v>2313</v>
      </c>
      <c r="N45" s="60">
        <v>2128</v>
      </c>
      <c r="O45" s="61">
        <v>2008</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2">
      <c r="A47" s="48"/>
      <c r="B47" s="1178"/>
      <c r="C47" s="1179"/>
      <c r="D47" s="62"/>
      <c r="E47" s="1155" t="s">
        <v>14</v>
      </c>
      <c r="F47" s="1155"/>
      <c r="G47" s="1155"/>
      <c r="H47" s="1155"/>
      <c r="I47" s="1155"/>
      <c r="J47" s="1156"/>
      <c r="K47" s="63">
        <v>33</v>
      </c>
      <c r="L47" s="64">
        <v>51</v>
      </c>
      <c r="M47" s="64">
        <v>61</v>
      </c>
      <c r="N47" s="64">
        <v>82</v>
      </c>
      <c r="O47" s="65">
        <v>68</v>
      </c>
      <c r="P47" s="48"/>
      <c r="Q47" s="48"/>
      <c r="R47" s="48"/>
      <c r="S47" s="48"/>
      <c r="T47" s="48"/>
      <c r="U47" s="48"/>
    </row>
    <row r="48" spans="1:21" ht="30.75" customHeight="1" x14ac:dyDescent="0.2">
      <c r="A48" s="48"/>
      <c r="B48" s="1178"/>
      <c r="C48" s="1179"/>
      <c r="D48" s="62"/>
      <c r="E48" s="1155" t="s">
        <v>15</v>
      </c>
      <c r="F48" s="1155"/>
      <c r="G48" s="1155"/>
      <c r="H48" s="1155"/>
      <c r="I48" s="1155"/>
      <c r="J48" s="1156"/>
      <c r="K48" s="63" t="s">
        <v>520</v>
      </c>
      <c r="L48" s="64" t="s">
        <v>520</v>
      </c>
      <c r="M48" s="64" t="s">
        <v>520</v>
      </c>
      <c r="N48" s="64" t="s">
        <v>520</v>
      </c>
      <c r="O48" s="65" t="s">
        <v>520</v>
      </c>
      <c r="P48" s="48"/>
      <c r="Q48" s="48"/>
      <c r="R48" s="48"/>
      <c r="S48" s="48"/>
      <c r="T48" s="48"/>
      <c r="U48" s="48"/>
    </row>
    <row r="49" spans="1:21" ht="30.75" customHeight="1" x14ac:dyDescent="0.2">
      <c r="A49" s="48"/>
      <c r="B49" s="1178"/>
      <c r="C49" s="1179"/>
      <c r="D49" s="62"/>
      <c r="E49" s="1155" t="s">
        <v>16</v>
      </c>
      <c r="F49" s="1155"/>
      <c r="G49" s="1155"/>
      <c r="H49" s="1155"/>
      <c r="I49" s="1155"/>
      <c r="J49" s="1156"/>
      <c r="K49" s="63">
        <v>119</v>
      </c>
      <c r="L49" s="64">
        <v>124</v>
      </c>
      <c r="M49" s="64">
        <v>140</v>
      </c>
      <c r="N49" s="64">
        <v>141</v>
      </c>
      <c r="O49" s="65">
        <v>116</v>
      </c>
      <c r="P49" s="48"/>
      <c r="Q49" s="48"/>
      <c r="R49" s="48"/>
      <c r="S49" s="48"/>
      <c r="T49" s="48"/>
      <c r="U49" s="48"/>
    </row>
    <row r="50" spans="1:21" ht="30.75" customHeight="1" x14ac:dyDescent="0.2">
      <c r="A50" s="48"/>
      <c r="B50" s="1178"/>
      <c r="C50" s="1179"/>
      <c r="D50" s="62"/>
      <c r="E50" s="1155" t="s">
        <v>17</v>
      </c>
      <c r="F50" s="1155"/>
      <c r="G50" s="1155"/>
      <c r="H50" s="1155"/>
      <c r="I50" s="1155"/>
      <c r="J50" s="1156"/>
      <c r="K50" s="63">
        <v>221</v>
      </c>
      <c r="L50" s="64">
        <v>199</v>
      </c>
      <c r="M50" s="64">
        <v>151</v>
      </c>
      <c r="N50" s="64">
        <v>320</v>
      </c>
      <c r="O50" s="65">
        <v>362</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5573</v>
      </c>
      <c r="L52" s="64">
        <v>5547</v>
      </c>
      <c r="M52" s="64">
        <v>5504</v>
      </c>
      <c r="N52" s="64">
        <v>5262</v>
      </c>
      <c r="O52" s="65">
        <v>4806</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-3159</v>
      </c>
      <c r="L53" s="69">
        <v>-2898</v>
      </c>
      <c r="M53" s="69">
        <v>-2839</v>
      </c>
      <c r="N53" s="69">
        <v>-2591</v>
      </c>
      <c r="O53" s="70">
        <v>-2252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5">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595</v>
      </c>
      <c r="L58" s="84" t="s">
        <v>595</v>
      </c>
      <c r="M58" s="84" t="s">
        <v>595</v>
      </c>
      <c r="N58" s="84">
        <v>89</v>
      </c>
      <c r="O58" s="85">
        <v>76</v>
      </c>
    </row>
    <row r="59" spans="1:21" ht="31.5" customHeight="1" x14ac:dyDescent="0.2">
      <c r="B59" s="1163"/>
      <c r="C59" s="1164"/>
      <c r="D59" s="1170" t="s">
        <v>28</v>
      </c>
      <c r="E59" s="1171"/>
      <c r="F59" s="1171"/>
      <c r="G59" s="1171"/>
      <c r="H59" s="1171"/>
      <c r="I59" s="1171"/>
      <c r="J59" s="1172"/>
      <c r="K59" s="86">
        <v>5570</v>
      </c>
      <c r="L59" s="87">
        <v>5675</v>
      </c>
      <c r="M59" s="87">
        <v>5779</v>
      </c>
      <c r="N59" s="87">
        <v>5883</v>
      </c>
      <c r="O59" s="88">
        <v>5987</v>
      </c>
    </row>
    <row r="60" spans="1:21" ht="31.5" customHeight="1" thickBot="1" x14ac:dyDescent="0.25">
      <c r="B60" s="1165"/>
      <c r="C60" s="1166"/>
      <c r="D60" s="1173" t="s">
        <v>29</v>
      </c>
      <c r="E60" s="1174"/>
      <c r="F60" s="1174"/>
      <c r="G60" s="1174"/>
      <c r="H60" s="1174"/>
      <c r="I60" s="1174"/>
      <c r="J60" s="1175"/>
      <c r="K60" s="89">
        <v>59</v>
      </c>
      <c r="L60" s="90">
        <v>92</v>
      </c>
      <c r="M60" s="90">
        <v>143</v>
      </c>
      <c r="N60" s="90">
        <v>204</v>
      </c>
      <c r="O60" s="91">
        <v>196</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KP8llGwQYorjdXOqMVS22tWyZooJiJY6wBMGA3KMKfFY/Mij7FbQGY8tNiDsE4ePdXdVw82n7jlzDXQTWm12g==" saltValue="eltt5zM9EsG3HP0Pil3ZY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96" t="s">
        <v>32</v>
      </c>
      <c r="C41" s="1197"/>
      <c r="D41" s="105"/>
      <c r="E41" s="1198" t="s">
        <v>33</v>
      </c>
      <c r="F41" s="1198"/>
      <c r="G41" s="1198"/>
      <c r="H41" s="1199"/>
      <c r="I41" s="355">
        <v>19947</v>
      </c>
      <c r="J41" s="356">
        <v>18638</v>
      </c>
      <c r="K41" s="356">
        <v>20376</v>
      </c>
      <c r="L41" s="356">
        <v>18620</v>
      </c>
      <c r="M41" s="357">
        <v>17720</v>
      </c>
    </row>
    <row r="42" spans="2:13" ht="27.75" customHeight="1" x14ac:dyDescent="0.2">
      <c r="B42" s="1186"/>
      <c r="C42" s="1187"/>
      <c r="D42" s="106"/>
      <c r="E42" s="1190" t="s">
        <v>34</v>
      </c>
      <c r="F42" s="1190"/>
      <c r="G42" s="1190"/>
      <c r="H42" s="1191"/>
      <c r="I42" s="358">
        <v>32</v>
      </c>
      <c r="J42" s="359" t="s">
        <v>520</v>
      </c>
      <c r="K42" s="359" t="s">
        <v>520</v>
      </c>
      <c r="L42" s="359">
        <v>241</v>
      </c>
      <c r="M42" s="360">
        <v>69</v>
      </c>
    </row>
    <row r="43" spans="2:13" ht="27.75" customHeight="1" x14ac:dyDescent="0.2">
      <c r="B43" s="1186"/>
      <c r="C43" s="1187"/>
      <c r="D43" s="106"/>
      <c r="E43" s="1190" t="s">
        <v>35</v>
      </c>
      <c r="F43" s="1190"/>
      <c r="G43" s="1190"/>
      <c r="H43" s="1191"/>
      <c r="I43" s="358" t="s">
        <v>520</v>
      </c>
      <c r="J43" s="359" t="s">
        <v>520</v>
      </c>
      <c r="K43" s="359" t="s">
        <v>520</v>
      </c>
      <c r="L43" s="359" t="s">
        <v>520</v>
      </c>
      <c r="M43" s="360" t="s">
        <v>520</v>
      </c>
    </row>
    <row r="44" spans="2:13" ht="27.75" customHeight="1" x14ac:dyDescent="0.2">
      <c r="B44" s="1186"/>
      <c r="C44" s="1187"/>
      <c r="D44" s="106"/>
      <c r="E44" s="1190" t="s">
        <v>36</v>
      </c>
      <c r="F44" s="1190"/>
      <c r="G44" s="1190"/>
      <c r="H44" s="1191"/>
      <c r="I44" s="358">
        <v>1462</v>
      </c>
      <c r="J44" s="359">
        <v>1524</v>
      </c>
      <c r="K44" s="359">
        <v>1790</v>
      </c>
      <c r="L44" s="359">
        <v>2081</v>
      </c>
      <c r="M44" s="360">
        <v>2400</v>
      </c>
    </row>
    <row r="45" spans="2:13" ht="27.75" customHeight="1" x14ac:dyDescent="0.2">
      <c r="B45" s="1186"/>
      <c r="C45" s="1187"/>
      <c r="D45" s="106"/>
      <c r="E45" s="1190" t="s">
        <v>37</v>
      </c>
      <c r="F45" s="1190"/>
      <c r="G45" s="1190"/>
      <c r="H45" s="1191"/>
      <c r="I45" s="358">
        <v>18537</v>
      </c>
      <c r="J45" s="359">
        <v>17243</v>
      </c>
      <c r="K45" s="359">
        <v>17240</v>
      </c>
      <c r="L45" s="359">
        <v>16588</v>
      </c>
      <c r="M45" s="360">
        <v>15585</v>
      </c>
    </row>
    <row r="46" spans="2:13" ht="27.75" customHeight="1" x14ac:dyDescent="0.2">
      <c r="B46" s="1186"/>
      <c r="C46" s="1187"/>
      <c r="D46" s="107"/>
      <c r="E46" s="1190" t="s">
        <v>38</v>
      </c>
      <c r="F46" s="1190"/>
      <c r="G46" s="1190"/>
      <c r="H46" s="1191"/>
      <c r="I46" s="358" t="s">
        <v>520</v>
      </c>
      <c r="J46" s="359" t="s">
        <v>520</v>
      </c>
      <c r="K46" s="359" t="s">
        <v>520</v>
      </c>
      <c r="L46" s="359" t="s">
        <v>520</v>
      </c>
      <c r="M46" s="360" t="s">
        <v>520</v>
      </c>
    </row>
    <row r="47" spans="2:13" ht="27.75" customHeight="1" x14ac:dyDescent="0.2">
      <c r="B47" s="1186"/>
      <c r="C47" s="1187"/>
      <c r="D47" s="108"/>
      <c r="E47" s="1200" t="s">
        <v>39</v>
      </c>
      <c r="F47" s="1201"/>
      <c r="G47" s="1201"/>
      <c r="H47" s="1202"/>
      <c r="I47" s="358" t="s">
        <v>520</v>
      </c>
      <c r="J47" s="359" t="s">
        <v>520</v>
      </c>
      <c r="K47" s="359" t="s">
        <v>520</v>
      </c>
      <c r="L47" s="359" t="s">
        <v>520</v>
      </c>
      <c r="M47" s="360" t="s">
        <v>520</v>
      </c>
    </row>
    <row r="48" spans="2:13" ht="27.75" customHeight="1" x14ac:dyDescent="0.2">
      <c r="B48" s="1186"/>
      <c r="C48" s="1187"/>
      <c r="D48" s="106"/>
      <c r="E48" s="1190" t="s">
        <v>40</v>
      </c>
      <c r="F48" s="1190"/>
      <c r="G48" s="1190"/>
      <c r="H48" s="1191"/>
      <c r="I48" s="358" t="s">
        <v>520</v>
      </c>
      <c r="J48" s="359" t="s">
        <v>520</v>
      </c>
      <c r="K48" s="359" t="s">
        <v>520</v>
      </c>
      <c r="L48" s="359" t="s">
        <v>520</v>
      </c>
      <c r="M48" s="360" t="s">
        <v>520</v>
      </c>
    </row>
    <row r="49" spans="2:13" ht="27.75" customHeight="1" x14ac:dyDescent="0.2">
      <c r="B49" s="1188"/>
      <c r="C49" s="1189"/>
      <c r="D49" s="106"/>
      <c r="E49" s="1190" t="s">
        <v>41</v>
      </c>
      <c r="F49" s="1190"/>
      <c r="G49" s="1190"/>
      <c r="H49" s="1191"/>
      <c r="I49" s="358" t="s">
        <v>520</v>
      </c>
      <c r="J49" s="359" t="s">
        <v>520</v>
      </c>
      <c r="K49" s="359" t="s">
        <v>520</v>
      </c>
      <c r="L49" s="359" t="s">
        <v>520</v>
      </c>
      <c r="M49" s="360" t="s">
        <v>520</v>
      </c>
    </row>
    <row r="50" spans="2:13" ht="27.75" customHeight="1" x14ac:dyDescent="0.2">
      <c r="B50" s="1184" t="s">
        <v>42</v>
      </c>
      <c r="C50" s="1185"/>
      <c r="D50" s="109"/>
      <c r="E50" s="1190" t="s">
        <v>43</v>
      </c>
      <c r="F50" s="1190"/>
      <c r="G50" s="1190"/>
      <c r="H50" s="1191"/>
      <c r="I50" s="358">
        <v>53153</v>
      </c>
      <c r="J50" s="359">
        <v>57649</v>
      </c>
      <c r="K50" s="359">
        <v>60697</v>
      </c>
      <c r="L50" s="359">
        <v>65614</v>
      </c>
      <c r="M50" s="360">
        <v>69080</v>
      </c>
    </row>
    <row r="51" spans="2:13" ht="27.75" customHeight="1" x14ac:dyDescent="0.2">
      <c r="B51" s="1186"/>
      <c r="C51" s="1187"/>
      <c r="D51" s="106"/>
      <c r="E51" s="1190" t="s">
        <v>44</v>
      </c>
      <c r="F51" s="1190"/>
      <c r="G51" s="1190"/>
      <c r="H51" s="1191"/>
      <c r="I51" s="358" t="s">
        <v>520</v>
      </c>
      <c r="J51" s="359" t="s">
        <v>520</v>
      </c>
      <c r="K51" s="359" t="s">
        <v>520</v>
      </c>
      <c r="L51" s="359" t="s">
        <v>520</v>
      </c>
      <c r="M51" s="360" t="s">
        <v>520</v>
      </c>
    </row>
    <row r="52" spans="2:13" ht="27.75" customHeight="1" x14ac:dyDescent="0.2">
      <c r="B52" s="1188"/>
      <c r="C52" s="1189"/>
      <c r="D52" s="106"/>
      <c r="E52" s="1190" t="s">
        <v>45</v>
      </c>
      <c r="F52" s="1190"/>
      <c r="G52" s="1190"/>
      <c r="H52" s="1191"/>
      <c r="I52" s="358">
        <v>50297</v>
      </c>
      <c r="J52" s="359">
        <v>45500</v>
      </c>
      <c r="K52" s="359">
        <v>42484</v>
      </c>
      <c r="L52" s="359">
        <v>43052</v>
      </c>
      <c r="M52" s="360">
        <v>39986</v>
      </c>
    </row>
    <row r="53" spans="2:13" ht="27.75" customHeight="1" thickBot="1" x14ac:dyDescent="0.25">
      <c r="B53" s="1192" t="s">
        <v>46</v>
      </c>
      <c r="C53" s="1193"/>
      <c r="D53" s="110"/>
      <c r="E53" s="1194" t="s">
        <v>47</v>
      </c>
      <c r="F53" s="1194"/>
      <c r="G53" s="1194"/>
      <c r="H53" s="1195"/>
      <c r="I53" s="361">
        <v>-63472</v>
      </c>
      <c r="J53" s="362">
        <v>-65744</v>
      </c>
      <c r="K53" s="362">
        <v>-63775</v>
      </c>
      <c r="L53" s="362">
        <v>-71137</v>
      </c>
      <c r="M53" s="363">
        <v>-73291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M/ftJPZlTB36GBKa84DExbIG6kkmRzwosfdjfrEQIngsl15qCaZ0mwpjjAT89MO2aiYuav1uDKPrpqbgO5e+fQ==" saltValue="bYm2vtYYfTf+ShuHNmZV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563</v>
      </c>
      <c r="G54" s="119" t="s">
        <v>564</v>
      </c>
      <c r="H54" s="120" t="s">
        <v>565</v>
      </c>
    </row>
    <row r="55" spans="2:8" ht="52.5" customHeight="1" x14ac:dyDescent="0.2">
      <c r="B55" s="121"/>
      <c r="C55" s="1211" t="s">
        <v>50</v>
      </c>
      <c r="D55" s="1211"/>
      <c r="E55" s="1212"/>
      <c r="F55" s="122">
        <v>33875</v>
      </c>
      <c r="G55" s="122">
        <v>35977</v>
      </c>
      <c r="H55" s="123">
        <v>38596</v>
      </c>
    </row>
    <row r="56" spans="2:8" ht="52.5" customHeight="1" x14ac:dyDescent="0.2">
      <c r="B56" s="124"/>
      <c r="C56" s="1213" t="s">
        <v>51</v>
      </c>
      <c r="D56" s="1213"/>
      <c r="E56" s="1214"/>
      <c r="F56" s="125">
        <v>5883</v>
      </c>
      <c r="G56" s="125">
        <v>5987</v>
      </c>
      <c r="H56" s="126">
        <v>6092</v>
      </c>
    </row>
    <row r="57" spans="2:8" ht="53.25" customHeight="1" x14ac:dyDescent="0.2">
      <c r="B57" s="124"/>
      <c r="C57" s="1215" t="s">
        <v>52</v>
      </c>
      <c r="D57" s="1215"/>
      <c r="E57" s="1216"/>
      <c r="F57" s="127">
        <v>18964</v>
      </c>
      <c r="G57" s="127">
        <v>21119</v>
      </c>
      <c r="H57" s="128">
        <v>21862</v>
      </c>
    </row>
    <row r="58" spans="2:8" ht="45.75" customHeight="1" x14ac:dyDescent="0.2">
      <c r="B58" s="129"/>
      <c r="C58" s="1203" t="s">
        <v>590</v>
      </c>
      <c r="D58" s="1204"/>
      <c r="E58" s="1205"/>
      <c r="F58" s="130">
        <v>10871</v>
      </c>
      <c r="G58" s="130">
        <v>12750</v>
      </c>
      <c r="H58" s="131">
        <v>13723</v>
      </c>
    </row>
    <row r="59" spans="2:8" ht="45.75" customHeight="1" x14ac:dyDescent="0.2">
      <c r="B59" s="129"/>
      <c r="C59" s="1203" t="s">
        <v>591</v>
      </c>
      <c r="D59" s="1204"/>
      <c r="E59" s="1205"/>
      <c r="F59" s="130">
        <v>5606</v>
      </c>
      <c r="G59" s="130">
        <v>5910</v>
      </c>
      <c r="H59" s="131">
        <v>5425</v>
      </c>
    </row>
    <row r="60" spans="2:8" ht="45.75" customHeight="1" x14ac:dyDescent="0.2">
      <c r="B60" s="129"/>
      <c r="C60" s="1203" t="s">
        <v>592</v>
      </c>
      <c r="D60" s="1204"/>
      <c r="E60" s="1205"/>
      <c r="F60" s="130">
        <v>688</v>
      </c>
      <c r="G60" s="130">
        <v>688</v>
      </c>
      <c r="H60" s="131">
        <v>689</v>
      </c>
    </row>
    <row r="61" spans="2:8" ht="45.75" customHeight="1" x14ac:dyDescent="0.2">
      <c r="B61" s="129"/>
      <c r="C61" s="1203" t="s">
        <v>594</v>
      </c>
      <c r="D61" s="1204"/>
      <c r="E61" s="1205"/>
      <c r="F61" s="130">
        <v>198</v>
      </c>
      <c r="G61" s="130">
        <v>258</v>
      </c>
      <c r="H61" s="131">
        <v>429</v>
      </c>
    </row>
    <row r="62" spans="2:8" ht="45.75" customHeight="1" thickBot="1" x14ac:dyDescent="0.25">
      <c r="B62" s="132"/>
      <c r="C62" s="1206" t="s">
        <v>593</v>
      </c>
      <c r="D62" s="1207"/>
      <c r="E62" s="1208"/>
      <c r="F62" s="133">
        <v>425</v>
      </c>
      <c r="G62" s="133">
        <v>428</v>
      </c>
      <c r="H62" s="134">
        <v>428</v>
      </c>
    </row>
    <row r="63" spans="2:8" ht="52.5" customHeight="1" thickBot="1" x14ac:dyDescent="0.25">
      <c r="B63" s="135"/>
      <c r="C63" s="1209" t="s">
        <v>53</v>
      </c>
      <c r="D63" s="1209"/>
      <c r="E63" s="1210"/>
      <c r="F63" s="136">
        <v>58722</v>
      </c>
      <c r="G63" s="136">
        <v>63083</v>
      </c>
      <c r="H63" s="137">
        <v>66549</v>
      </c>
    </row>
    <row r="64" spans="2:8" ht="13.2" x14ac:dyDescent="0.2"/>
  </sheetData>
  <sheetProtection algorithmName="SHA-512" hashValue="NwHGPESmE0k1W/5z/exaThVW/e092Imk5rEsTSw490W4nAtZ7ZMZHv7HiPd8rVph7IpSqUrlLkAZCZBcEfVjmQ==" saltValue="lz1riD8Io3qHhTB0U+4o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25924</v>
      </c>
      <c r="E3" s="156"/>
      <c r="F3" s="157">
        <v>49796</v>
      </c>
      <c r="G3" s="158"/>
      <c r="H3" s="159"/>
    </row>
    <row r="4" spans="1:8" x14ac:dyDescent="0.2">
      <c r="A4" s="160"/>
      <c r="B4" s="161"/>
      <c r="C4" s="162"/>
      <c r="D4" s="163">
        <v>19405</v>
      </c>
      <c r="E4" s="164"/>
      <c r="F4" s="165">
        <v>37281</v>
      </c>
      <c r="G4" s="166"/>
      <c r="H4" s="167"/>
    </row>
    <row r="5" spans="1:8" x14ac:dyDescent="0.2">
      <c r="A5" s="148" t="s">
        <v>554</v>
      </c>
      <c r="B5" s="153"/>
      <c r="C5" s="154"/>
      <c r="D5" s="155">
        <v>29453</v>
      </c>
      <c r="E5" s="156"/>
      <c r="F5" s="157">
        <v>51681</v>
      </c>
      <c r="G5" s="158"/>
      <c r="H5" s="159"/>
    </row>
    <row r="6" spans="1:8" x14ac:dyDescent="0.2">
      <c r="A6" s="160"/>
      <c r="B6" s="161"/>
      <c r="C6" s="162"/>
      <c r="D6" s="163">
        <v>19742</v>
      </c>
      <c r="E6" s="164"/>
      <c r="F6" s="165">
        <v>37226</v>
      </c>
      <c r="G6" s="166"/>
      <c r="H6" s="167"/>
    </row>
    <row r="7" spans="1:8" x14ac:dyDescent="0.2">
      <c r="A7" s="148" t="s">
        <v>555</v>
      </c>
      <c r="B7" s="153"/>
      <c r="C7" s="154"/>
      <c r="D7" s="155">
        <v>24410</v>
      </c>
      <c r="E7" s="156"/>
      <c r="F7" s="157">
        <v>50465</v>
      </c>
      <c r="G7" s="158"/>
      <c r="H7" s="159"/>
    </row>
    <row r="8" spans="1:8" x14ac:dyDescent="0.2">
      <c r="A8" s="160"/>
      <c r="B8" s="161"/>
      <c r="C8" s="162"/>
      <c r="D8" s="163">
        <v>20736</v>
      </c>
      <c r="E8" s="164"/>
      <c r="F8" s="165">
        <v>34193</v>
      </c>
      <c r="G8" s="166"/>
      <c r="H8" s="167"/>
    </row>
    <row r="9" spans="1:8" x14ac:dyDescent="0.2">
      <c r="A9" s="148" t="s">
        <v>556</v>
      </c>
      <c r="B9" s="153"/>
      <c r="C9" s="154"/>
      <c r="D9" s="155">
        <v>26428</v>
      </c>
      <c r="E9" s="156"/>
      <c r="F9" s="157">
        <v>51679</v>
      </c>
      <c r="G9" s="158"/>
      <c r="H9" s="159"/>
    </row>
    <row r="10" spans="1:8" x14ac:dyDescent="0.2">
      <c r="A10" s="160"/>
      <c r="B10" s="161"/>
      <c r="C10" s="162"/>
      <c r="D10" s="163">
        <v>19349</v>
      </c>
      <c r="E10" s="164"/>
      <c r="F10" s="165">
        <v>35132</v>
      </c>
      <c r="G10" s="166"/>
      <c r="H10" s="167"/>
    </row>
    <row r="11" spans="1:8" x14ac:dyDescent="0.2">
      <c r="A11" s="148" t="s">
        <v>557</v>
      </c>
      <c r="B11" s="153"/>
      <c r="C11" s="154"/>
      <c r="D11" s="155">
        <v>28344</v>
      </c>
      <c r="E11" s="156"/>
      <c r="F11" s="157">
        <v>49665</v>
      </c>
      <c r="G11" s="158"/>
      <c r="H11" s="159"/>
    </row>
    <row r="12" spans="1:8" x14ac:dyDescent="0.2">
      <c r="A12" s="160"/>
      <c r="B12" s="161"/>
      <c r="C12" s="168"/>
      <c r="D12" s="163">
        <v>21645</v>
      </c>
      <c r="E12" s="164"/>
      <c r="F12" s="165">
        <v>34678</v>
      </c>
      <c r="G12" s="166"/>
      <c r="H12" s="167"/>
    </row>
    <row r="13" spans="1:8" x14ac:dyDescent="0.2">
      <c r="A13" s="148"/>
      <c r="B13" s="153"/>
      <c r="C13" s="169"/>
      <c r="D13" s="170">
        <v>26912</v>
      </c>
      <c r="E13" s="171"/>
      <c r="F13" s="172">
        <v>50657</v>
      </c>
      <c r="G13" s="173"/>
      <c r="H13" s="159"/>
    </row>
    <row r="14" spans="1:8" x14ac:dyDescent="0.2">
      <c r="A14" s="160"/>
      <c r="B14" s="161"/>
      <c r="C14" s="162"/>
      <c r="D14" s="163">
        <v>20175</v>
      </c>
      <c r="E14" s="164"/>
      <c r="F14" s="165">
        <v>35702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4.49</v>
      </c>
      <c r="C19" s="174">
        <f>ROUND(VALUE(SUBSTITUTE(実質収支比率等に係る経年分析!G$48,"▲","-")),2)</f>
        <v>3.77</v>
      </c>
      <c r="D19" s="174">
        <f>ROUND(VALUE(SUBSTITUTE(実質収支比率等に係る経年分析!H$48,"▲","-")),2)</f>
        <v>3.88</v>
      </c>
      <c r="E19" s="174">
        <f>ROUND(VALUE(SUBSTITUTE(実質収支比率等に係る経年分析!I$48,"▲","-")),2)</f>
        <v>6.84</v>
      </c>
      <c r="F19" s="174">
        <f>ROUND(VALUE(SUBSTITUTE(実質収支比率等に係る経年分析!J$48,"▲","-")),2)</f>
        <v>4.72</v>
      </c>
    </row>
    <row r="20" spans="1:11" x14ac:dyDescent="0.2">
      <c r="A20" s="174" t="s">
        <v>57</v>
      </c>
      <c r="B20" s="174">
        <f>ROUND(VALUE(SUBSTITUTE(実質収支比率等に係る経年分析!F$47,"▲","-")),2)</f>
        <v>34.96</v>
      </c>
      <c r="C20" s="174">
        <f>ROUND(VALUE(SUBSTITUTE(実質収支比率等に係る経年分析!G$47,"▲","-")),2)</f>
        <v>35.99</v>
      </c>
      <c r="D20" s="174">
        <f>ROUND(VALUE(SUBSTITUTE(実質収支比率等に係る経年分析!H$47,"▲","-")),2)</f>
        <v>37.94</v>
      </c>
      <c r="E20" s="174">
        <f>ROUND(VALUE(SUBSTITUTE(実質収支比率等に係る経年分析!I$47,"▲","-")),2)</f>
        <v>38.74</v>
      </c>
      <c r="F20" s="174">
        <f>ROUND(VALUE(SUBSTITUTE(実質収支比率等に係る経年分析!J$47,"▲","-")),2)</f>
        <v>41.93</v>
      </c>
    </row>
    <row r="21" spans="1:11" x14ac:dyDescent="0.2">
      <c r="A21" s="174" t="s">
        <v>58</v>
      </c>
      <c r="B21" s="174">
        <f>IF(ISNUMBER(VALUE(SUBSTITUTE(実質収支比率等に係る経年分析!F$49,"▲","-"))),ROUND(VALUE(SUBSTITUTE(実質収支比率等に係る経年分析!F$49,"▲","-")),2),NA())</f>
        <v>1.81</v>
      </c>
      <c r="C21" s="174">
        <f>IF(ISNUMBER(VALUE(SUBSTITUTE(実質収支比率等に係る経年分析!G$49,"▲","-"))),ROUND(VALUE(SUBSTITUTE(実質収支比率等に係る経年分析!G$49,"▲","-")),2),NA())</f>
        <v>2.0299999999999998</v>
      </c>
      <c r="D21" s="174">
        <f>IF(ISNUMBER(VALUE(SUBSTITUTE(実質収支比率等に係る経年分析!H$49,"▲","-"))),ROUND(VALUE(SUBSTITUTE(実質収支比率等に係る経年分析!H$49,"▲","-")),2),NA())</f>
        <v>1.48</v>
      </c>
      <c r="E21" s="174">
        <f>IF(ISNUMBER(VALUE(SUBSTITUTE(実質収支比率等に係る経年分析!I$49,"▲","-"))),ROUND(VALUE(SUBSTITUTE(実質収支比率等に係る経年分析!I$49,"▲","-")),2),NA())</f>
        <v>5.37</v>
      </c>
      <c r="F21" s="174">
        <f>IF(ISNUMBER(VALUE(SUBSTITUTE(実質収支比率等に係る経年分析!J$49,"▲","-"))),ROUND(VALUE(SUBSTITUTE(実質収支比率等に係る経年分析!J$49,"▲","-")),2),NA())</f>
        <v>0.66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0.02</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0.45</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4.49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3.88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4.71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5573</v>
      </c>
      <c r="E42" s="176"/>
      <c r="F42" s="176"/>
      <c r="G42" s="176">
        <f>'実質公債費比率（分子）の構造'!L$52</f>
        <v>5547</v>
      </c>
      <c r="H42" s="176"/>
      <c r="I42" s="176"/>
      <c r="J42" s="176">
        <f>'実質公債費比率（分子）の構造'!M$52</f>
        <v>5504</v>
      </c>
      <c r="K42" s="176"/>
      <c r="L42" s="176"/>
      <c r="M42" s="176">
        <f>'実質公債費比率（分子）の構造'!N$52</f>
        <v>5262</v>
      </c>
      <c r="N42" s="176"/>
      <c r="O42" s="176"/>
      <c r="P42" s="176">
        <f>'実質公債費比率（分子）の構造'!O$52</f>
        <v>4806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221</v>
      </c>
      <c r="C44" s="176"/>
      <c r="D44" s="176"/>
      <c r="E44" s="176">
        <f>'実質公債費比率（分子）の構造'!L$50</f>
        <v>199</v>
      </c>
      <c r="F44" s="176"/>
      <c r="G44" s="176"/>
      <c r="H44" s="176">
        <f>'実質公債費比率（分子）の構造'!M$50</f>
        <v>151</v>
      </c>
      <c r="I44" s="176"/>
      <c r="J44" s="176"/>
      <c r="K44" s="176">
        <f>'実質公債費比率（分子）の構造'!N$50</f>
        <v>320</v>
      </c>
      <c r="L44" s="176"/>
      <c r="M44" s="176"/>
      <c r="N44" s="176">
        <f>'実質公債費比率（分子）の構造'!O$50</f>
        <v>362</v>
      </c>
      <c r="O44" s="176"/>
      <c r="P44" s="176"/>
    </row>
    <row r="45" spans="1:16" x14ac:dyDescent="0.2">
      <c r="A45" s="176" t="s">
        <v>68</v>
      </c>
      <c r="B45" s="176">
        <f>'実質公債費比率（分子）の構造'!K$49</f>
        <v>119</v>
      </c>
      <c r="C45" s="176"/>
      <c r="D45" s="176"/>
      <c r="E45" s="176">
        <f>'実質公債費比率（分子）の構造'!L$49</f>
        <v>124</v>
      </c>
      <c r="F45" s="176"/>
      <c r="G45" s="176"/>
      <c r="H45" s="176">
        <f>'実質公債費比率（分子）の構造'!M$49</f>
        <v>140</v>
      </c>
      <c r="I45" s="176"/>
      <c r="J45" s="176"/>
      <c r="K45" s="176">
        <f>'実質公債費比率（分子）の構造'!N$49</f>
        <v>141</v>
      </c>
      <c r="L45" s="176"/>
      <c r="M45" s="176"/>
      <c r="N45" s="176">
        <f>'実質公債費比率（分子）の構造'!O$49</f>
        <v>116</v>
      </c>
      <c r="O45" s="176"/>
      <c r="P45" s="176"/>
    </row>
    <row r="46" spans="1:16" x14ac:dyDescent="0.2">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2">
      <c r="A47" s="176" t="s">
        <v>70</v>
      </c>
      <c r="B47" s="176">
        <f>'実質公債費比率（分子）の構造'!K$47</f>
        <v>33</v>
      </c>
      <c r="C47" s="176"/>
      <c r="D47" s="176"/>
      <c r="E47" s="176">
        <f>'実質公債費比率（分子）の構造'!L$47</f>
        <v>51</v>
      </c>
      <c r="F47" s="176"/>
      <c r="G47" s="176"/>
      <c r="H47" s="176">
        <f>'実質公債費比率（分子）の構造'!M$47</f>
        <v>61</v>
      </c>
      <c r="I47" s="176"/>
      <c r="J47" s="176"/>
      <c r="K47" s="176">
        <f>'実質公債費比率（分子）の構造'!N$47</f>
        <v>82</v>
      </c>
      <c r="L47" s="176"/>
      <c r="M47" s="176"/>
      <c r="N47" s="176">
        <f>'実質公債費比率（分子）の構造'!O$47</f>
        <v>68</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2041</v>
      </c>
      <c r="C49" s="176"/>
      <c r="D49" s="176"/>
      <c r="E49" s="176">
        <f>'実質公債費比率（分子）の構造'!L$45</f>
        <v>2275</v>
      </c>
      <c r="F49" s="176"/>
      <c r="G49" s="176"/>
      <c r="H49" s="176">
        <f>'実質公債費比率（分子）の構造'!M$45</f>
        <v>2313</v>
      </c>
      <c r="I49" s="176"/>
      <c r="J49" s="176"/>
      <c r="K49" s="176">
        <f>'実質公債費比率（分子）の構造'!N$45</f>
        <v>2128</v>
      </c>
      <c r="L49" s="176"/>
      <c r="M49" s="176"/>
      <c r="N49" s="176">
        <f>'実質公債費比率（分子）の構造'!O$45</f>
        <v>2008</v>
      </c>
      <c r="O49" s="176"/>
      <c r="P49" s="176"/>
    </row>
    <row r="50" spans="1:16" x14ac:dyDescent="0.2">
      <c r="A50" s="176" t="s">
        <v>73</v>
      </c>
      <c r="B50" s="176" t="e">
        <f>NA()</f>
        <v>#N/A</v>
      </c>
      <c r="C50" s="176">
        <f>IF(ISNUMBER('実質公債費比率（分子）の構造'!K$53),'実質公債費比率（分子）の構造'!K$53,NA())</f>
        <v>-3159</v>
      </c>
      <c r="D50" s="176" t="e">
        <f>NA()</f>
        <v>#N/A</v>
      </c>
      <c r="E50" s="176" t="e">
        <f>NA()</f>
        <v>#N/A</v>
      </c>
      <c r="F50" s="176">
        <f>IF(ISNUMBER('実質公債費比率（分子）の構造'!L$53),'実質公債費比率（分子）の構造'!L$53,NA())</f>
        <v>-2898</v>
      </c>
      <c r="G50" s="176" t="e">
        <f>NA()</f>
        <v>#N/A</v>
      </c>
      <c r="H50" s="176" t="e">
        <f>NA()</f>
        <v>#N/A</v>
      </c>
      <c r="I50" s="176">
        <f>IF(ISNUMBER('実質公債費比率（分子）の構造'!M$53),'実質公債費比率（分子）の構造'!M$53,NA())</f>
        <v>-2839</v>
      </c>
      <c r="J50" s="176" t="e">
        <f>NA()</f>
        <v>#N/A</v>
      </c>
      <c r="K50" s="176" t="e">
        <f>NA()</f>
        <v>#N/A</v>
      </c>
      <c r="L50" s="176">
        <f>IF(ISNUMBER('実質公債費比率（分子）の構造'!N$53),'実質公債費比率（分子）の構造'!N$53,NA())</f>
        <v>-2591</v>
      </c>
      <c r="M50" s="176" t="e">
        <f>NA()</f>
        <v>#N/A</v>
      </c>
      <c r="N50" s="176" t="e">
        <f>NA()</f>
        <v>#N/A</v>
      </c>
      <c r="O50" s="176">
        <f>IF(ISNUMBER('実質公債費比率（分子）の構造'!O$53),'実質公債費比率（分子）の構造'!O$53,NA())</f>
        <v>-2252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50297</v>
      </c>
      <c r="E56" s="175"/>
      <c r="F56" s="175"/>
      <c r="G56" s="175">
        <f>'将来負担比率（分子）の構造'!J$52</f>
        <v>45500</v>
      </c>
      <c r="H56" s="175"/>
      <c r="I56" s="175"/>
      <c r="J56" s="175">
        <f>'将来負担比率（分子）の構造'!K$52</f>
        <v>42484</v>
      </c>
      <c r="K56" s="175"/>
      <c r="L56" s="175"/>
      <c r="M56" s="175">
        <f>'将来負担比率（分子）の構造'!L$52</f>
        <v>43052</v>
      </c>
      <c r="N56" s="175"/>
      <c r="O56" s="175"/>
      <c r="P56" s="175">
        <f>'将来負担比率（分子）の構造'!M$52</f>
        <v>39986</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53153</v>
      </c>
      <c r="E58" s="175"/>
      <c r="F58" s="175"/>
      <c r="G58" s="175">
        <f>'将来負担比率（分子）の構造'!J$50</f>
        <v>57649</v>
      </c>
      <c r="H58" s="175"/>
      <c r="I58" s="175"/>
      <c r="J58" s="175">
        <f>'将来負担比率（分子）の構造'!K$50</f>
        <v>60697</v>
      </c>
      <c r="K58" s="175"/>
      <c r="L58" s="175"/>
      <c r="M58" s="175">
        <f>'将来負担比率（分子）の構造'!L$50</f>
        <v>65614</v>
      </c>
      <c r="N58" s="175"/>
      <c r="O58" s="175"/>
      <c r="P58" s="175">
        <f>'将来負担比率（分子）の構造'!M$50</f>
        <v>69080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18537</v>
      </c>
      <c r="C62" s="175"/>
      <c r="D62" s="175"/>
      <c r="E62" s="175">
        <f>'将来負担比率（分子）の構造'!J$45</f>
        <v>17243</v>
      </c>
      <c r="F62" s="175"/>
      <c r="G62" s="175"/>
      <c r="H62" s="175">
        <f>'将来負担比率（分子）の構造'!K$45</f>
        <v>17240</v>
      </c>
      <c r="I62" s="175"/>
      <c r="J62" s="175"/>
      <c r="K62" s="175">
        <f>'将来負担比率（分子）の構造'!L$45</f>
        <v>16588</v>
      </c>
      <c r="L62" s="175"/>
      <c r="M62" s="175"/>
      <c r="N62" s="175">
        <f>'将来負担比率（分子）の構造'!M$45</f>
        <v>15585</v>
      </c>
      <c r="O62" s="175"/>
      <c r="P62" s="175"/>
    </row>
    <row r="63" spans="1:16" x14ac:dyDescent="0.2">
      <c r="A63" s="175" t="s">
        <v>36</v>
      </c>
      <c r="B63" s="175">
        <f>'将来負担比率（分子）の構造'!I$44</f>
        <v>1462</v>
      </c>
      <c r="C63" s="175"/>
      <c r="D63" s="175"/>
      <c r="E63" s="175">
        <f>'将来負担比率（分子）の構造'!J$44</f>
        <v>1524</v>
      </c>
      <c r="F63" s="175"/>
      <c r="G63" s="175"/>
      <c r="H63" s="175">
        <f>'将来負担比率（分子）の構造'!K$44</f>
        <v>1790</v>
      </c>
      <c r="I63" s="175"/>
      <c r="J63" s="175"/>
      <c r="K63" s="175">
        <f>'将来負担比率（分子）の構造'!L$44</f>
        <v>2081</v>
      </c>
      <c r="L63" s="175"/>
      <c r="M63" s="175"/>
      <c r="N63" s="175">
        <f>'将来負担比率（分子）の構造'!M$44</f>
        <v>2400</v>
      </c>
      <c r="O63" s="175"/>
      <c r="P63" s="175"/>
    </row>
    <row r="64" spans="1:16" x14ac:dyDescent="0.2">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2">
      <c r="A65" s="175" t="s">
        <v>34</v>
      </c>
      <c r="B65" s="175">
        <f>'将来負担比率（分子）の構造'!I$42</f>
        <v>32</v>
      </c>
      <c r="C65" s="175"/>
      <c r="D65" s="175"/>
      <c r="E65" s="175" t="str">
        <f>'将来負担比率（分子）の構造'!J$42</f>
        <v>-</v>
      </c>
      <c r="F65" s="175"/>
      <c r="G65" s="175"/>
      <c r="H65" s="175" t="str">
        <f>'将来負担比率（分子）の構造'!K$42</f>
        <v>-</v>
      </c>
      <c r="I65" s="175"/>
      <c r="J65" s="175"/>
      <c r="K65" s="175">
        <f>'将来負担比率（分子）の構造'!L$42</f>
        <v>241</v>
      </c>
      <c r="L65" s="175"/>
      <c r="M65" s="175"/>
      <c r="N65" s="175">
        <f>'将来負担比率（分子）の構造'!M$42</f>
        <v>69</v>
      </c>
      <c r="O65" s="175"/>
      <c r="P65" s="175"/>
    </row>
    <row r="66" spans="1:16" x14ac:dyDescent="0.2">
      <c r="A66" s="175" t="s">
        <v>33</v>
      </c>
      <c r="B66" s="175">
        <f>'将来負担比率（分子）の構造'!I$41</f>
        <v>19947</v>
      </c>
      <c r="C66" s="175"/>
      <c r="D66" s="175"/>
      <c r="E66" s="175">
        <f>'将来負担比率（分子）の構造'!J$41</f>
        <v>18638</v>
      </c>
      <c r="F66" s="175"/>
      <c r="G66" s="175"/>
      <c r="H66" s="175">
        <f>'将来負担比率（分子）の構造'!K$41</f>
        <v>20376</v>
      </c>
      <c r="I66" s="175"/>
      <c r="J66" s="175"/>
      <c r="K66" s="175">
        <f>'将来負担比率（分子）の構造'!L$41</f>
        <v>18620</v>
      </c>
      <c r="L66" s="175"/>
      <c r="M66" s="175"/>
      <c r="N66" s="175">
        <f>'将来負担比率（分子）の構造'!M$41</f>
        <v>17720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33875</v>
      </c>
      <c r="C72" s="179">
        <f>基金残高に係る経年分析!G55</f>
        <v>35977</v>
      </c>
      <c r="D72" s="179">
        <f>基金残高に係る経年分析!H55</f>
        <v>38596</v>
      </c>
    </row>
    <row r="73" spans="1:16" x14ac:dyDescent="0.2">
      <c r="A73" s="178" t="s">
        <v>80</v>
      </c>
      <c r="B73" s="179">
        <f>基金残高に係る経年分析!F56</f>
        <v>5883</v>
      </c>
      <c r="C73" s="179">
        <f>基金残高に係る経年分析!G56</f>
        <v>5987</v>
      </c>
      <c r="D73" s="179">
        <f>基金残高に係る経年分析!H56</f>
        <v>6092</v>
      </c>
    </row>
    <row r="74" spans="1:16" x14ac:dyDescent="0.2">
      <c r="A74" s="178" t="s">
        <v>81</v>
      </c>
      <c r="B74" s="179">
        <f>基金残高に係る経年分析!F57</f>
        <v>18964</v>
      </c>
      <c r="C74" s="179">
        <f>基金残高に係る経年分析!G57</f>
        <v>21119</v>
      </c>
      <c r="D74" s="179">
        <f>基金残高に係る経年分析!H57</f>
        <v>21862</v>
      </c>
    </row>
  </sheetData>
  <sheetProtection algorithmName="SHA-512" hashValue="jkzDA+coFnkgaECS4cEgLeGQkICrBfuTKgpCFDZb26u7ryJXYLsNrLon4/7vFvMv1fkTXjErNOkVckMXnRbRvg==" saltValue="I91V98xNa0YEE5JpTUl3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233</v>
      </c>
      <c r="C5" s="680"/>
      <c r="D5" s="680"/>
      <c r="E5" s="680"/>
      <c r="F5" s="680"/>
      <c r="G5" s="680"/>
      <c r="H5" s="680"/>
      <c r="I5" s="680"/>
      <c r="J5" s="680"/>
      <c r="K5" s="680"/>
      <c r="L5" s="680"/>
      <c r="M5" s="680"/>
      <c r="N5" s="680"/>
      <c r="O5" s="680"/>
      <c r="P5" s="680"/>
      <c r="Q5" s="681"/>
      <c r="R5" s="676">
        <v>53938970</v>
      </c>
      <c r="S5" s="677"/>
      <c r="T5" s="677"/>
      <c r="U5" s="677"/>
      <c r="V5" s="677"/>
      <c r="W5" s="677"/>
      <c r="X5" s="677"/>
      <c r="Y5" s="702"/>
      <c r="Z5" s="715">
        <v>30.5</v>
      </c>
      <c r="AA5" s="715"/>
      <c r="AB5" s="715"/>
      <c r="AC5" s="715"/>
      <c r="AD5" s="716">
        <v>53938970</v>
      </c>
      <c r="AE5" s="716"/>
      <c r="AF5" s="716"/>
      <c r="AG5" s="716"/>
      <c r="AH5" s="716"/>
      <c r="AI5" s="716"/>
      <c r="AJ5" s="716"/>
      <c r="AK5" s="716"/>
      <c r="AL5" s="703">
        <v>53.6</v>
      </c>
      <c r="AM5" s="685"/>
      <c r="AN5" s="685"/>
      <c r="AO5" s="704"/>
      <c r="AP5" s="679" t="s">
        <v>234</v>
      </c>
      <c r="AQ5" s="680"/>
      <c r="AR5" s="680"/>
      <c r="AS5" s="680"/>
      <c r="AT5" s="680"/>
      <c r="AU5" s="680"/>
      <c r="AV5" s="680"/>
      <c r="AW5" s="680"/>
      <c r="AX5" s="680"/>
      <c r="AY5" s="680"/>
      <c r="AZ5" s="680"/>
      <c r="BA5" s="680"/>
      <c r="BB5" s="680"/>
      <c r="BC5" s="680"/>
      <c r="BD5" s="680"/>
      <c r="BE5" s="680"/>
      <c r="BF5" s="681"/>
      <c r="BG5" s="621">
        <v>53884831</v>
      </c>
      <c r="BH5" s="622"/>
      <c r="BI5" s="622"/>
      <c r="BJ5" s="622"/>
      <c r="BK5" s="622"/>
      <c r="BL5" s="622"/>
      <c r="BM5" s="622"/>
      <c r="BN5" s="623"/>
      <c r="BO5" s="659">
        <v>99.9</v>
      </c>
      <c r="BP5" s="659"/>
      <c r="BQ5" s="659"/>
      <c r="BR5" s="659"/>
      <c r="BS5" s="660" t="s">
        <v>188</v>
      </c>
      <c r="BT5" s="660"/>
      <c r="BU5" s="660"/>
      <c r="BV5" s="660"/>
      <c r="BW5" s="660"/>
      <c r="BX5" s="660"/>
      <c r="BY5" s="660"/>
      <c r="BZ5" s="660"/>
      <c r="CA5" s="660"/>
      <c r="CB5" s="700"/>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512034</v>
      </c>
      <c r="S6" s="622"/>
      <c r="T6" s="622"/>
      <c r="U6" s="622"/>
      <c r="V6" s="622"/>
      <c r="W6" s="622"/>
      <c r="X6" s="622"/>
      <c r="Y6" s="623"/>
      <c r="Z6" s="659">
        <v>0.3</v>
      </c>
      <c r="AA6" s="659"/>
      <c r="AB6" s="659"/>
      <c r="AC6" s="659"/>
      <c r="AD6" s="660">
        <v>512034</v>
      </c>
      <c r="AE6" s="660"/>
      <c r="AF6" s="660"/>
      <c r="AG6" s="660"/>
      <c r="AH6" s="660"/>
      <c r="AI6" s="660"/>
      <c r="AJ6" s="660"/>
      <c r="AK6" s="660"/>
      <c r="AL6" s="624">
        <v>0.5</v>
      </c>
      <c r="AM6" s="625"/>
      <c r="AN6" s="625"/>
      <c r="AO6" s="661"/>
      <c r="AP6" s="618" t="s">
        <v>239</v>
      </c>
      <c r="AQ6" s="619"/>
      <c r="AR6" s="619"/>
      <c r="AS6" s="619"/>
      <c r="AT6" s="619"/>
      <c r="AU6" s="619"/>
      <c r="AV6" s="619"/>
      <c r="AW6" s="619"/>
      <c r="AX6" s="619"/>
      <c r="AY6" s="619"/>
      <c r="AZ6" s="619"/>
      <c r="BA6" s="619"/>
      <c r="BB6" s="619"/>
      <c r="BC6" s="619"/>
      <c r="BD6" s="619"/>
      <c r="BE6" s="619"/>
      <c r="BF6" s="620"/>
      <c r="BG6" s="621">
        <v>53884831</v>
      </c>
      <c r="BH6" s="622"/>
      <c r="BI6" s="622"/>
      <c r="BJ6" s="622"/>
      <c r="BK6" s="622"/>
      <c r="BL6" s="622"/>
      <c r="BM6" s="622"/>
      <c r="BN6" s="623"/>
      <c r="BO6" s="659">
        <v>99.9</v>
      </c>
      <c r="BP6" s="659"/>
      <c r="BQ6" s="659"/>
      <c r="BR6" s="659"/>
      <c r="BS6" s="660" t="s">
        <v>188</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682204</v>
      </c>
      <c r="CS6" s="622"/>
      <c r="CT6" s="622"/>
      <c r="CU6" s="622"/>
      <c r="CV6" s="622"/>
      <c r="CW6" s="622"/>
      <c r="CX6" s="622"/>
      <c r="CY6" s="623"/>
      <c r="CZ6" s="703">
        <v>0.4</v>
      </c>
      <c r="DA6" s="685"/>
      <c r="DB6" s="685"/>
      <c r="DC6" s="705"/>
      <c r="DD6" s="627" t="s">
        <v>188</v>
      </c>
      <c r="DE6" s="622"/>
      <c r="DF6" s="622"/>
      <c r="DG6" s="622"/>
      <c r="DH6" s="622"/>
      <c r="DI6" s="622"/>
      <c r="DJ6" s="622"/>
      <c r="DK6" s="622"/>
      <c r="DL6" s="622"/>
      <c r="DM6" s="622"/>
      <c r="DN6" s="622"/>
      <c r="DO6" s="622"/>
      <c r="DP6" s="623"/>
      <c r="DQ6" s="627">
        <v>682204</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167542</v>
      </c>
      <c r="S7" s="622"/>
      <c r="T7" s="622"/>
      <c r="U7" s="622"/>
      <c r="V7" s="622"/>
      <c r="W7" s="622"/>
      <c r="X7" s="622"/>
      <c r="Y7" s="623"/>
      <c r="Z7" s="659">
        <v>0.1</v>
      </c>
      <c r="AA7" s="659"/>
      <c r="AB7" s="659"/>
      <c r="AC7" s="659"/>
      <c r="AD7" s="660">
        <v>167542</v>
      </c>
      <c r="AE7" s="660"/>
      <c r="AF7" s="660"/>
      <c r="AG7" s="660"/>
      <c r="AH7" s="660"/>
      <c r="AI7" s="660"/>
      <c r="AJ7" s="660"/>
      <c r="AK7" s="660"/>
      <c r="AL7" s="624">
        <v>0.2</v>
      </c>
      <c r="AM7" s="625"/>
      <c r="AN7" s="625"/>
      <c r="AO7" s="661"/>
      <c r="AP7" s="618" t="s">
        <v>242</v>
      </c>
      <c r="AQ7" s="619"/>
      <c r="AR7" s="619"/>
      <c r="AS7" s="619"/>
      <c r="AT7" s="619"/>
      <c r="AU7" s="619"/>
      <c r="AV7" s="619"/>
      <c r="AW7" s="619"/>
      <c r="AX7" s="619"/>
      <c r="AY7" s="619"/>
      <c r="AZ7" s="619"/>
      <c r="BA7" s="619"/>
      <c r="BB7" s="619"/>
      <c r="BC7" s="619"/>
      <c r="BD7" s="619"/>
      <c r="BE7" s="619"/>
      <c r="BF7" s="620"/>
      <c r="BG7" s="621">
        <v>47884601</v>
      </c>
      <c r="BH7" s="622"/>
      <c r="BI7" s="622"/>
      <c r="BJ7" s="622"/>
      <c r="BK7" s="622"/>
      <c r="BL7" s="622"/>
      <c r="BM7" s="622"/>
      <c r="BN7" s="623"/>
      <c r="BO7" s="659">
        <v>88.8</v>
      </c>
      <c r="BP7" s="659"/>
      <c r="BQ7" s="659"/>
      <c r="BR7" s="659"/>
      <c r="BS7" s="660" t="s">
        <v>188</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21962981</v>
      </c>
      <c r="CS7" s="622"/>
      <c r="CT7" s="622"/>
      <c r="CU7" s="622"/>
      <c r="CV7" s="622"/>
      <c r="CW7" s="622"/>
      <c r="CX7" s="622"/>
      <c r="CY7" s="623"/>
      <c r="CZ7" s="659">
        <v>12.8</v>
      </c>
      <c r="DA7" s="659"/>
      <c r="DB7" s="659"/>
      <c r="DC7" s="659"/>
      <c r="DD7" s="627">
        <v>1214407</v>
      </c>
      <c r="DE7" s="622"/>
      <c r="DF7" s="622"/>
      <c r="DG7" s="622"/>
      <c r="DH7" s="622"/>
      <c r="DI7" s="622"/>
      <c r="DJ7" s="622"/>
      <c r="DK7" s="622"/>
      <c r="DL7" s="622"/>
      <c r="DM7" s="622"/>
      <c r="DN7" s="622"/>
      <c r="DO7" s="622"/>
      <c r="DP7" s="623"/>
      <c r="DQ7" s="627">
        <v>18974576</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892263</v>
      </c>
      <c r="S8" s="622"/>
      <c r="T8" s="622"/>
      <c r="U8" s="622"/>
      <c r="V8" s="622"/>
      <c r="W8" s="622"/>
      <c r="X8" s="622"/>
      <c r="Y8" s="623"/>
      <c r="Z8" s="659">
        <v>0.5</v>
      </c>
      <c r="AA8" s="659"/>
      <c r="AB8" s="659"/>
      <c r="AC8" s="659"/>
      <c r="AD8" s="660">
        <v>892263</v>
      </c>
      <c r="AE8" s="660"/>
      <c r="AF8" s="660"/>
      <c r="AG8" s="660"/>
      <c r="AH8" s="660"/>
      <c r="AI8" s="660"/>
      <c r="AJ8" s="660"/>
      <c r="AK8" s="660"/>
      <c r="AL8" s="624">
        <v>0.9</v>
      </c>
      <c r="AM8" s="625"/>
      <c r="AN8" s="625"/>
      <c r="AO8" s="661"/>
      <c r="AP8" s="618" t="s">
        <v>245</v>
      </c>
      <c r="AQ8" s="619"/>
      <c r="AR8" s="619"/>
      <c r="AS8" s="619"/>
      <c r="AT8" s="619"/>
      <c r="AU8" s="619"/>
      <c r="AV8" s="619"/>
      <c r="AW8" s="619"/>
      <c r="AX8" s="619"/>
      <c r="AY8" s="619"/>
      <c r="AZ8" s="619"/>
      <c r="BA8" s="619"/>
      <c r="BB8" s="619"/>
      <c r="BC8" s="619"/>
      <c r="BD8" s="619"/>
      <c r="BE8" s="619"/>
      <c r="BF8" s="620"/>
      <c r="BG8" s="621">
        <v>702562</v>
      </c>
      <c r="BH8" s="622"/>
      <c r="BI8" s="622"/>
      <c r="BJ8" s="622"/>
      <c r="BK8" s="622"/>
      <c r="BL8" s="622"/>
      <c r="BM8" s="622"/>
      <c r="BN8" s="623"/>
      <c r="BO8" s="659">
        <v>1.3</v>
      </c>
      <c r="BP8" s="659"/>
      <c r="BQ8" s="659"/>
      <c r="BR8" s="659"/>
      <c r="BS8" s="660" t="s">
        <v>188</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92108601</v>
      </c>
      <c r="CS8" s="622"/>
      <c r="CT8" s="622"/>
      <c r="CU8" s="622"/>
      <c r="CV8" s="622"/>
      <c r="CW8" s="622"/>
      <c r="CX8" s="622"/>
      <c r="CY8" s="623"/>
      <c r="CZ8" s="659">
        <v>53.5</v>
      </c>
      <c r="DA8" s="659"/>
      <c r="DB8" s="659"/>
      <c r="DC8" s="659"/>
      <c r="DD8" s="627">
        <v>1881352</v>
      </c>
      <c r="DE8" s="622"/>
      <c r="DF8" s="622"/>
      <c r="DG8" s="622"/>
      <c r="DH8" s="622"/>
      <c r="DI8" s="622"/>
      <c r="DJ8" s="622"/>
      <c r="DK8" s="622"/>
      <c r="DL8" s="622"/>
      <c r="DM8" s="622"/>
      <c r="DN8" s="622"/>
      <c r="DO8" s="622"/>
      <c r="DP8" s="623"/>
      <c r="DQ8" s="627">
        <v>48600024</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685977</v>
      </c>
      <c r="S9" s="622"/>
      <c r="T9" s="622"/>
      <c r="U9" s="622"/>
      <c r="V9" s="622"/>
      <c r="W9" s="622"/>
      <c r="X9" s="622"/>
      <c r="Y9" s="623"/>
      <c r="Z9" s="659">
        <v>0.4</v>
      </c>
      <c r="AA9" s="659"/>
      <c r="AB9" s="659"/>
      <c r="AC9" s="659"/>
      <c r="AD9" s="660">
        <v>685977</v>
      </c>
      <c r="AE9" s="660"/>
      <c r="AF9" s="660"/>
      <c r="AG9" s="660"/>
      <c r="AH9" s="660"/>
      <c r="AI9" s="660"/>
      <c r="AJ9" s="660"/>
      <c r="AK9" s="660"/>
      <c r="AL9" s="624">
        <v>0.7</v>
      </c>
      <c r="AM9" s="625"/>
      <c r="AN9" s="625"/>
      <c r="AO9" s="661"/>
      <c r="AP9" s="618" t="s">
        <v>248</v>
      </c>
      <c r="AQ9" s="619"/>
      <c r="AR9" s="619"/>
      <c r="AS9" s="619"/>
      <c r="AT9" s="619"/>
      <c r="AU9" s="619"/>
      <c r="AV9" s="619"/>
      <c r="AW9" s="619"/>
      <c r="AX9" s="619"/>
      <c r="AY9" s="619"/>
      <c r="AZ9" s="619"/>
      <c r="BA9" s="619"/>
      <c r="BB9" s="619"/>
      <c r="BC9" s="619"/>
      <c r="BD9" s="619"/>
      <c r="BE9" s="619"/>
      <c r="BF9" s="620"/>
      <c r="BG9" s="621">
        <v>47182039</v>
      </c>
      <c r="BH9" s="622"/>
      <c r="BI9" s="622"/>
      <c r="BJ9" s="622"/>
      <c r="BK9" s="622"/>
      <c r="BL9" s="622"/>
      <c r="BM9" s="622"/>
      <c r="BN9" s="623"/>
      <c r="BO9" s="659">
        <v>87.5</v>
      </c>
      <c r="BP9" s="659"/>
      <c r="BQ9" s="659"/>
      <c r="BR9" s="659"/>
      <c r="BS9" s="660" t="s">
        <v>188</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21501134</v>
      </c>
      <c r="CS9" s="622"/>
      <c r="CT9" s="622"/>
      <c r="CU9" s="622"/>
      <c r="CV9" s="622"/>
      <c r="CW9" s="622"/>
      <c r="CX9" s="622"/>
      <c r="CY9" s="623"/>
      <c r="CZ9" s="659">
        <v>12.5</v>
      </c>
      <c r="DA9" s="659"/>
      <c r="DB9" s="659"/>
      <c r="DC9" s="659"/>
      <c r="DD9" s="627">
        <v>678131</v>
      </c>
      <c r="DE9" s="622"/>
      <c r="DF9" s="622"/>
      <c r="DG9" s="622"/>
      <c r="DH9" s="622"/>
      <c r="DI9" s="622"/>
      <c r="DJ9" s="622"/>
      <c r="DK9" s="622"/>
      <c r="DL9" s="622"/>
      <c r="DM9" s="622"/>
      <c r="DN9" s="622"/>
      <c r="DO9" s="622"/>
      <c r="DP9" s="623"/>
      <c r="DQ9" s="627">
        <v>13853783</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188</v>
      </c>
      <c r="S10" s="622"/>
      <c r="T10" s="622"/>
      <c r="U10" s="622"/>
      <c r="V10" s="622"/>
      <c r="W10" s="622"/>
      <c r="X10" s="622"/>
      <c r="Y10" s="623"/>
      <c r="Z10" s="659" t="s">
        <v>188</v>
      </c>
      <c r="AA10" s="659"/>
      <c r="AB10" s="659"/>
      <c r="AC10" s="659"/>
      <c r="AD10" s="660" t="s">
        <v>188</v>
      </c>
      <c r="AE10" s="660"/>
      <c r="AF10" s="660"/>
      <c r="AG10" s="660"/>
      <c r="AH10" s="660"/>
      <c r="AI10" s="660"/>
      <c r="AJ10" s="660"/>
      <c r="AK10" s="660"/>
      <c r="AL10" s="624" t="s">
        <v>188</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t="s">
        <v>188</v>
      </c>
      <c r="BH10" s="622"/>
      <c r="BI10" s="622"/>
      <c r="BJ10" s="622"/>
      <c r="BK10" s="622"/>
      <c r="BL10" s="622"/>
      <c r="BM10" s="622"/>
      <c r="BN10" s="623"/>
      <c r="BO10" s="659" t="s">
        <v>188</v>
      </c>
      <c r="BP10" s="659"/>
      <c r="BQ10" s="659"/>
      <c r="BR10" s="659"/>
      <c r="BS10" s="660" t="s">
        <v>188</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1036533</v>
      </c>
      <c r="CS10" s="622"/>
      <c r="CT10" s="622"/>
      <c r="CU10" s="622"/>
      <c r="CV10" s="622"/>
      <c r="CW10" s="622"/>
      <c r="CX10" s="622"/>
      <c r="CY10" s="623"/>
      <c r="CZ10" s="659">
        <v>0.6</v>
      </c>
      <c r="DA10" s="659"/>
      <c r="DB10" s="659"/>
      <c r="DC10" s="659"/>
      <c r="DD10" s="627" t="s">
        <v>188</v>
      </c>
      <c r="DE10" s="622"/>
      <c r="DF10" s="622"/>
      <c r="DG10" s="622"/>
      <c r="DH10" s="622"/>
      <c r="DI10" s="622"/>
      <c r="DJ10" s="622"/>
      <c r="DK10" s="622"/>
      <c r="DL10" s="622"/>
      <c r="DM10" s="622"/>
      <c r="DN10" s="622"/>
      <c r="DO10" s="622"/>
      <c r="DP10" s="623"/>
      <c r="DQ10" s="627">
        <v>927348</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13280319</v>
      </c>
      <c r="S11" s="622"/>
      <c r="T11" s="622"/>
      <c r="U11" s="622"/>
      <c r="V11" s="622"/>
      <c r="W11" s="622"/>
      <c r="X11" s="622"/>
      <c r="Y11" s="623"/>
      <c r="Z11" s="624">
        <v>7.5</v>
      </c>
      <c r="AA11" s="625"/>
      <c r="AB11" s="625"/>
      <c r="AC11" s="626"/>
      <c r="AD11" s="627">
        <v>13280319</v>
      </c>
      <c r="AE11" s="622"/>
      <c r="AF11" s="622"/>
      <c r="AG11" s="622"/>
      <c r="AH11" s="622"/>
      <c r="AI11" s="622"/>
      <c r="AJ11" s="622"/>
      <c r="AK11" s="623"/>
      <c r="AL11" s="624">
        <v>13.2</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t="s">
        <v>255</v>
      </c>
      <c r="BH11" s="622"/>
      <c r="BI11" s="622"/>
      <c r="BJ11" s="622"/>
      <c r="BK11" s="622"/>
      <c r="BL11" s="622"/>
      <c r="BM11" s="622"/>
      <c r="BN11" s="623"/>
      <c r="BO11" s="659" t="s">
        <v>188</v>
      </c>
      <c r="BP11" s="659"/>
      <c r="BQ11" s="659"/>
      <c r="BR11" s="659"/>
      <c r="BS11" s="660" t="s">
        <v>188</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t="s">
        <v>188</v>
      </c>
      <c r="CS11" s="622"/>
      <c r="CT11" s="622"/>
      <c r="CU11" s="622"/>
      <c r="CV11" s="622"/>
      <c r="CW11" s="622"/>
      <c r="CX11" s="622"/>
      <c r="CY11" s="623"/>
      <c r="CZ11" s="659" t="s">
        <v>188</v>
      </c>
      <c r="DA11" s="659"/>
      <c r="DB11" s="659"/>
      <c r="DC11" s="659"/>
      <c r="DD11" s="627" t="s">
        <v>188</v>
      </c>
      <c r="DE11" s="622"/>
      <c r="DF11" s="622"/>
      <c r="DG11" s="622"/>
      <c r="DH11" s="622"/>
      <c r="DI11" s="622"/>
      <c r="DJ11" s="622"/>
      <c r="DK11" s="622"/>
      <c r="DL11" s="622"/>
      <c r="DM11" s="622"/>
      <c r="DN11" s="622"/>
      <c r="DO11" s="622"/>
      <c r="DP11" s="623"/>
      <c r="DQ11" s="627" t="s">
        <v>255</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t="s">
        <v>255</v>
      </c>
      <c r="S12" s="622"/>
      <c r="T12" s="622"/>
      <c r="U12" s="622"/>
      <c r="V12" s="622"/>
      <c r="W12" s="622"/>
      <c r="X12" s="622"/>
      <c r="Y12" s="623"/>
      <c r="Z12" s="659" t="s">
        <v>188</v>
      </c>
      <c r="AA12" s="659"/>
      <c r="AB12" s="659"/>
      <c r="AC12" s="659"/>
      <c r="AD12" s="660" t="s">
        <v>188</v>
      </c>
      <c r="AE12" s="660"/>
      <c r="AF12" s="660"/>
      <c r="AG12" s="660"/>
      <c r="AH12" s="660"/>
      <c r="AI12" s="660"/>
      <c r="AJ12" s="660"/>
      <c r="AK12" s="660"/>
      <c r="AL12" s="624" t="s">
        <v>188</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t="s">
        <v>188</v>
      </c>
      <c r="BH12" s="622"/>
      <c r="BI12" s="622"/>
      <c r="BJ12" s="622"/>
      <c r="BK12" s="622"/>
      <c r="BL12" s="622"/>
      <c r="BM12" s="622"/>
      <c r="BN12" s="623"/>
      <c r="BO12" s="659" t="s">
        <v>188</v>
      </c>
      <c r="BP12" s="659"/>
      <c r="BQ12" s="659"/>
      <c r="BR12" s="659"/>
      <c r="BS12" s="660" t="s">
        <v>188</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4500713</v>
      </c>
      <c r="CS12" s="622"/>
      <c r="CT12" s="622"/>
      <c r="CU12" s="622"/>
      <c r="CV12" s="622"/>
      <c r="CW12" s="622"/>
      <c r="CX12" s="622"/>
      <c r="CY12" s="623"/>
      <c r="CZ12" s="659">
        <v>2.6</v>
      </c>
      <c r="DA12" s="659"/>
      <c r="DB12" s="659"/>
      <c r="DC12" s="659"/>
      <c r="DD12" s="627">
        <v>43035</v>
      </c>
      <c r="DE12" s="622"/>
      <c r="DF12" s="622"/>
      <c r="DG12" s="622"/>
      <c r="DH12" s="622"/>
      <c r="DI12" s="622"/>
      <c r="DJ12" s="622"/>
      <c r="DK12" s="622"/>
      <c r="DL12" s="622"/>
      <c r="DM12" s="622"/>
      <c r="DN12" s="622"/>
      <c r="DO12" s="622"/>
      <c r="DP12" s="623"/>
      <c r="DQ12" s="627">
        <v>2851423</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188</v>
      </c>
      <c r="S13" s="622"/>
      <c r="T13" s="622"/>
      <c r="U13" s="622"/>
      <c r="V13" s="622"/>
      <c r="W13" s="622"/>
      <c r="X13" s="622"/>
      <c r="Y13" s="623"/>
      <c r="Z13" s="659" t="s">
        <v>188</v>
      </c>
      <c r="AA13" s="659"/>
      <c r="AB13" s="659"/>
      <c r="AC13" s="659"/>
      <c r="AD13" s="660" t="s">
        <v>255</v>
      </c>
      <c r="AE13" s="660"/>
      <c r="AF13" s="660"/>
      <c r="AG13" s="660"/>
      <c r="AH13" s="660"/>
      <c r="AI13" s="660"/>
      <c r="AJ13" s="660"/>
      <c r="AK13" s="660"/>
      <c r="AL13" s="624" t="s">
        <v>188</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t="s">
        <v>255</v>
      </c>
      <c r="BH13" s="622"/>
      <c r="BI13" s="622"/>
      <c r="BJ13" s="622"/>
      <c r="BK13" s="622"/>
      <c r="BL13" s="622"/>
      <c r="BM13" s="622"/>
      <c r="BN13" s="623"/>
      <c r="BO13" s="659" t="s">
        <v>188</v>
      </c>
      <c r="BP13" s="659"/>
      <c r="BQ13" s="659"/>
      <c r="BR13" s="659"/>
      <c r="BS13" s="660" t="s">
        <v>255</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10017924</v>
      </c>
      <c r="CS13" s="622"/>
      <c r="CT13" s="622"/>
      <c r="CU13" s="622"/>
      <c r="CV13" s="622"/>
      <c r="CW13" s="622"/>
      <c r="CX13" s="622"/>
      <c r="CY13" s="623"/>
      <c r="CZ13" s="659">
        <v>5.8</v>
      </c>
      <c r="DA13" s="659"/>
      <c r="DB13" s="659"/>
      <c r="DC13" s="659"/>
      <c r="DD13" s="627">
        <v>3614938</v>
      </c>
      <c r="DE13" s="622"/>
      <c r="DF13" s="622"/>
      <c r="DG13" s="622"/>
      <c r="DH13" s="622"/>
      <c r="DI13" s="622"/>
      <c r="DJ13" s="622"/>
      <c r="DK13" s="622"/>
      <c r="DL13" s="622"/>
      <c r="DM13" s="622"/>
      <c r="DN13" s="622"/>
      <c r="DO13" s="622"/>
      <c r="DP13" s="623"/>
      <c r="DQ13" s="627">
        <v>7395194</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23</v>
      </c>
      <c r="S14" s="622"/>
      <c r="T14" s="622"/>
      <c r="U14" s="622"/>
      <c r="V14" s="622"/>
      <c r="W14" s="622"/>
      <c r="X14" s="622"/>
      <c r="Y14" s="623"/>
      <c r="Z14" s="659">
        <v>0</v>
      </c>
      <c r="AA14" s="659"/>
      <c r="AB14" s="659"/>
      <c r="AC14" s="659"/>
      <c r="AD14" s="660">
        <v>23</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116968</v>
      </c>
      <c r="BH14" s="622"/>
      <c r="BI14" s="622"/>
      <c r="BJ14" s="622"/>
      <c r="BK14" s="622"/>
      <c r="BL14" s="622"/>
      <c r="BM14" s="622"/>
      <c r="BN14" s="623"/>
      <c r="BO14" s="659">
        <v>0.2</v>
      </c>
      <c r="BP14" s="659"/>
      <c r="BQ14" s="659"/>
      <c r="BR14" s="659"/>
      <c r="BS14" s="660" t="s">
        <v>255</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1296667</v>
      </c>
      <c r="CS14" s="622"/>
      <c r="CT14" s="622"/>
      <c r="CU14" s="622"/>
      <c r="CV14" s="622"/>
      <c r="CW14" s="622"/>
      <c r="CX14" s="622"/>
      <c r="CY14" s="623"/>
      <c r="CZ14" s="659">
        <v>0.8</v>
      </c>
      <c r="DA14" s="659"/>
      <c r="DB14" s="659"/>
      <c r="DC14" s="659"/>
      <c r="DD14" s="627">
        <v>550099</v>
      </c>
      <c r="DE14" s="622"/>
      <c r="DF14" s="622"/>
      <c r="DG14" s="622"/>
      <c r="DH14" s="622"/>
      <c r="DI14" s="622"/>
      <c r="DJ14" s="622"/>
      <c r="DK14" s="622"/>
      <c r="DL14" s="622"/>
      <c r="DM14" s="622"/>
      <c r="DN14" s="622"/>
      <c r="DO14" s="622"/>
      <c r="DP14" s="623"/>
      <c r="DQ14" s="627">
        <v>930457</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255</v>
      </c>
      <c r="S15" s="622"/>
      <c r="T15" s="622"/>
      <c r="U15" s="622"/>
      <c r="V15" s="622"/>
      <c r="W15" s="622"/>
      <c r="X15" s="622"/>
      <c r="Y15" s="623"/>
      <c r="Z15" s="659" t="s">
        <v>188</v>
      </c>
      <c r="AA15" s="659"/>
      <c r="AB15" s="659"/>
      <c r="AC15" s="659"/>
      <c r="AD15" s="660" t="s">
        <v>188</v>
      </c>
      <c r="AE15" s="660"/>
      <c r="AF15" s="660"/>
      <c r="AG15" s="660"/>
      <c r="AH15" s="660"/>
      <c r="AI15" s="660"/>
      <c r="AJ15" s="660"/>
      <c r="AK15" s="660"/>
      <c r="AL15" s="624" t="s">
        <v>188</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5883262</v>
      </c>
      <c r="BH15" s="622"/>
      <c r="BI15" s="622"/>
      <c r="BJ15" s="622"/>
      <c r="BK15" s="622"/>
      <c r="BL15" s="622"/>
      <c r="BM15" s="622"/>
      <c r="BN15" s="623"/>
      <c r="BO15" s="659">
        <v>10.9</v>
      </c>
      <c r="BP15" s="659"/>
      <c r="BQ15" s="659"/>
      <c r="BR15" s="659"/>
      <c r="BS15" s="660" t="s">
        <v>255</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16685658</v>
      </c>
      <c r="CS15" s="622"/>
      <c r="CT15" s="622"/>
      <c r="CU15" s="622"/>
      <c r="CV15" s="622"/>
      <c r="CW15" s="622"/>
      <c r="CX15" s="622"/>
      <c r="CY15" s="623"/>
      <c r="CZ15" s="659">
        <v>9.6999999999999993</v>
      </c>
      <c r="DA15" s="659"/>
      <c r="DB15" s="659"/>
      <c r="DC15" s="659"/>
      <c r="DD15" s="627">
        <v>1832859</v>
      </c>
      <c r="DE15" s="622"/>
      <c r="DF15" s="622"/>
      <c r="DG15" s="622"/>
      <c r="DH15" s="622"/>
      <c r="DI15" s="622"/>
      <c r="DJ15" s="622"/>
      <c r="DK15" s="622"/>
      <c r="DL15" s="622"/>
      <c r="DM15" s="622"/>
      <c r="DN15" s="622"/>
      <c r="DO15" s="622"/>
      <c r="DP15" s="623"/>
      <c r="DQ15" s="627">
        <v>14603906</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128585</v>
      </c>
      <c r="S16" s="622"/>
      <c r="T16" s="622"/>
      <c r="U16" s="622"/>
      <c r="V16" s="622"/>
      <c r="W16" s="622"/>
      <c r="X16" s="622"/>
      <c r="Y16" s="623"/>
      <c r="Z16" s="659">
        <v>0.1</v>
      </c>
      <c r="AA16" s="659"/>
      <c r="AB16" s="659"/>
      <c r="AC16" s="659"/>
      <c r="AD16" s="660">
        <v>128585</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188</v>
      </c>
      <c r="BH16" s="622"/>
      <c r="BI16" s="622"/>
      <c r="BJ16" s="622"/>
      <c r="BK16" s="622"/>
      <c r="BL16" s="622"/>
      <c r="BM16" s="622"/>
      <c r="BN16" s="623"/>
      <c r="BO16" s="659" t="s">
        <v>188</v>
      </c>
      <c r="BP16" s="659"/>
      <c r="BQ16" s="659"/>
      <c r="BR16" s="659"/>
      <c r="BS16" s="660" t="s">
        <v>255</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t="s">
        <v>255</v>
      </c>
      <c r="CS16" s="622"/>
      <c r="CT16" s="622"/>
      <c r="CU16" s="622"/>
      <c r="CV16" s="622"/>
      <c r="CW16" s="622"/>
      <c r="CX16" s="622"/>
      <c r="CY16" s="623"/>
      <c r="CZ16" s="659" t="s">
        <v>188</v>
      </c>
      <c r="DA16" s="659"/>
      <c r="DB16" s="659"/>
      <c r="DC16" s="659"/>
      <c r="DD16" s="627" t="s">
        <v>255</v>
      </c>
      <c r="DE16" s="622"/>
      <c r="DF16" s="622"/>
      <c r="DG16" s="622"/>
      <c r="DH16" s="622"/>
      <c r="DI16" s="622"/>
      <c r="DJ16" s="622"/>
      <c r="DK16" s="622"/>
      <c r="DL16" s="622"/>
      <c r="DM16" s="622"/>
      <c r="DN16" s="622"/>
      <c r="DO16" s="622"/>
      <c r="DP16" s="623"/>
      <c r="DQ16" s="627" t="s">
        <v>255</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t="s">
        <v>188</v>
      </c>
      <c r="S17" s="622"/>
      <c r="T17" s="622"/>
      <c r="U17" s="622"/>
      <c r="V17" s="622"/>
      <c r="W17" s="622"/>
      <c r="X17" s="622"/>
      <c r="Y17" s="623"/>
      <c r="Z17" s="659" t="s">
        <v>188</v>
      </c>
      <c r="AA17" s="659"/>
      <c r="AB17" s="659"/>
      <c r="AC17" s="659"/>
      <c r="AD17" s="660" t="s">
        <v>255</v>
      </c>
      <c r="AE17" s="660"/>
      <c r="AF17" s="660"/>
      <c r="AG17" s="660"/>
      <c r="AH17" s="660"/>
      <c r="AI17" s="660"/>
      <c r="AJ17" s="660"/>
      <c r="AK17" s="660"/>
      <c r="AL17" s="624" t="s">
        <v>255</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255</v>
      </c>
      <c r="BH17" s="622"/>
      <c r="BI17" s="622"/>
      <c r="BJ17" s="622"/>
      <c r="BK17" s="622"/>
      <c r="BL17" s="622"/>
      <c r="BM17" s="622"/>
      <c r="BN17" s="623"/>
      <c r="BO17" s="659" t="s">
        <v>188</v>
      </c>
      <c r="BP17" s="659"/>
      <c r="BQ17" s="659"/>
      <c r="BR17" s="659"/>
      <c r="BS17" s="660" t="s">
        <v>188</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2346561</v>
      </c>
      <c r="CS17" s="622"/>
      <c r="CT17" s="622"/>
      <c r="CU17" s="622"/>
      <c r="CV17" s="622"/>
      <c r="CW17" s="622"/>
      <c r="CX17" s="622"/>
      <c r="CY17" s="623"/>
      <c r="CZ17" s="659">
        <v>1.4</v>
      </c>
      <c r="DA17" s="659"/>
      <c r="DB17" s="659"/>
      <c r="DC17" s="659"/>
      <c r="DD17" s="627" t="s">
        <v>255</v>
      </c>
      <c r="DE17" s="622"/>
      <c r="DF17" s="622"/>
      <c r="DG17" s="622"/>
      <c r="DH17" s="622"/>
      <c r="DI17" s="622"/>
      <c r="DJ17" s="622"/>
      <c r="DK17" s="622"/>
      <c r="DL17" s="622"/>
      <c r="DM17" s="622"/>
      <c r="DN17" s="622"/>
      <c r="DO17" s="622"/>
      <c r="DP17" s="623"/>
      <c r="DQ17" s="627">
        <v>2346561</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110893</v>
      </c>
      <c r="S18" s="622"/>
      <c r="T18" s="622"/>
      <c r="U18" s="622"/>
      <c r="V18" s="622"/>
      <c r="W18" s="622"/>
      <c r="X18" s="622"/>
      <c r="Y18" s="623"/>
      <c r="Z18" s="659">
        <v>0.1</v>
      </c>
      <c r="AA18" s="659"/>
      <c r="AB18" s="659"/>
      <c r="AC18" s="659"/>
      <c r="AD18" s="660">
        <v>110893</v>
      </c>
      <c r="AE18" s="660"/>
      <c r="AF18" s="660"/>
      <c r="AG18" s="660"/>
      <c r="AH18" s="660"/>
      <c r="AI18" s="660"/>
      <c r="AJ18" s="660"/>
      <c r="AK18" s="660"/>
      <c r="AL18" s="624">
        <v>0.1</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255</v>
      </c>
      <c r="BH18" s="622"/>
      <c r="BI18" s="622"/>
      <c r="BJ18" s="622"/>
      <c r="BK18" s="622"/>
      <c r="BL18" s="622"/>
      <c r="BM18" s="622"/>
      <c r="BN18" s="623"/>
      <c r="BO18" s="659" t="s">
        <v>255</v>
      </c>
      <c r="BP18" s="659"/>
      <c r="BQ18" s="659"/>
      <c r="BR18" s="659"/>
      <c r="BS18" s="660" t="s">
        <v>188</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188</v>
      </c>
      <c r="CS18" s="622"/>
      <c r="CT18" s="622"/>
      <c r="CU18" s="622"/>
      <c r="CV18" s="622"/>
      <c r="CW18" s="622"/>
      <c r="CX18" s="622"/>
      <c r="CY18" s="623"/>
      <c r="CZ18" s="659" t="s">
        <v>188</v>
      </c>
      <c r="DA18" s="659"/>
      <c r="DB18" s="659"/>
      <c r="DC18" s="659"/>
      <c r="DD18" s="627" t="s">
        <v>188</v>
      </c>
      <c r="DE18" s="622"/>
      <c r="DF18" s="622"/>
      <c r="DG18" s="622"/>
      <c r="DH18" s="622"/>
      <c r="DI18" s="622"/>
      <c r="DJ18" s="622"/>
      <c r="DK18" s="622"/>
      <c r="DL18" s="622"/>
      <c r="DM18" s="622"/>
      <c r="DN18" s="622"/>
      <c r="DO18" s="622"/>
      <c r="DP18" s="623"/>
      <c r="DQ18" s="627" t="s">
        <v>188</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110893</v>
      </c>
      <c r="S19" s="622"/>
      <c r="T19" s="622"/>
      <c r="U19" s="622"/>
      <c r="V19" s="622"/>
      <c r="W19" s="622"/>
      <c r="X19" s="622"/>
      <c r="Y19" s="623"/>
      <c r="Z19" s="659">
        <v>0.1</v>
      </c>
      <c r="AA19" s="659"/>
      <c r="AB19" s="659"/>
      <c r="AC19" s="659"/>
      <c r="AD19" s="660">
        <v>110893</v>
      </c>
      <c r="AE19" s="660"/>
      <c r="AF19" s="660"/>
      <c r="AG19" s="660"/>
      <c r="AH19" s="660"/>
      <c r="AI19" s="660"/>
      <c r="AJ19" s="660"/>
      <c r="AK19" s="660"/>
      <c r="AL19" s="624">
        <v>0.1</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54139</v>
      </c>
      <c r="BH19" s="622"/>
      <c r="BI19" s="622"/>
      <c r="BJ19" s="622"/>
      <c r="BK19" s="622"/>
      <c r="BL19" s="622"/>
      <c r="BM19" s="622"/>
      <c r="BN19" s="623"/>
      <c r="BO19" s="659">
        <v>0.1</v>
      </c>
      <c r="BP19" s="659"/>
      <c r="BQ19" s="659"/>
      <c r="BR19" s="659"/>
      <c r="BS19" s="660" t="s">
        <v>188</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188</v>
      </c>
      <c r="CS19" s="622"/>
      <c r="CT19" s="622"/>
      <c r="CU19" s="622"/>
      <c r="CV19" s="622"/>
      <c r="CW19" s="622"/>
      <c r="CX19" s="622"/>
      <c r="CY19" s="623"/>
      <c r="CZ19" s="659" t="s">
        <v>255</v>
      </c>
      <c r="DA19" s="659"/>
      <c r="DB19" s="659"/>
      <c r="DC19" s="659"/>
      <c r="DD19" s="627" t="s">
        <v>188</v>
      </c>
      <c r="DE19" s="622"/>
      <c r="DF19" s="622"/>
      <c r="DG19" s="622"/>
      <c r="DH19" s="622"/>
      <c r="DI19" s="622"/>
      <c r="DJ19" s="622"/>
      <c r="DK19" s="622"/>
      <c r="DL19" s="622"/>
      <c r="DM19" s="622"/>
      <c r="DN19" s="622"/>
      <c r="DO19" s="622"/>
      <c r="DP19" s="623"/>
      <c r="DQ19" s="627" t="s">
        <v>188</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t="s">
        <v>255</v>
      </c>
      <c r="S20" s="622"/>
      <c r="T20" s="622"/>
      <c r="U20" s="622"/>
      <c r="V20" s="622"/>
      <c r="W20" s="622"/>
      <c r="X20" s="622"/>
      <c r="Y20" s="623"/>
      <c r="Z20" s="659" t="s">
        <v>188</v>
      </c>
      <c r="AA20" s="659"/>
      <c r="AB20" s="659"/>
      <c r="AC20" s="659"/>
      <c r="AD20" s="660" t="s">
        <v>255</v>
      </c>
      <c r="AE20" s="660"/>
      <c r="AF20" s="660"/>
      <c r="AG20" s="660"/>
      <c r="AH20" s="660"/>
      <c r="AI20" s="660"/>
      <c r="AJ20" s="660"/>
      <c r="AK20" s="660"/>
      <c r="AL20" s="624" t="s">
        <v>188</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54139</v>
      </c>
      <c r="BH20" s="622"/>
      <c r="BI20" s="622"/>
      <c r="BJ20" s="622"/>
      <c r="BK20" s="622"/>
      <c r="BL20" s="622"/>
      <c r="BM20" s="622"/>
      <c r="BN20" s="623"/>
      <c r="BO20" s="659">
        <v>0.1</v>
      </c>
      <c r="BP20" s="659"/>
      <c r="BQ20" s="659"/>
      <c r="BR20" s="659"/>
      <c r="BS20" s="660" t="s">
        <v>188</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172138976</v>
      </c>
      <c r="CS20" s="622"/>
      <c r="CT20" s="622"/>
      <c r="CU20" s="622"/>
      <c r="CV20" s="622"/>
      <c r="CW20" s="622"/>
      <c r="CX20" s="622"/>
      <c r="CY20" s="623"/>
      <c r="CZ20" s="659">
        <v>100</v>
      </c>
      <c r="DA20" s="659"/>
      <c r="DB20" s="659"/>
      <c r="DC20" s="659"/>
      <c r="DD20" s="627">
        <v>9814821</v>
      </c>
      <c r="DE20" s="622"/>
      <c r="DF20" s="622"/>
      <c r="DG20" s="622"/>
      <c r="DH20" s="622"/>
      <c r="DI20" s="622"/>
      <c r="DJ20" s="622"/>
      <c r="DK20" s="622"/>
      <c r="DL20" s="622"/>
      <c r="DM20" s="622"/>
      <c r="DN20" s="622"/>
      <c r="DO20" s="622"/>
      <c r="DP20" s="623"/>
      <c r="DQ20" s="627">
        <v>111165476</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t="s">
        <v>255</v>
      </c>
      <c r="S21" s="622"/>
      <c r="T21" s="622"/>
      <c r="U21" s="622"/>
      <c r="V21" s="622"/>
      <c r="W21" s="622"/>
      <c r="X21" s="622"/>
      <c r="Y21" s="623"/>
      <c r="Z21" s="659" t="s">
        <v>188</v>
      </c>
      <c r="AA21" s="659"/>
      <c r="AB21" s="659"/>
      <c r="AC21" s="659"/>
      <c r="AD21" s="660" t="s">
        <v>188</v>
      </c>
      <c r="AE21" s="660"/>
      <c r="AF21" s="660"/>
      <c r="AG21" s="660"/>
      <c r="AH21" s="660"/>
      <c r="AI21" s="660"/>
      <c r="AJ21" s="660"/>
      <c r="AK21" s="660"/>
      <c r="AL21" s="624" t="s">
        <v>188</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v>54139</v>
      </c>
      <c r="BH21" s="622"/>
      <c r="BI21" s="622"/>
      <c r="BJ21" s="622"/>
      <c r="BK21" s="622"/>
      <c r="BL21" s="622"/>
      <c r="BM21" s="622"/>
      <c r="BN21" s="623"/>
      <c r="BO21" s="659">
        <v>0.1</v>
      </c>
      <c r="BP21" s="659"/>
      <c r="BQ21" s="659"/>
      <c r="BR21" s="659"/>
      <c r="BS21" s="660" t="s">
        <v>188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t="s">
        <v>255</v>
      </c>
      <c r="S22" s="622"/>
      <c r="T22" s="622"/>
      <c r="U22" s="622"/>
      <c r="V22" s="622"/>
      <c r="W22" s="622"/>
      <c r="X22" s="622"/>
      <c r="Y22" s="623"/>
      <c r="Z22" s="659" t="s">
        <v>188</v>
      </c>
      <c r="AA22" s="659"/>
      <c r="AB22" s="659"/>
      <c r="AC22" s="659"/>
      <c r="AD22" s="660" t="s">
        <v>255</v>
      </c>
      <c r="AE22" s="660"/>
      <c r="AF22" s="660"/>
      <c r="AG22" s="660"/>
      <c r="AH22" s="660"/>
      <c r="AI22" s="660"/>
      <c r="AJ22" s="660"/>
      <c r="AK22" s="660"/>
      <c r="AL22" s="624" t="s">
        <v>188</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255</v>
      </c>
      <c r="BH22" s="622"/>
      <c r="BI22" s="622"/>
      <c r="BJ22" s="622"/>
      <c r="BK22" s="622"/>
      <c r="BL22" s="622"/>
      <c r="BM22" s="622"/>
      <c r="BN22" s="623"/>
      <c r="BO22" s="659" t="s">
        <v>188</v>
      </c>
      <c r="BP22" s="659"/>
      <c r="BQ22" s="659"/>
      <c r="BR22" s="659"/>
      <c r="BS22" s="660" t="s">
        <v>255</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t="s">
        <v>188</v>
      </c>
      <c r="S23" s="622"/>
      <c r="T23" s="622"/>
      <c r="U23" s="622"/>
      <c r="V23" s="622"/>
      <c r="W23" s="622"/>
      <c r="X23" s="622"/>
      <c r="Y23" s="623"/>
      <c r="Z23" s="659" t="s">
        <v>255</v>
      </c>
      <c r="AA23" s="659"/>
      <c r="AB23" s="659"/>
      <c r="AC23" s="659"/>
      <c r="AD23" s="660" t="s">
        <v>188</v>
      </c>
      <c r="AE23" s="660"/>
      <c r="AF23" s="660"/>
      <c r="AG23" s="660"/>
      <c r="AH23" s="660"/>
      <c r="AI23" s="660"/>
      <c r="AJ23" s="660"/>
      <c r="AK23" s="660"/>
      <c r="AL23" s="624" t="s">
        <v>255</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t="s">
        <v>188</v>
      </c>
      <c r="BH23" s="622"/>
      <c r="BI23" s="622"/>
      <c r="BJ23" s="622"/>
      <c r="BK23" s="622"/>
      <c r="BL23" s="622"/>
      <c r="BM23" s="622"/>
      <c r="BN23" s="623"/>
      <c r="BO23" s="659" t="s">
        <v>255</v>
      </c>
      <c r="BP23" s="659"/>
      <c r="BQ23" s="659"/>
      <c r="BR23" s="659"/>
      <c r="BS23" s="660" t="s">
        <v>188</v>
      </c>
      <c r="BT23" s="660"/>
      <c r="BU23" s="660"/>
      <c r="BV23" s="660"/>
      <c r="BW23" s="660"/>
      <c r="BX23" s="660"/>
      <c r="BY23" s="660"/>
      <c r="BZ23" s="660"/>
      <c r="CA23" s="660"/>
      <c r="CB23" s="700"/>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255</v>
      </c>
      <c r="S24" s="622"/>
      <c r="T24" s="622"/>
      <c r="U24" s="622"/>
      <c r="V24" s="622"/>
      <c r="W24" s="622"/>
      <c r="X24" s="622"/>
      <c r="Y24" s="623"/>
      <c r="Z24" s="659" t="s">
        <v>255</v>
      </c>
      <c r="AA24" s="659"/>
      <c r="AB24" s="659"/>
      <c r="AC24" s="659"/>
      <c r="AD24" s="660" t="s">
        <v>188</v>
      </c>
      <c r="AE24" s="660"/>
      <c r="AF24" s="660"/>
      <c r="AG24" s="660"/>
      <c r="AH24" s="660"/>
      <c r="AI24" s="660"/>
      <c r="AJ24" s="660"/>
      <c r="AK24" s="660"/>
      <c r="AL24" s="624" t="s">
        <v>188</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188</v>
      </c>
      <c r="BH24" s="622"/>
      <c r="BI24" s="622"/>
      <c r="BJ24" s="622"/>
      <c r="BK24" s="622"/>
      <c r="BL24" s="622"/>
      <c r="BM24" s="622"/>
      <c r="BN24" s="623"/>
      <c r="BO24" s="659" t="s">
        <v>188</v>
      </c>
      <c r="BP24" s="659"/>
      <c r="BQ24" s="659"/>
      <c r="BR24" s="659"/>
      <c r="BS24" s="660" t="s">
        <v>255</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86880474</v>
      </c>
      <c r="CS24" s="677"/>
      <c r="CT24" s="677"/>
      <c r="CU24" s="677"/>
      <c r="CV24" s="677"/>
      <c r="CW24" s="677"/>
      <c r="CX24" s="677"/>
      <c r="CY24" s="702"/>
      <c r="CZ24" s="703">
        <v>50.5</v>
      </c>
      <c r="DA24" s="685"/>
      <c r="DB24" s="685"/>
      <c r="DC24" s="705"/>
      <c r="DD24" s="701">
        <v>47916665</v>
      </c>
      <c r="DE24" s="677"/>
      <c r="DF24" s="677"/>
      <c r="DG24" s="677"/>
      <c r="DH24" s="677"/>
      <c r="DI24" s="677"/>
      <c r="DJ24" s="677"/>
      <c r="DK24" s="702"/>
      <c r="DL24" s="701">
        <v>45127720</v>
      </c>
      <c r="DM24" s="677"/>
      <c r="DN24" s="677"/>
      <c r="DO24" s="677"/>
      <c r="DP24" s="677"/>
      <c r="DQ24" s="677"/>
      <c r="DR24" s="677"/>
      <c r="DS24" s="677"/>
      <c r="DT24" s="677"/>
      <c r="DU24" s="677"/>
      <c r="DV24" s="702"/>
      <c r="DW24" s="703">
        <v>44.9</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69716606</v>
      </c>
      <c r="S25" s="622"/>
      <c r="T25" s="622"/>
      <c r="U25" s="622"/>
      <c r="V25" s="622"/>
      <c r="W25" s="622"/>
      <c r="X25" s="622"/>
      <c r="Y25" s="623"/>
      <c r="Z25" s="659">
        <v>39.4</v>
      </c>
      <c r="AA25" s="659"/>
      <c r="AB25" s="659"/>
      <c r="AC25" s="659"/>
      <c r="AD25" s="660">
        <v>69716606</v>
      </c>
      <c r="AE25" s="660"/>
      <c r="AF25" s="660"/>
      <c r="AG25" s="660"/>
      <c r="AH25" s="660"/>
      <c r="AI25" s="660"/>
      <c r="AJ25" s="660"/>
      <c r="AK25" s="660"/>
      <c r="AL25" s="624">
        <v>69.3</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255</v>
      </c>
      <c r="BH25" s="622"/>
      <c r="BI25" s="622"/>
      <c r="BJ25" s="622"/>
      <c r="BK25" s="622"/>
      <c r="BL25" s="622"/>
      <c r="BM25" s="622"/>
      <c r="BN25" s="623"/>
      <c r="BO25" s="659" t="s">
        <v>255</v>
      </c>
      <c r="BP25" s="659"/>
      <c r="BQ25" s="659"/>
      <c r="BR25" s="659"/>
      <c r="BS25" s="660" t="s">
        <v>188</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26844588</v>
      </c>
      <c r="CS25" s="634"/>
      <c r="CT25" s="634"/>
      <c r="CU25" s="634"/>
      <c r="CV25" s="634"/>
      <c r="CW25" s="634"/>
      <c r="CX25" s="634"/>
      <c r="CY25" s="635"/>
      <c r="CZ25" s="624">
        <v>15.6</v>
      </c>
      <c r="DA25" s="636"/>
      <c r="DB25" s="636"/>
      <c r="DC25" s="637"/>
      <c r="DD25" s="627">
        <v>24817573</v>
      </c>
      <c r="DE25" s="634"/>
      <c r="DF25" s="634"/>
      <c r="DG25" s="634"/>
      <c r="DH25" s="634"/>
      <c r="DI25" s="634"/>
      <c r="DJ25" s="634"/>
      <c r="DK25" s="635"/>
      <c r="DL25" s="627">
        <v>24075120</v>
      </c>
      <c r="DM25" s="634"/>
      <c r="DN25" s="634"/>
      <c r="DO25" s="634"/>
      <c r="DP25" s="634"/>
      <c r="DQ25" s="634"/>
      <c r="DR25" s="634"/>
      <c r="DS25" s="634"/>
      <c r="DT25" s="634"/>
      <c r="DU25" s="634"/>
      <c r="DV25" s="635"/>
      <c r="DW25" s="624">
        <v>23.9</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33050</v>
      </c>
      <c r="S26" s="622"/>
      <c r="T26" s="622"/>
      <c r="U26" s="622"/>
      <c r="V26" s="622"/>
      <c r="W26" s="622"/>
      <c r="X26" s="622"/>
      <c r="Y26" s="623"/>
      <c r="Z26" s="659">
        <v>0</v>
      </c>
      <c r="AA26" s="659"/>
      <c r="AB26" s="659"/>
      <c r="AC26" s="659"/>
      <c r="AD26" s="660">
        <v>33050</v>
      </c>
      <c r="AE26" s="660"/>
      <c r="AF26" s="660"/>
      <c r="AG26" s="660"/>
      <c r="AH26" s="660"/>
      <c r="AI26" s="660"/>
      <c r="AJ26" s="660"/>
      <c r="AK26" s="660"/>
      <c r="AL26" s="624">
        <v>0</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188</v>
      </c>
      <c r="BH26" s="622"/>
      <c r="BI26" s="622"/>
      <c r="BJ26" s="622"/>
      <c r="BK26" s="622"/>
      <c r="BL26" s="622"/>
      <c r="BM26" s="622"/>
      <c r="BN26" s="623"/>
      <c r="BO26" s="659" t="s">
        <v>255</v>
      </c>
      <c r="BP26" s="659"/>
      <c r="BQ26" s="659"/>
      <c r="BR26" s="659"/>
      <c r="BS26" s="660" t="s">
        <v>188</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17193510</v>
      </c>
      <c r="CS26" s="622"/>
      <c r="CT26" s="622"/>
      <c r="CU26" s="622"/>
      <c r="CV26" s="622"/>
      <c r="CW26" s="622"/>
      <c r="CX26" s="622"/>
      <c r="CY26" s="623"/>
      <c r="CZ26" s="624">
        <v>10</v>
      </c>
      <c r="DA26" s="636"/>
      <c r="DB26" s="636"/>
      <c r="DC26" s="637"/>
      <c r="DD26" s="627">
        <v>15944898</v>
      </c>
      <c r="DE26" s="622"/>
      <c r="DF26" s="622"/>
      <c r="DG26" s="622"/>
      <c r="DH26" s="622"/>
      <c r="DI26" s="622"/>
      <c r="DJ26" s="622"/>
      <c r="DK26" s="623"/>
      <c r="DL26" s="627" t="s">
        <v>188</v>
      </c>
      <c r="DM26" s="622"/>
      <c r="DN26" s="622"/>
      <c r="DO26" s="622"/>
      <c r="DP26" s="622"/>
      <c r="DQ26" s="622"/>
      <c r="DR26" s="622"/>
      <c r="DS26" s="622"/>
      <c r="DT26" s="622"/>
      <c r="DU26" s="622"/>
      <c r="DV26" s="623"/>
      <c r="DW26" s="624" t="s">
        <v>255</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1669468</v>
      </c>
      <c r="S27" s="622"/>
      <c r="T27" s="622"/>
      <c r="U27" s="622"/>
      <c r="V27" s="622"/>
      <c r="W27" s="622"/>
      <c r="X27" s="622"/>
      <c r="Y27" s="623"/>
      <c r="Z27" s="659">
        <v>0.9</v>
      </c>
      <c r="AA27" s="659"/>
      <c r="AB27" s="659"/>
      <c r="AC27" s="659"/>
      <c r="AD27" s="660" t="s">
        <v>188</v>
      </c>
      <c r="AE27" s="660"/>
      <c r="AF27" s="660"/>
      <c r="AG27" s="660"/>
      <c r="AH27" s="660"/>
      <c r="AI27" s="660"/>
      <c r="AJ27" s="660"/>
      <c r="AK27" s="660"/>
      <c r="AL27" s="624" t="s">
        <v>188</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53938970</v>
      </c>
      <c r="BH27" s="622"/>
      <c r="BI27" s="622"/>
      <c r="BJ27" s="622"/>
      <c r="BK27" s="622"/>
      <c r="BL27" s="622"/>
      <c r="BM27" s="622"/>
      <c r="BN27" s="623"/>
      <c r="BO27" s="659">
        <v>100</v>
      </c>
      <c r="BP27" s="659"/>
      <c r="BQ27" s="659"/>
      <c r="BR27" s="659"/>
      <c r="BS27" s="660" t="s">
        <v>188</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57689434</v>
      </c>
      <c r="CS27" s="634"/>
      <c r="CT27" s="634"/>
      <c r="CU27" s="634"/>
      <c r="CV27" s="634"/>
      <c r="CW27" s="634"/>
      <c r="CX27" s="634"/>
      <c r="CY27" s="635"/>
      <c r="CZ27" s="624">
        <v>33.5</v>
      </c>
      <c r="DA27" s="636"/>
      <c r="DB27" s="636"/>
      <c r="DC27" s="637"/>
      <c r="DD27" s="627">
        <v>20752640</v>
      </c>
      <c r="DE27" s="634"/>
      <c r="DF27" s="634"/>
      <c r="DG27" s="634"/>
      <c r="DH27" s="634"/>
      <c r="DI27" s="634"/>
      <c r="DJ27" s="634"/>
      <c r="DK27" s="635"/>
      <c r="DL27" s="627">
        <v>18706148</v>
      </c>
      <c r="DM27" s="634"/>
      <c r="DN27" s="634"/>
      <c r="DO27" s="634"/>
      <c r="DP27" s="634"/>
      <c r="DQ27" s="634"/>
      <c r="DR27" s="634"/>
      <c r="DS27" s="634"/>
      <c r="DT27" s="634"/>
      <c r="DU27" s="634"/>
      <c r="DV27" s="635"/>
      <c r="DW27" s="624">
        <v>18.600000000000001</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4210016</v>
      </c>
      <c r="S28" s="622"/>
      <c r="T28" s="622"/>
      <c r="U28" s="622"/>
      <c r="V28" s="622"/>
      <c r="W28" s="622"/>
      <c r="X28" s="622"/>
      <c r="Y28" s="623"/>
      <c r="Z28" s="659">
        <v>2.4</v>
      </c>
      <c r="AA28" s="659"/>
      <c r="AB28" s="659"/>
      <c r="AC28" s="659"/>
      <c r="AD28" s="660">
        <v>2859206</v>
      </c>
      <c r="AE28" s="660"/>
      <c r="AF28" s="660"/>
      <c r="AG28" s="660"/>
      <c r="AH28" s="660"/>
      <c r="AI28" s="660"/>
      <c r="AJ28" s="660"/>
      <c r="AK28" s="660"/>
      <c r="AL28" s="624">
        <v>2.8</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2346452</v>
      </c>
      <c r="CS28" s="622"/>
      <c r="CT28" s="622"/>
      <c r="CU28" s="622"/>
      <c r="CV28" s="622"/>
      <c r="CW28" s="622"/>
      <c r="CX28" s="622"/>
      <c r="CY28" s="623"/>
      <c r="CZ28" s="624">
        <v>1.4</v>
      </c>
      <c r="DA28" s="636"/>
      <c r="DB28" s="636"/>
      <c r="DC28" s="637"/>
      <c r="DD28" s="627">
        <v>2346452</v>
      </c>
      <c r="DE28" s="622"/>
      <c r="DF28" s="622"/>
      <c r="DG28" s="622"/>
      <c r="DH28" s="622"/>
      <c r="DI28" s="622"/>
      <c r="DJ28" s="622"/>
      <c r="DK28" s="623"/>
      <c r="DL28" s="627">
        <v>2346452</v>
      </c>
      <c r="DM28" s="622"/>
      <c r="DN28" s="622"/>
      <c r="DO28" s="622"/>
      <c r="DP28" s="622"/>
      <c r="DQ28" s="622"/>
      <c r="DR28" s="622"/>
      <c r="DS28" s="622"/>
      <c r="DT28" s="622"/>
      <c r="DU28" s="622"/>
      <c r="DV28" s="623"/>
      <c r="DW28" s="624">
        <v>2.2999999999999998</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889299</v>
      </c>
      <c r="S29" s="622"/>
      <c r="T29" s="622"/>
      <c r="U29" s="622"/>
      <c r="V29" s="622"/>
      <c r="W29" s="622"/>
      <c r="X29" s="622"/>
      <c r="Y29" s="623"/>
      <c r="Z29" s="659">
        <v>0.5</v>
      </c>
      <c r="AA29" s="659"/>
      <c r="AB29" s="659"/>
      <c r="AC29" s="659"/>
      <c r="AD29" s="660" t="s">
        <v>255</v>
      </c>
      <c r="AE29" s="660"/>
      <c r="AF29" s="660"/>
      <c r="AG29" s="660"/>
      <c r="AH29" s="660"/>
      <c r="AI29" s="660"/>
      <c r="AJ29" s="660"/>
      <c r="AK29" s="660"/>
      <c r="AL29" s="624" t="s">
        <v>188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312</v>
      </c>
      <c r="CG29" s="619"/>
      <c r="CH29" s="619"/>
      <c r="CI29" s="619"/>
      <c r="CJ29" s="619"/>
      <c r="CK29" s="619"/>
      <c r="CL29" s="619"/>
      <c r="CM29" s="619"/>
      <c r="CN29" s="619"/>
      <c r="CO29" s="619"/>
      <c r="CP29" s="619"/>
      <c r="CQ29" s="620"/>
      <c r="CR29" s="621">
        <v>2346452</v>
      </c>
      <c r="CS29" s="634"/>
      <c r="CT29" s="634"/>
      <c r="CU29" s="634"/>
      <c r="CV29" s="634"/>
      <c r="CW29" s="634"/>
      <c r="CX29" s="634"/>
      <c r="CY29" s="635"/>
      <c r="CZ29" s="624">
        <v>1.4</v>
      </c>
      <c r="DA29" s="636"/>
      <c r="DB29" s="636"/>
      <c r="DC29" s="637"/>
      <c r="DD29" s="627">
        <v>2346452</v>
      </c>
      <c r="DE29" s="634"/>
      <c r="DF29" s="634"/>
      <c r="DG29" s="634"/>
      <c r="DH29" s="634"/>
      <c r="DI29" s="634"/>
      <c r="DJ29" s="634"/>
      <c r="DK29" s="635"/>
      <c r="DL29" s="627">
        <v>2346452</v>
      </c>
      <c r="DM29" s="634"/>
      <c r="DN29" s="634"/>
      <c r="DO29" s="634"/>
      <c r="DP29" s="634"/>
      <c r="DQ29" s="634"/>
      <c r="DR29" s="634"/>
      <c r="DS29" s="634"/>
      <c r="DT29" s="634"/>
      <c r="DU29" s="634"/>
      <c r="DV29" s="635"/>
      <c r="DW29" s="624">
        <v>2.2999999999999998</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40238200</v>
      </c>
      <c r="S30" s="622"/>
      <c r="T30" s="622"/>
      <c r="U30" s="622"/>
      <c r="V30" s="622"/>
      <c r="W30" s="622"/>
      <c r="X30" s="622"/>
      <c r="Y30" s="623"/>
      <c r="Z30" s="659">
        <v>22.8</v>
      </c>
      <c r="AA30" s="659"/>
      <c r="AB30" s="659"/>
      <c r="AC30" s="659"/>
      <c r="AD30" s="660" t="s">
        <v>188</v>
      </c>
      <c r="AE30" s="660"/>
      <c r="AF30" s="660"/>
      <c r="AG30" s="660"/>
      <c r="AH30" s="660"/>
      <c r="AI30" s="660"/>
      <c r="AJ30" s="660"/>
      <c r="AK30" s="660"/>
      <c r="AL30" s="624" t="s">
        <v>188</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2239316</v>
      </c>
      <c r="CS30" s="622"/>
      <c r="CT30" s="622"/>
      <c r="CU30" s="622"/>
      <c r="CV30" s="622"/>
      <c r="CW30" s="622"/>
      <c r="CX30" s="622"/>
      <c r="CY30" s="623"/>
      <c r="CZ30" s="624">
        <v>1.3</v>
      </c>
      <c r="DA30" s="636"/>
      <c r="DB30" s="636"/>
      <c r="DC30" s="637"/>
      <c r="DD30" s="627">
        <v>2239316</v>
      </c>
      <c r="DE30" s="622"/>
      <c r="DF30" s="622"/>
      <c r="DG30" s="622"/>
      <c r="DH30" s="622"/>
      <c r="DI30" s="622"/>
      <c r="DJ30" s="622"/>
      <c r="DK30" s="623"/>
      <c r="DL30" s="627">
        <v>2239316</v>
      </c>
      <c r="DM30" s="622"/>
      <c r="DN30" s="622"/>
      <c r="DO30" s="622"/>
      <c r="DP30" s="622"/>
      <c r="DQ30" s="622"/>
      <c r="DR30" s="622"/>
      <c r="DS30" s="622"/>
      <c r="DT30" s="622"/>
      <c r="DU30" s="622"/>
      <c r="DV30" s="623"/>
      <c r="DW30" s="624">
        <v>2.2000000000000002</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v>29668727</v>
      </c>
      <c r="S31" s="622"/>
      <c r="T31" s="622"/>
      <c r="U31" s="622"/>
      <c r="V31" s="622"/>
      <c r="W31" s="622"/>
      <c r="X31" s="622"/>
      <c r="Y31" s="623"/>
      <c r="Z31" s="659">
        <v>16.8</v>
      </c>
      <c r="AA31" s="659"/>
      <c r="AB31" s="659"/>
      <c r="AC31" s="659"/>
      <c r="AD31" s="660">
        <v>27984288</v>
      </c>
      <c r="AE31" s="660"/>
      <c r="AF31" s="660"/>
      <c r="AG31" s="660"/>
      <c r="AH31" s="660"/>
      <c r="AI31" s="660"/>
      <c r="AJ31" s="660"/>
      <c r="AK31" s="660"/>
      <c r="AL31" s="624">
        <v>27.8</v>
      </c>
      <c r="AM31" s="625"/>
      <c r="AN31" s="625"/>
      <c r="AO31" s="661"/>
      <c r="AP31" s="691" t="s">
        <v>318</v>
      </c>
      <c r="AQ31" s="692"/>
      <c r="AR31" s="692"/>
      <c r="AS31" s="692"/>
      <c r="AT31" s="693" t="s">
        <v>319</v>
      </c>
      <c r="AU31" s="218"/>
      <c r="AV31" s="218"/>
      <c r="AW31" s="218"/>
      <c r="AX31" s="679" t="s">
        <v>193</v>
      </c>
      <c r="AY31" s="680"/>
      <c r="AZ31" s="680"/>
      <c r="BA31" s="680"/>
      <c r="BB31" s="680"/>
      <c r="BC31" s="680"/>
      <c r="BD31" s="680"/>
      <c r="BE31" s="680"/>
      <c r="BF31" s="681"/>
      <c r="BG31" s="683">
        <v>99</v>
      </c>
      <c r="BH31" s="684"/>
      <c r="BI31" s="684"/>
      <c r="BJ31" s="684"/>
      <c r="BK31" s="684"/>
      <c r="BL31" s="684"/>
      <c r="BM31" s="685">
        <v>97.6</v>
      </c>
      <c r="BN31" s="684"/>
      <c r="BO31" s="684"/>
      <c r="BP31" s="684"/>
      <c r="BQ31" s="686"/>
      <c r="BR31" s="683">
        <v>99</v>
      </c>
      <c r="BS31" s="684"/>
      <c r="BT31" s="684"/>
      <c r="BU31" s="684"/>
      <c r="BV31" s="684"/>
      <c r="BW31" s="684"/>
      <c r="BX31" s="685">
        <v>97.5</v>
      </c>
      <c r="BY31" s="684"/>
      <c r="BZ31" s="684"/>
      <c r="CA31" s="684"/>
      <c r="CB31" s="686"/>
      <c r="CD31" s="642"/>
      <c r="CE31" s="643"/>
      <c r="CF31" s="618" t="s">
        <v>320</v>
      </c>
      <c r="CG31" s="619"/>
      <c r="CH31" s="619"/>
      <c r="CI31" s="619"/>
      <c r="CJ31" s="619"/>
      <c r="CK31" s="619"/>
      <c r="CL31" s="619"/>
      <c r="CM31" s="619"/>
      <c r="CN31" s="619"/>
      <c r="CO31" s="619"/>
      <c r="CP31" s="619"/>
      <c r="CQ31" s="620"/>
      <c r="CR31" s="621">
        <v>107136</v>
      </c>
      <c r="CS31" s="634"/>
      <c r="CT31" s="634"/>
      <c r="CU31" s="634"/>
      <c r="CV31" s="634"/>
      <c r="CW31" s="634"/>
      <c r="CX31" s="634"/>
      <c r="CY31" s="635"/>
      <c r="CZ31" s="624">
        <v>0.1</v>
      </c>
      <c r="DA31" s="636"/>
      <c r="DB31" s="636"/>
      <c r="DC31" s="637"/>
      <c r="DD31" s="627">
        <v>107136</v>
      </c>
      <c r="DE31" s="634"/>
      <c r="DF31" s="634"/>
      <c r="DG31" s="634"/>
      <c r="DH31" s="634"/>
      <c r="DI31" s="634"/>
      <c r="DJ31" s="634"/>
      <c r="DK31" s="635"/>
      <c r="DL31" s="627">
        <v>107136</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14454294</v>
      </c>
      <c r="S32" s="622"/>
      <c r="T32" s="622"/>
      <c r="U32" s="622"/>
      <c r="V32" s="622"/>
      <c r="W32" s="622"/>
      <c r="X32" s="622"/>
      <c r="Y32" s="623"/>
      <c r="Z32" s="659">
        <v>8.1999999999999993</v>
      </c>
      <c r="AA32" s="659"/>
      <c r="AB32" s="659"/>
      <c r="AC32" s="659"/>
      <c r="AD32" s="660" t="s">
        <v>188</v>
      </c>
      <c r="AE32" s="660"/>
      <c r="AF32" s="660"/>
      <c r="AG32" s="660"/>
      <c r="AH32" s="660"/>
      <c r="AI32" s="660"/>
      <c r="AJ32" s="660"/>
      <c r="AK32" s="660"/>
      <c r="AL32" s="624" t="s">
        <v>255</v>
      </c>
      <c r="AM32" s="625"/>
      <c r="AN32" s="625"/>
      <c r="AO32" s="661"/>
      <c r="AP32" s="662"/>
      <c r="AQ32" s="663"/>
      <c r="AR32" s="663"/>
      <c r="AS32" s="663"/>
      <c r="AT32" s="694"/>
      <c r="AU32" s="214" t="s">
        <v>322</v>
      </c>
      <c r="AX32" s="618" t="s">
        <v>323</v>
      </c>
      <c r="AY32" s="619"/>
      <c r="AZ32" s="619"/>
      <c r="BA32" s="619"/>
      <c r="BB32" s="619"/>
      <c r="BC32" s="619"/>
      <c r="BD32" s="619"/>
      <c r="BE32" s="619"/>
      <c r="BF32" s="620"/>
      <c r="BG32" s="687">
        <v>98.8</v>
      </c>
      <c r="BH32" s="634"/>
      <c r="BI32" s="634"/>
      <c r="BJ32" s="634"/>
      <c r="BK32" s="634"/>
      <c r="BL32" s="634"/>
      <c r="BM32" s="625">
        <v>97.4</v>
      </c>
      <c r="BN32" s="634"/>
      <c r="BO32" s="634"/>
      <c r="BP32" s="634"/>
      <c r="BQ32" s="657"/>
      <c r="BR32" s="687">
        <v>98.9</v>
      </c>
      <c r="BS32" s="634"/>
      <c r="BT32" s="634"/>
      <c r="BU32" s="634"/>
      <c r="BV32" s="634"/>
      <c r="BW32" s="634"/>
      <c r="BX32" s="625">
        <v>97.2</v>
      </c>
      <c r="BY32" s="634"/>
      <c r="BZ32" s="634"/>
      <c r="CA32" s="634"/>
      <c r="CB32" s="657"/>
      <c r="CD32" s="644"/>
      <c r="CE32" s="645"/>
      <c r="CF32" s="618" t="s">
        <v>324</v>
      </c>
      <c r="CG32" s="619"/>
      <c r="CH32" s="619"/>
      <c r="CI32" s="619"/>
      <c r="CJ32" s="619"/>
      <c r="CK32" s="619"/>
      <c r="CL32" s="619"/>
      <c r="CM32" s="619"/>
      <c r="CN32" s="619"/>
      <c r="CO32" s="619"/>
      <c r="CP32" s="619"/>
      <c r="CQ32" s="620"/>
      <c r="CR32" s="621" t="s">
        <v>255</v>
      </c>
      <c r="CS32" s="622"/>
      <c r="CT32" s="622"/>
      <c r="CU32" s="622"/>
      <c r="CV32" s="622"/>
      <c r="CW32" s="622"/>
      <c r="CX32" s="622"/>
      <c r="CY32" s="623"/>
      <c r="CZ32" s="624" t="s">
        <v>255</v>
      </c>
      <c r="DA32" s="636"/>
      <c r="DB32" s="636"/>
      <c r="DC32" s="637"/>
      <c r="DD32" s="627" t="s">
        <v>188</v>
      </c>
      <c r="DE32" s="622"/>
      <c r="DF32" s="622"/>
      <c r="DG32" s="622"/>
      <c r="DH32" s="622"/>
      <c r="DI32" s="622"/>
      <c r="DJ32" s="622"/>
      <c r="DK32" s="623"/>
      <c r="DL32" s="627" t="s">
        <v>255</v>
      </c>
      <c r="DM32" s="622"/>
      <c r="DN32" s="622"/>
      <c r="DO32" s="622"/>
      <c r="DP32" s="622"/>
      <c r="DQ32" s="622"/>
      <c r="DR32" s="622"/>
      <c r="DS32" s="622"/>
      <c r="DT32" s="622"/>
      <c r="DU32" s="622"/>
      <c r="DV32" s="623"/>
      <c r="DW32" s="624" t="s">
        <v>255</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1853218</v>
      </c>
      <c r="S33" s="622"/>
      <c r="T33" s="622"/>
      <c r="U33" s="622"/>
      <c r="V33" s="622"/>
      <c r="W33" s="622"/>
      <c r="X33" s="622"/>
      <c r="Y33" s="623"/>
      <c r="Z33" s="659">
        <v>1</v>
      </c>
      <c r="AA33" s="659"/>
      <c r="AB33" s="659"/>
      <c r="AC33" s="659"/>
      <c r="AD33" s="660">
        <v>8818</v>
      </c>
      <c r="AE33" s="660"/>
      <c r="AF33" s="660"/>
      <c r="AG33" s="660"/>
      <c r="AH33" s="660"/>
      <c r="AI33" s="660"/>
      <c r="AJ33" s="660"/>
      <c r="AK33" s="660"/>
      <c r="AL33" s="624">
        <v>0</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t="s">
        <v>188</v>
      </c>
      <c r="BH33" s="606"/>
      <c r="BI33" s="606"/>
      <c r="BJ33" s="606"/>
      <c r="BK33" s="606"/>
      <c r="BL33" s="606"/>
      <c r="BM33" s="652" t="s">
        <v>188</v>
      </c>
      <c r="BN33" s="606"/>
      <c r="BO33" s="606"/>
      <c r="BP33" s="606"/>
      <c r="BQ33" s="669"/>
      <c r="BR33" s="682" t="s">
        <v>255</v>
      </c>
      <c r="BS33" s="606"/>
      <c r="BT33" s="606"/>
      <c r="BU33" s="606"/>
      <c r="BV33" s="606"/>
      <c r="BW33" s="606"/>
      <c r="BX33" s="652" t="s">
        <v>255</v>
      </c>
      <c r="BY33" s="606"/>
      <c r="BZ33" s="606"/>
      <c r="CA33" s="606"/>
      <c r="CB33" s="669"/>
      <c r="CD33" s="618" t="s">
        <v>327</v>
      </c>
      <c r="CE33" s="619"/>
      <c r="CF33" s="619"/>
      <c r="CG33" s="619"/>
      <c r="CH33" s="619"/>
      <c r="CI33" s="619"/>
      <c r="CJ33" s="619"/>
      <c r="CK33" s="619"/>
      <c r="CL33" s="619"/>
      <c r="CM33" s="619"/>
      <c r="CN33" s="619"/>
      <c r="CO33" s="619"/>
      <c r="CP33" s="619"/>
      <c r="CQ33" s="620"/>
      <c r="CR33" s="621">
        <v>75443681</v>
      </c>
      <c r="CS33" s="634"/>
      <c r="CT33" s="634"/>
      <c r="CU33" s="634"/>
      <c r="CV33" s="634"/>
      <c r="CW33" s="634"/>
      <c r="CX33" s="634"/>
      <c r="CY33" s="635"/>
      <c r="CZ33" s="624">
        <v>43.8</v>
      </c>
      <c r="DA33" s="636"/>
      <c r="DB33" s="636"/>
      <c r="DC33" s="637"/>
      <c r="DD33" s="627">
        <v>58623307</v>
      </c>
      <c r="DE33" s="634"/>
      <c r="DF33" s="634"/>
      <c r="DG33" s="634"/>
      <c r="DH33" s="634"/>
      <c r="DI33" s="634"/>
      <c r="DJ33" s="634"/>
      <c r="DK33" s="635"/>
      <c r="DL33" s="627">
        <v>35720885</v>
      </c>
      <c r="DM33" s="634"/>
      <c r="DN33" s="634"/>
      <c r="DO33" s="634"/>
      <c r="DP33" s="634"/>
      <c r="DQ33" s="634"/>
      <c r="DR33" s="634"/>
      <c r="DS33" s="634"/>
      <c r="DT33" s="634"/>
      <c r="DU33" s="634"/>
      <c r="DV33" s="635"/>
      <c r="DW33" s="624">
        <v>35.5</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280053</v>
      </c>
      <c r="S34" s="622"/>
      <c r="T34" s="622"/>
      <c r="U34" s="622"/>
      <c r="V34" s="622"/>
      <c r="W34" s="622"/>
      <c r="X34" s="622"/>
      <c r="Y34" s="623"/>
      <c r="Z34" s="659">
        <v>0.2</v>
      </c>
      <c r="AA34" s="659"/>
      <c r="AB34" s="659"/>
      <c r="AC34" s="659"/>
      <c r="AD34" s="660" t="s">
        <v>255</v>
      </c>
      <c r="AE34" s="660"/>
      <c r="AF34" s="660"/>
      <c r="AG34" s="660"/>
      <c r="AH34" s="660"/>
      <c r="AI34" s="660"/>
      <c r="AJ34" s="660"/>
      <c r="AK34" s="660"/>
      <c r="AL34" s="624" t="s">
        <v>188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39653313</v>
      </c>
      <c r="CS34" s="622"/>
      <c r="CT34" s="622"/>
      <c r="CU34" s="622"/>
      <c r="CV34" s="622"/>
      <c r="CW34" s="622"/>
      <c r="CX34" s="622"/>
      <c r="CY34" s="623"/>
      <c r="CZ34" s="624">
        <v>23</v>
      </c>
      <c r="DA34" s="636"/>
      <c r="DB34" s="636"/>
      <c r="DC34" s="637"/>
      <c r="DD34" s="627">
        <v>29346604</v>
      </c>
      <c r="DE34" s="622"/>
      <c r="DF34" s="622"/>
      <c r="DG34" s="622"/>
      <c r="DH34" s="622"/>
      <c r="DI34" s="622"/>
      <c r="DJ34" s="622"/>
      <c r="DK34" s="623"/>
      <c r="DL34" s="627">
        <v>22365796</v>
      </c>
      <c r="DM34" s="622"/>
      <c r="DN34" s="622"/>
      <c r="DO34" s="622"/>
      <c r="DP34" s="622"/>
      <c r="DQ34" s="622"/>
      <c r="DR34" s="622"/>
      <c r="DS34" s="622"/>
      <c r="DT34" s="622"/>
      <c r="DU34" s="622"/>
      <c r="DV34" s="623"/>
      <c r="DW34" s="624">
        <v>22.2</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2767392</v>
      </c>
      <c r="S35" s="622"/>
      <c r="T35" s="622"/>
      <c r="U35" s="622"/>
      <c r="V35" s="622"/>
      <c r="W35" s="622"/>
      <c r="X35" s="622"/>
      <c r="Y35" s="623"/>
      <c r="Z35" s="659">
        <v>1.6</v>
      </c>
      <c r="AA35" s="659"/>
      <c r="AB35" s="659"/>
      <c r="AC35" s="659"/>
      <c r="AD35" s="660" t="s">
        <v>188</v>
      </c>
      <c r="AE35" s="660"/>
      <c r="AF35" s="660"/>
      <c r="AG35" s="660"/>
      <c r="AH35" s="660"/>
      <c r="AI35" s="660"/>
      <c r="AJ35" s="660"/>
      <c r="AK35" s="660"/>
      <c r="AL35" s="624" t="s">
        <v>188</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1376163</v>
      </c>
      <c r="CS35" s="634"/>
      <c r="CT35" s="634"/>
      <c r="CU35" s="634"/>
      <c r="CV35" s="634"/>
      <c r="CW35" s="634"/>
      <c r="CX35" s="634"/>
      <c r="CY35" s="635"/>
      <c r="CZ35" s="624">
        <v>0.8</v>
      </c>
      <c r="DA35" s="636"/>
      <c r="DB35" s="636"/>
      <c r="DC35" s="637"/>
      <c r="DD35" s="627">
        <v>1313446</v>
      </c>
      <c r="DE35" s="634"/>
      <c r="DF35" s="634"/>
      <c r="DG35" s="634"/>
      <c r="DH35" s="634"/>
      <c r="DI35" s="634"/>
      <c r="DJ35" s="634"/>
      <c r="DK35" s="635"/>
      <c r="DL35" s="627">
        <v>1313446</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6390050</v>
      </c>
      <c r="S36" s="622"/>
      <c r="T36" s="622"/>
      <c r="U36" s="622"/>
      <c r="V36" s="622"/>
      <c r="W36" s="622"/>
      <c r="X36" s="622"/>
      <c r="Y36" s="623"/>
      <c r="Z36" s="659">
        <v>3.6</v>
      </c>
      <c r="AA36" s="659"/>
      <c r="AB36" s="659"/>
      <c r="AC36" s="659"/>
      <c r="AD36" s="660" t="s">
        <v>255</v>
      </c>
      <c r="AE36" s="660"/>
      <c r="AF36" s="660"/>
      <c r="AG36" s="660"/>
      <c r="AH36" s="660"/>
      <c r="AI36" s="660"/>
      <c r="AJ36" s="660"/>
      <c r="AK36" s="660"/>
      <c r="AL36" s="624" t="s">
        <v>255</v>
      </c>
      <c r="AM36" s="625"/>
      <c r="AN36" s="625"/>
      <c r="AO36" s="661"/>
      <c r="AP36" s="222"/>
      <c r="AQ36" s="670" t="s">
        <v>335</v>
      </c>
      <c r="AR36" s="671"/>
      <c r="AS36" s="671"/>
      <c r="AT36" s="671"/>
      <c r="AU36" s="671"/>
      <c r="AV36" s="671"/>
      <c r="AW36" s="671"/>
      <c r="AX36" s="671"/>
      <c r="AY36" s="672"/>
      <c r="AZ36" s="676">
        <v>11890402</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418097</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15140824</v>
      </c>
      <c r="CS36" s="622"/>
      <c r="CT36" s="622"/>
      <c r="CU36" s="622"/>
      <c r="CV36" s="622"/>
      <c r="CW36" s="622"/>
      <c r="CX36" s="622"/>
      <c r="CY36" s="623"/>
      <c r="CZ36" s="624">
        <v>8.8000000000000007</v>
      </c>
      <c r="DA36" s="636"/>
      <c r="DB36" s="636"/>
      <c r="DC36" s="637"/>
      <c r="DD36" s="627">
        <v>12320648</v>
      </c>
      <c r="DE36" s="622"/>
      <c r="DF36" s="622"/>
      <c r="DG36" s="622"/>
      <c r="DH36" s="622"/>
      <c r="DI36" s="622"/>
      <c r="DJ36" s="622"/>
      <c r="DK36" s="623"/>
      <c r="DL36" s="627">
        <v>4128102</v>
      </c>
      <c r="DM36" s="622"/>
      <c r="DN36" s="622"/>
      <c r="DO36" s="622"/>
      <c r="DP36" s="622"/>
      <c r="DQ36" s="622"/>
      <c r="DR36" s="622"/>
      <c r="DS36" s="622"/>
      <c r="DT36" s="622"/>
      <c r="DU36" s="622"/>
      <c r="DV36" s="623"/>
      <c r="DW36" s="624">
        <v>4.0999999999999996</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3279524</v>
      </c>
      <c r="S37" s="622"/>
      <c r="T37" s="622"/>
      <c r="U37" s="622"/>
      <c r="V37" s="622"/>
      <c r="W37" s="622"/>
      <c r="X37" s="622"/>
      <c r="Y37" s="623"/>
      <c r="Z37" s="659">
        <v>1.9</v>
      </c>
      <c r="AA37" s="659"/>
      <c r="AB37" s="659"/>
      <c r="AC37" s="659"/>
      <c r="AD37" s="660">
        <v>106</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t="s">
        <v>188</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418097</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1892913</v>
      </c>
      <c r="CS37" s="634"/>
      <c r="CT37" s="634"/>
      <c r="CU37" s="634"/>
      <c r="CV37" s="634"/>
      <c r="CW37" s="634"/>
      <c r="CX37" s="634"/>
      <c r="CY37" s="635"/>
      <c r="CZ37" s="624">
        <v>1.1000000000000001</v>
      </c>
      <c r="DA37" s="636"/>
      <c r="DB37" s="636"/>
      <c r="DC37" s="637"/>
      <c r="DD37" s="627">
        <v>1892913</v>
      </c>
      <c r="DE37" s="634"/>
      <c r="DF37" s="634"/>
      <c r="DG37" s="634"/>
      <c r="DH37" s="634"/>
      <c r="DI37" s="634"/>
      <c r="DJ37" s="634"/>
      <c r="DK37" s="635"/>
      <c r="DL37" s="627">
        <v>1335706</v>
      </c>
      <c r="DM37" s="634"/>
      <c r="DN37" s="634"/>
      <c r="DO37" s="634"/>
      <c r="DP37" s="634"/>
      <c r="DQ37" s="634"/>
      <c r="DR37" s="634"/>
      <c r="DS37" s="634"/>
      <c r="DT37" s="634"/>
      <c r="DU37" s="634"/>
      <c r="DV37" s="635"/>
      <c r="DW37" s="624">
        <v>1.3</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1340000</v>
      </c>
      <c r="S38" s="622"/>
      <c r="T38" s="622"/>
      <c r="U38" s="622"/>
      <c r="V38" s="622"/>
      <c r="W38" s="622"/>
      <c r="X38" s="622"/>
      <c r="Y38" s="623"/>
      <c r="Z38" s="659">
        <v>0.8</v>
      </c>
      <c r="AA38" s="659"/>
      <c r="AB38" s="659"/>
      <c r="AC38" s="659"/>
      <c r="AD38" s="660" t="s">
        <v>188</v>
      </c>
      <c r="AE38" s="660"/>
      <c r="AF38" s="660"/>
      <c r="AG38" s="660"/>
      <c r="AH38" s="660"/>
      <c r="AI38" s="660"/>
      <c r="AJ38" s="660"/>
      <c r="AK38" s="660"/>
      <c r="AL38" s="624" t="s">
        <v>255</v>
      </c>
      <c r="AM38" s="625"/>
      <c r="AN38" s="625"/>
      <c r="AO38" s="661"/>
      <c r="AQ38" s="654" t="s">
        <v>343</v>
      </c>
      <c r="AR38" s="655"/>
      <c r="AS38" s="655"/>
      <c r="AT38" s="655"/>
      <c r="AU38" s="655"/>
      <c r="AV38" s="655"/>
      <c r="AW38" s="655"/>
      <c r="AX38" s="655"/>
      <c r="AY38" s="656"/>
      <c r="AZ38" s="621" t="s">
        <v>188</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70052</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11890402</v>
      </c>
      <c r="CS38" s="622"/>
      <c r="CT38" s="622"/>
      <c r="CU38" s="622"/>
      <c r="CV38" s="622"/>
      <c r="CW38" s="622"/>
      <c r="CX38" s="622"/>
      <c r="CY38" s="623"/>
      <c r="CZ38" s="624">
        <v>6.9</v>
      </c>
      <c r="DA38" s="636"/>
      <c r="DB38" s="636"/>
      <c r="DC38" s="637"/>
      <c r="DD38" s="627">
        <v>9591678</v>
      </c>
      <c r="DE38" s="622"/>
      <c r="DF38" s="622"/>
      <c r="DG38" s="622"/>
      <c r="DH38" s="622"/>
      <c r="DI38" s="622"/>
      <c r="DJ38" s="622"/>
      <c r="DK38" s="623"/>
      <c r="DL38" s="627">
        <v>7913541</v>
      </c>
      <c r="DM38" s="622"/>
      <c r="DN38" s="622"/>
      <c r="DO38" s="622"/>
      <c r="DP38" s="622"/>
      <c r="DQ38" s="622"/>
      <c r="DR38" s="622"/>
      <c r="DS38" s="622"/>
      <c r="DT38" s="622"/>
      <c r="DU38" s="622"/>
      <c r="DV38" s="623"/>
      <c r="DW38" s="624">
        <v>7.9</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188</v>
      </c>
      <c r="S39" s="622"/>
      <c r="T39" s="622"/>
      <c r="U39" s="622"/>
      <c r="V39" s="622"/>
      <c r="W39" s="622"/>
      <c r="X39" s="622"/>
      <c r="Y39" s="623"/>
      <c r="Z39" s="659" t="s">
        <v>255</v>
      </c>
      <c r="AA39" s="659"/>
      <c r="AB39" s="659"/>
      <c r="AC39" s="659"/>
      <c r="AD39" s="660" t="s">
        <v>188</v>
      </c>
      <c r="AE39" s="660"/>
      <c r="AF39" s="660"/>
      <c r="AG39" s="660"/>
      <c r="AH39" s="660"/>
      <c r="AI39" s="660"/>
      <c r="AJ39" s="660"/>
      <c r="AK39" s="660"/>
      <c r="AL39" s="624" t="s">
        <v>255</v>
      </c>
      <c r="AM39" s="625"/>
      <c r="AN39" s="625"/>
      <c r="AO39" s="661"/>
      <c r="AQ39" s="654" t="s">
        <v>347</v>
      </c>
      <c r="AR39" s="655"/>
      <c r="AS39" s="655"/>
      <c r="AT39" s="655"/>
      <c r="AU39" s="655"/>
      <c r="AV39" s="655"/>
      <c r="AW39" s="655"/>
      <c r="AX39" s="655"/>
      <c r="AY39" s="656"/>
      <c r="AZ39" s="621" t="s">
        <v>188</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85200</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6233971</v>
      </c>
      <c r="CS39" s="634"/>
      <c r="CT39" s="634"/>
      <c r="CU39" s="634"/>
      <c r="CV39" s="634"/>
      <c r="CW39" s="634"/>
      <c r="CX39" s="634"/>
      <c r="CY39" s="635"/>
      <c r="CZ39" s="624">
        <v>3.6</v>
      </c>
      <c r="DA39" s="636"/>
      <c r="DB39" s="636"/>
      <c r="DC39" s="637"/>
      <c r="DD39" s="627">
        <v>6050931</v>
      </c>
      <c r="DE39" s="634"/>
      <c r="DF39" s="634"/>
      <c r="DG39" s="634"/>
      <c r="DH39" s="634"/>
      <c r="DI39" s="634"/>
      <c r="DJ39" s="634"/>
      <c r="DK39" s="635"/>
      <c r="DL39" s="627" t="s">
        <v>255</v>
      </c>
      <c r="DM39" s="634"/>
      <c r="DN39" s="634"/>
      <c r="DO39" s="634"/>
      <c r="DP39" s="634"/>
      <c r="DQ39" s="634"/>
      <c r="DR39" s="634"/>
      <c r="DS39" s="634"/>
      <c r="DT39" s="634"/>
      <c r="DU39" s="634"/>
      <c r="DV39" s="635"/>
      <c r="DW39" s="624" t="s">
        <v>188</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t="s">
        <v>255</v>
      </c>
      <c r="S40" s="622"/>
      <c r="T40" s="622"/>
      <c r="U40" s="622"/>
      <c r="V40" s="622"/>
      <c r="W40" s="622"/>
      <c r="X40" s="622"/>
      <c r="Y40" s="623"/>
      <c r="Z40" s="659" t="s">
        <v>188</v>
      </c>
      <c r="AA40" s="659"/>
      <c r="AB40" s="659"/>
      <c r="AC40" s="659"/>
      <c r="AD40" s="660" t="s">
        <v>255</v>
      </c>
      <c r="AE40" s="660"/>
      <c r="AF40" s="660"/>
      <c r="AG40" s="660"/>
      <c r="AH40" s="660"/>
      <c r="AI40" s="660"/>
      <c r="AJ40" s="660"/>
      <c r="AK40" s="660"/>
      <c r="AL40" s="624" t="s">
        <v>188</v>
      </c>
      <c r="AM40" s="625"/>
      <c r="AN40" s="625"/>
      <c r="AO40" s="661"/>
      <c r="AQ40" s="654" t="s">
        <v>351</v>
      </c>
      <c r="AR40" s="655"/>
      <c r="AS40" s="655"/>
      <c r="AT40" s="655"/>
      <c r="AU40" s="655"/>
      <c r="AV40" s="655"/>
      <c r="AW40" s="655"/>
      <c r="AX40" s="655"/>
      <c r="AY40" s="656"/>
      <c r="AZ40" s="621" t="s">
        <v>255</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116</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1149008</v>
      </c>
      <c r="CS40" s="622"/>
      <c r="CT40" s="622"/>
      <c r="CU40" s="622"/>
      <c r="CV40" s="622"/>
      <c r="CW40" s="622"/>
      <c r="CX40" s="622"/>
      <c r="CY40" s="623"/>
      <c r="CZ40" s="624">
        <v>0.7</v>
      </c>
      <c r="DA40" s="636"/>
      <c r="DB40" s="636"/>
      <c r="DC40" s="637"/>
      <c r="DD40" s="627" t="s">
        <v>188</v>
      </c>
      <c r="DE40" s="622"/>
      <c r="DF40" s="622"/>
      <c r="DG40" s="622"/>
      <c r="DH40" s="622"/>
      <c r="DI40" s="622"/>
      <c r="DJ40" s="622"/>
      <c r="DK40" s="623"/>
      <c r="DL40" s="627" t="s">
        <v>188</v>
      </c>
      <c r="DM40" s="622"/>
      <c r="DN40" s="622"/>
      <c r="DO40" s="622"/>
      <c r="DP40" s="622"/>
      <c r="DQ40" s="622"/>
      <c r="DR40" s="622"/>
      <c r="DS40" s="622"/>
      <c r="DT40" s="622"/>
      <c r="DU40" s="622"/>
      <c r="DV40" s="623"/>
      <c r="DW40" s="624" t="s">
        <v>255</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176789897</v>
      </c>
      <c r="S41" s="646"/>
      <c r="T41" s="646"/>
      <c r="U41" s="646"/>
      <c r="V41" s="646"/>
      <c r="W41" s="646"/>
      <c r="X41" s="646"/>
      <c r="Y41" s="649"/>
      <c r="Z41" s="650">
        <v>100</v>
      </c>
      <c r="AA41" s="650"/>
      <c r="AB41" s="650"/>
      <c r="AC41" s="650"/>
      <c r="AD41" s="651">
        <v>100602074</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4382364</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255</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255</v>
      </c>
      <c r="CS41" s="634"/>
      <c r="CT41" s="634"/>
      <c r="CU41" s="634"/>
      <c r="CV41" s="634"/>
      <c r="CW41" s="634"/>
      <c r="CX41" s="634"/>
      <c r="CY41" s="635"/>
      <c r="CZ41" s="624" t="s">
        <v>188</v>
      </c>
      <c r="DA41" s="636"/>
      <c r="DB41" s="636"/>
      <c r="DC41" s="637"/>
      <c r="DD41" s="627" t="s">
        <v>188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7508038</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256</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9814821</v>
      </c>
      <c r="CS42" s="634"/>
      <c r="CT42" s="634"/>
      <c r="CU42" s="634"/>
      <c r="CV42" s="634"/>
      <c r="CW42" s="634"/>
      <c r="CX42" s="634"/>
      <c r="CY42" s="635"/>
      <c r="CZ42" s="624">
        <v>5.7</v>
      </c>
      <c r="DA42" s="636"/>
      <c r="DB42" s="636"/>
      <c r="DC42" s="637"/>
      <c r="DD42" s="627">
        <v>4625504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396717</v>
      </c>
      <c r="CS43" s="634"/>
      <c r="CT43" s="634"/>
      <c r="CU43" s="634"/>
      <c r="CV43" s="634"/>
      <c r="CW43" s="634"/>
      <c r="CX43" s="634"/>
      <c r="CY43" s="635"/>
      <c r="CZ43" s="624">
        <v>0.2</v>
      </c>
      <c r="DA43" s="636"/>
      <c r="DB43" s="636"/>
      <c r="DC43" s="637"/>
      <c r="DD43" s="627">
        <v>393661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9814821</v>
      </c>
      <c r="CS44" s="622"/>
      <c r="CT44" s="622"/>
      <c r="CU44" s="622"/>
      <c r="CV44" s="622"/>
      <c r="CW44" s="622"/>
      <c r="CX44" s="622"/>
      <c r="CY44" s="623"/>
      <c r="CZ44" s="624">
        <v>5.7</v>
      </c>
      <c r="DA44" s="625"/>
      <c r="DB44" s="625"/>
      <c r="DC44" s="626"/>
      <c r="DD44" s="627">
        <v>4625504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2319581</v>
      </c>
      <c r="CS45" s="634"/>
      <c r="CT45" s="634"/>
      <c r="CU45" s="634"/>
      <c r="CV45" s="634"/>
      <c r="CW45" s="634"/>
      <c r="CX45" s="634"/>
      <c r="CY45" s="635"/>
      <c r="CZ45" s="624">
        <v>1.3</v>
      </c>
      <c r="DA45" s="636"/>
      <c r="DB45" s="636"/>
      <c r="DC45" s="637"/>
      <c r="DD45" s="627">
        <v>728743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7495240</v>
      </c>
      <c r="CS46" s="622"/>
      <c r="CT46" s="622"/>
      <c r="CU46" s="622"/>
      <c r="CV46" s="622"/>
      <c r="CW46" s="622"/>
      <c r="CX46" s="622"/>
      <c r="CY46" s="623"/>
      <c r="CZ46" s="624">
        <v>4.4000000000000004</v>
      </c>
      <c r="DA46" s="625"/>
      <c r="DB46" s="625"/>
      <c r="DC46" s="626"/>
      <c r="DD46" s="627">
        <v>3896761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t="s">
        <v>255</v>
      </c>
      <c r="CS47" s="634"/>
      <c r="CT47" s="634"/>
      <c r="CU47" s="634"/>
      <c r="CV47" s="634"/>
      <c r="CW47" s="634"/>
      <c r="CX47" s="634"/>
      <c r="CY47" s="635"/>
      <c r="CZ47" s="624" t="s">
        <v>188</v>
      </c>
      <c r="DA47" s="636"/>
      <c r="DB47" s="636"/>
      <c r="DC47" s="637"/>
      <c r="DD47" s="627" t="s">
        <v>188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370</v>
      </c>
      <c r="CG48" s="619"/>
      <c r="CH48" s="619"/>
      <c r="CI48" s="619"/>
      <c r="CJ48" s="619"/>
      <c r="CK48" s="619"/>
      <c r="CL48" s="619"/>
      <c r="CM48" s="619"/>
      <c r="CN48" s="619"/>
      <c r="CO48" s="619"/>
      <c r="CP48" s="619"/>
      <c r="CQ48" s="620"/>
      <c r="CR48" s="621" t="s">
        <v>255</v>
      </c>
      <c r="CS48" s="622"/>
      <c r="CT48" s="622"/>
      <c r="CU48" s="622"/>
      <c r="CV48" s="622"/>
      <c r="CW48" s="622"/>
      <c r="CX48" s="622"/>
      <c r="CY48" s="623"/>
      <c r="CZ48" s="624" t="s">
        <v>188</v>
      </c>
      <c r="DA48" s="625"/>
      <c r="DB48" s="625"/>
      <c r="DC48" s="626"/>
      <c r="DD48" s="627" t="s">
        <v>255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172138976</v>
      </c>
      <c r="CS49" s="606"/>
      <c r="CT49" s="606"/>
      <c r="CU49" s="606"/>
      <c r="CV49" s="606"/>
      <c r="CW49" s="606"/>
      <c r="CX49" s="606"/>
      <c r="CY49" s="607"/>
      <c r="CZ49" s="608">
        <v>100</v>
      </c>
      <c r="DA49" s="609"/>
      <c r="DB49" s="609"/>
      <c r="DC49" s="610"/>
      <c r="DD49" s="611">
        <v>111165476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C9Sbm1ullbVoFy01uOCFBBUjRUW7Op2WyrAbdtn1fAj7U/zgz1tp2e3NlkVOVwHzeZDG48+OSGIq0/8MmWaYg==" saltValue="oFVJsB7VS0/Fgp+ccB2El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3" t="s">
        <v>372</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373</v>
      </c>
      <c r="DK2" s="1095"/>
      <c r="DL2" s="1095"/>
      <c r="DM2" s="1095"/>
      <c r="DN2" s="1095"/>
      <c r="DO2" s="1096"/>
      <c r="DP2" s="228"/>
      <c r="DQ2" s="1094" t="s">
        <v>374</v>
      </c>
      <c r="DR2" s="1095"/>
      <c r="DS2" s="1095"/>
      <c r="DT2" s="1095"/>
      <c r="DU2" s="1095"/>
      <c r="DV2" s="1095"/>
      <c r="DW2" s="1095"/>
      <c r="DX2" s="1095"/>
      <c r="DY2" s="1095"/>
      <c r="DZ2" s="109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7"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3">
        <v>176872</v>
      </c>
      <c r="R7" s="1104"/>
      <c r="S7" s="1104"/>
      <c r="T7" s="1104"/>
      <c r="U7" s="1104"/>
      <c r="V7" s="1104">
        <v>172221</v>
      </c>
      <c r="W7" s="1104"/>
      <c r="X7" s="1104"/>
      <c r="Y7" s="1104"/>
      <c r="Z7" s="1104"/>
      <c r="AA7" s="1104">
        <v>4651</v>
      </c>
      <c r="AB7" s="1104"/>
      <c r="AC7" s="1104"/>
      <c r="AD7" s="1104"/>
      <c r="AE7" s="1105"/>
      <c r="AF7" s="1106">
        <v>4342</v>
      </c>
      <c r="AG7" s="1107"/>
      <c r="AH7" s="1107"/>
      <c r="AI7" s="1107"/>
      <c r="AJ7" s="1108"/>
      <c r="AK7" s="1109">
        <v>2767</v>
      </c>
      <c r="AL7" s="1110"/>
      <c r="AM7" s="1110"/>
      <c r="AN7" s="1110"/>
      <c r="AO7" s="1110"/>
      <c r="AP7" s="1110">
        <v>17720</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090" t="s">
        <v>585</v>
      </c>
      <c r="BT7" s="1091"/>
      <c r="BU7" s="1091"/>
      <c r="BV7" s="1091"/>
      <c r="BW7" s="1091"/>
      <c r="BX7" s="1091"/>
      <c r="BY7" s="1091"/>
      <c r="BZ7" s="1091"/>
      <c r="CA7" s="1091"/>
      <c r="CB7" s="1091"/>
      <c r="CC7" s="1091"/>
      <c r="CD7" s="1091"/>
      <c r="CE7" s="1091"/>
      <c r="CF7" s="1091"/>
      <c r="CG7" s="1092"/>
      <c r="CH7" s="1099">
        <v>129</v>
      </c>
      <c r="CI7" s="1100"/>
      <c r="CJ7" s="1100"/>
      <c r="CK7" s="1100"/>
      <c r="CL7" s="1101"/>
      <c r="CM7" s="1099">
        <v>2182</v>
      </c>
      <c r="CN7" s="1100"/>
      <c r="CO7" s="1100"/>
      <c r="CP7" s="1100"/>
      <c r="CQ7" s="1101"/>
      <c r="CR7" s="1099">
        <v>500</v>
      </c>
      <c r="CS7" s="1100"/>
      <c r="CT7" s="1100"/>
      <c r="CU7" s="1100"/>
      <c r="CV7" s="1101"/>
      <c r="CW7" s="1099">
        <v>523</v>
      </c>
      <c r="CX7" s="1100"/>
      <c r="CY7" s="1100"/>
      <c r="CZ7" s="1100"/>
      <c r="DA7" s="1101"/>
      <c r="DB7" s="1099" t="s">
        <v>589</v>
      </c>
      <c r="DC7" s="1100"/>
      <c r="DD7" s="1100"/>
      <c r="DE7" s="1100"/>
      <c r="DF7" s="1101"/>
      <c r="DG7" s="1099" t="s">
        <v>520</v>
      </c>
      <c r="DH7" s="1100"/>
      <c r="DI7" s="1100"/>
      <c r="DJ7" s="1100"/>
      <c r="DK7" s="1101"/>
      <c r="DL7" s="1099" t="s">
        <v>520</v>
      </c>
      <c r="DM7" s="1100"/>
      <c r="DN7" s="1100"/>
      <c r="DO7" s="1100"/>
      <c r="DP7" s="1101"/>
      <c r="DQ7" s="1099" t="s">
        <v>520</v>
      </c>
      <c r="DR7" s="1100"/>
      <c r="DS7" s="1100"/>
      <c r="DT7" s="1100"/>
      <c r="DU7" s="1101"/>
      <c r="DV7" s="1090"/>
      <c r="DW7" s="1091"/>
      <c r="DX7" s="1091"/>
      <c r="DY7" s="1091"/>
      <c r="DZ7" s="1102"/>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588</v>
      </c>
      <c r="BS8" s="992" t="s">
        <v>586</v>
      </c>
      <c r="BT8" s="993"/>
      <c r="BU8" s="993"/>
      <c r="BV8" s="993"/>
      <c r="BW8" s="993"/>
      <c r="BX8" s="993"/>
      <c r="BY8" s="993"/>
      <c r="BZ8" s="993"/>
      <c r="CA8" s="993"/>
      <c r="CB8" s="993"/>
      <c r="CC8" s="993"/>
      <c r="CD8" s="993"/>
      <c r="CE8" s="993"/>
      <c r="CF8" s="993"/>
      <c r="CG8" s="1014"/>
      <c r="CH8" s="989" t="s">
        <v>589</v>
      </c>
      <c r="CI8" s="990"/>
      <c r="CJ8" s="990"/>
      <c r="CK8" s="990"/>
      <c r="CL8" s="991"/>
      <c r="CM8" s="989">
        <v>10</v>
      </c>
      <c r="CN8" s="990"/>
      <c r="CO8" s="990"/>
      <c r="CP8" s="990"/>
      <c r="CQ8" s="991"/>
      <c r="CR8" s="989">
        <v>10</v>
      </c>
      <c r="CS8" s="990"/>
      <c r="CT8" s="990"/>
      <c r="CU8" s="990"/>
      <c r="CV8" s="991"/>
      <c r="CW8" s="989">
        <v>0</v>
      </c>
      <c r="CX8" s="990"/>
      <c r="CY8" s="990"/>
      <c r="CZ8" s="990"/>
      <c r="DA8" s="991"/>
      <c r="DB8" s="989" t="s">
        <v>520</v>
      </c>
      <c r="DC8" s="990"/>
      <c r="DD8" s="990"/>
      <c r="DE8" s="990"/>
      <c r="DF8" s="991"/>
      <c r="DG8" s="989" t="s">
        <v>520</v>
      </c>
      <c r="DH8" s="990"/>
      <c r="DI8" s="990"/>
      <c r="DJ8" s="990"/>
      <c r="DK8" s="991"/>
      <c r="DL8" s="989" t="s">
        <v>520</v>
      </c>
      <c r="DM8" s="990"/>
      <c r="DN8" s="990"/>
      <c r="DO8" s="990"/>
      <c r="DP8" s="991"/>
      <c r="DQ8" s="989" t="s">
        <v>520</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587</v>
      </c>
      <c r="BT9" s="993"/>
      <c r="BU9" s="993"/>
      <c r="BV9" s="993"/>
      <c r="BW9" s="993"/>
      <c r="BX9" s="993"/>
      <c r="BY9" s="993"/>
      <c r="BZ9" s="993"/>
      <c r="CA9" s="993"/>
      <c r="CB9" s="993"/>
      <c r="CC9" s="993"/>
      <c r="CD9" s="993"/>
      <c r="CE9" s="993"/>
      <c r="CF9" s="993"/>
      <c r="CG9" s="1014"/>
      <c r="CH9" s="989">
        <v>1</v>
      </c>
      <c r="CI9" s="990"/>
      <c r="CJ9" s="990"/>
      <c r="CK9" s="990"/>
      <c r="CL9" s="991"/>
      <c r="CM9" s="989">
        <v>496</v>
      </c>
      <c r="CN9" s="990"/>
      <c r="CO9" s="990"/>
      <c r="CP9" s="990"/>
      <c r="CQ9" s="991"/>
      <c r="CR9" s="989">
        <v>303</v>
      </c>
      <c r="CS9" s="990"/>
      <c r="CT9" s="990"/>
      <c r="CU9" s="990"/>
      <c r="CV9" s="991"/>
      <c r="CW9" s="989">
        <v>389</v>
      </c>
      <c r="CX9" s="990"/>
      <c r="CY9" s="990"/>
      <c r="CZ9" s="990"/>
      <c r="DA9" s="991"/>
      <c r="DB9" s="989" t="s">
        <v>520</v>
      </c>
      <c r="DC9" s="990"/>
      <c r="DD9" s="990"/>
      <c r="DE9" s="990"/>
      <c r="DF9" s="991"/>
      <c r="DG9" s="989" t="s">
        <v>520</v>
      </c>
      <c r="DH9" s="990"/>
      <c r="DI9" s="990"/>
      <c r="DJ9" s="990"/>
      <c r="DK9" s="991"/>
      <c r="DL9" s="989" t="s">
        <v>520</v>
      </c>
      <c r="DM9" s="990"/>
      <c r="DN9" s="990"/>
      <c r="DO9" s="990"/>
      <c r="DP9" s="991"/>
      <c r="DQ9" s="989" t="s">
        <v>520</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176872</v>
      </c>
      <c r="R23" s="1061"/>
      <c r="S23" s="1061"/>
      <c r="T23" s="1061"/>
      <c r="U23" s="1061"/>
      <c r="V23" s="1061">
        <v>172221</v>
      </c>
      <c r="W23" s="1061"/>
      <c r="X23" s="1061"/>
      <c r="Y23" s="1061"/>
      <c r="Z23" s="1061"/>
      <c r="AA23" s="1061">
        <v>4651</v>
      </c>
      <c r="AB23" s="1061"/>
      <c r="AC23" s="1061"/>
      <c r="AD23" s="1061"/>
      <c r="AE23" s="1068"/>
      <c r="AF23" s="1069">
        <v>4342</v>
      </c>
      <c r="AG23" s="1061"/>
      <c r="AH23" s="1061"/>
      <c r="AI23" s="1061"/>
      <c r="AJ23" s="1070"/>
      <c r="AK23" s="1071"/>
      <c r="AL23" s="1072"/>
      <c r="AM23" s="1072"/>
      <c r="AN23" s="1072"/>
      <c r="AO23" s="1072"/>
      <c r="AP23" s="1061">
        <v>17720</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37006</v>
      </c>
      <c r="R28" s="1051"/>
      <c r="S28" s="1051"/>
      <c r="T28" s="1051"/>
      <c r="U28" s="1051"/>
      <c r="V28" s="1051">
        <v>36588</v>
      </c>
      <c r="W28" s="1051"/>
      <c r="X28" s="1051"/>
      <c r="Y28" s="1051"/>
      <c r="Z28" s="1051"/>
      <c r="AA28" s="1051">
        <v>418</v>
      </c>
      <c r="AB28" s="1051"/>
      <c r="AC28" s="1051"/>
      <c r="AD28" s="1051"/>
      <c r="AE28" s="1052"/>
      <c r="AF28" s="1053">
        <v>418</v>
      </c>
      <c r="AG28" s="1051"/>
      <c r="AH28" s="1051"/>
      <c r="AI28" s="1051"/>
      <c r="AJ28" s="1054"/>
      <c r="AK28" s="1042">
        <v>4351</v>
      </c>
      <c r="AL28" s="1043"/>
      <c r="AM28" s="1043"/>
      <c r="AN28" s="1043"/>
      <c r="AO28" s="1043"/>
      <c r="AP28" s="1043" t="s">
        <v>578</v>
      </c>
      <c r="AQ28" s="1043"/>
      <c r="AR28" s="1043"/>
      <c r="AS28" s="1043"/>
      <c r="AT28" s="1043"/>
      <c r="AU28" s="1043" t="s">
        <v>578</v>
      </c>
      <c r="AV28" s="1043"/>
      <c r="AW28" s="1043"/>
      <c r="AX28" s="1043"/>
      <c r="AY28" s="1043"/>
      <c r="AZ28" s="1044" t="s">
        <v>578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26732</v>
      </c>
      <c r="R29" s="1039"/>
      <c r="S29" s="1039"/>
      <c r="T29" s="1039"/>
      <c r="U29" s="1039"/>
      <c r="V29" s="1039">
        <v>25507</v>
      </c>
      <c r="W29" s="1039"/>
      <c r="X29" s="1039"/>
      <c r="Y29" s="1039"/>
      <c r="Z29" s="1039"/>
      <c r="AA29" s="1039">
        <v>1225</v>
      </c>
      <c r="AB29" s="1039"/>
      <c r="AC29" s="1039"/>
      <c r="AD29" s="1039"/>
      <c r="AE29" s="1040"/>
      <c r="AF29" s="1035">
        <v>1225</v>
      </c>
      <c r="AG29" s="1036"/>
      <c r="AH29" s="1036"/>
      <c r="AI29" s="1036"/>
      <c r="AJ29" s="1037"/>
      <c r="AK29" s="980">
        <v>4834</v>
      </c>
      <c r="AL29" s="971"/>
      <c r="AM29" s="971"/>
      <c r="AN29" s="971"/>
      <c r="AO29" s="971"/>
      <c r="AP29" s="971" t="s">
        <v>589</v>
      </c>
      <c r="AQ29" s="971"/>
      <c r="AR29" s="971"/>
      <c r="AS29" s="971"/>
      <c r="AT29" s="971"/>
      <c r="AU29" s="971" t="s">
        <v>520</v>
      </c>
      <c r="AV29" s="971"/>
      <c r="AW29" s="971"/>
      <c r="AX29" s="971"/>
      <c r="AY29" s="971"/>
      <c r="AZ29" s="1041" t="s">
        <v>520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8029</v>
      </c>
      <c r="R30" s="1039"/>
      <c r="S30" s="1039"/>
      <c r="T30" s="1039"/>
      <c r="U30" s="1039"/>
      <c r="V30" s="1039">
        <v>8006</v>
      </c>
      <c r="W30" s="1039"/>
      <c r="X30" s="1039"/>
      <c r="Y30" s="1039"/>
      <c r="Z30" s="1039"/>
      <c r="AA30" s="1039">
        <v>23</v>
      </c>
      <c r="AB30" s="1039"/>
      <c r="AC30" s="1039"/>
      <c r="AD30" s="1039"/>
      <c r="AE30" s="1040"/>
      <c r="AF30" s="1035">
        <v>23</v>
      </c>
      <c r="AG30" s="1036"/>
      <c r="AH30" s="1036"/>
      <c r="AI30" s="1036"/>
      <c r="AJ30" s="1037"/>
      <c r="AK30" s="980">
        <v>3198</v>
      </c>
      <c r="AL30" s="971"/>
      <c r="AM30" s="971"/>
      <c r="AN30" s="971"/>
      <c r="AO30" s="971"/>
      <c r="AP30" s="971" t="s">
        <v>520</v>
      </c>
      <c r="AQ30" s="971"/>
      <c r="AR30" s="971"/>
      <c r="AS30" s="971"/>
      <c r="AT30" s="971"/>
      <c r="AU30" s="971" t="s">
        <v>520</v>
      </c>
      <c r="AV30" s="971"/>
      <c r="AW30" s="971"/>
      <c r="AX30" s="971"/>
      <c r="AY30" s="971"/>
      <c r="AZ30" s="1041" t="s">
        <v>520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1666</v>
      </c>
      <c r="AG63" s="959"/>
      <c r="AH63" s="959"/>
      <c r="AI63" s="959"/>
      <c r="AJ63" s="1022"/>
      <c r="AK63" s="1023"/>
      <c r="AL63" s="963"/>
      <c r="AM63" s="963"/>
      <c r="AN63" s="963"/>
      <c r="AO63" s="963"/>
      <c r="AP63" s="959" t="s">
        <v>520</v>
      </c>
      <c r="AQ63" s="959"/>
      <c r="AR63" s="959"/>
      <c r="AS63" s="959"/>
      <c r="AT63" s="959"/>
      <c r="AU63" s="959" t="s">
        <v>520</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416</v>
      </c>
      <c r="B66" s="996"/>
      <c r="C66" s="996"/>
      <c r="D66" s="996"/>
      <c r="E66" s="996"/>
      <c r="F66" s="996"/>
      <c r="G66" s="996"/>
      <c r="H66" s="996"/>
      <c r="I66" s="996"/>
      <c r="J66" s="996"/>
      <c r="K66" s="996"/>
      <c r="L66" s="996"/>
      <c r="M66" s="996"/>
      <c r="N66" s="996"/>
      <c r="O66" s="996"/>
      <c r="P66" s="997"/>
      <c r="Q66" s="1001" t="s">
        <v>401</v>
      </c>
      <c r="R66" s="1002"/>
      <c r="S66" s="1002"/>
      <c r="T66" s="1002"/>
      <c r="U66" s="1003"/>
      <c r="V66" s="1001" t="s">
        <v>402</v>
      </c>
      <c r="W66" s="1002"/>
      <c r="X66" s="1002"/>
      <c r="Y66" s="1002"/>
      <c r="Z66" s="1003"/>
      <c r="AA66" s="1001" t="s">
        <v>403</v>
      </c>
      <c r="AB66" s="1002"/>
      <c r="AC66" s="1002"/>
      <c r="AD66" s="1002"/>
      <c r="AE66" s="1003"/>
      <c r="AF66" s="1007" t="s">
        <v>404</v>
      </c>
      <c r="AG66" s="1008"/>
      <c r="AH66" s="1008"/>
      <c r="AI66" s="1008"/>
      <c r="AJ66" s="1009"/>
      <c r="AK66" s="1001" t="s">
        <v>417</v>
      </c>
      <c r="AL66" s="996"/>
      <c r="AM66" s="996"/>
      <c r="AN66" s="996"/>
      <c r="AO66" s="997"/>
      <c r="AP66" s="1001" t="s">
        <v>418</v>
      </c>
      <c r="AQ66" s="1002"/>
      <c r="AR66" s="1002"/>
      <c r="AS66" s="1002"/>
      <c r="AT66" s="1003"/>
      <c r="AU66" s="1001" t="s">
        <v>419</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579</v>
      </c>
      <c r="C68" s="986"/>
      <c r="D68" s="986"/>
      <c r="E68" s="986"/>
      <c r="F68" s="986"/>
      <c r="G68" s="986"/>
      <c r="H68" s="986"/>
      <c r="I68" s="986"/>
      <c r="J68" s="986"/>
      <c r="K68" s="986"/>
      <c r="L68" s="986"/>
      <c r="M68" s="986"/>
      <c r="N68" s="986"/>
      <c r="O68" s="986"/>
      <c r="P68" s="987"/>
      <c r="Q68" s="988">
        <v>7627</v>
      </c>
      <c r="R68" s="982"/>
      <c r="S68" s="982"/>
      <c r="T68" s="982"/>
      <c r="U68" s="982"/>
      <c r="V68" s="982">
        <v>7180</v>
      </c>
      <c r="W68" s="982"/>
      <c r="X68" s="982"/>
      <c r="Y68" s="982"/>
      <c r="Z68" s="982"/>
      <c r="AA68" s="982">
        <v>448</v>
      </c>
      <c r="AB68" s="982"/>
      <c r="AC68" s="982"/>
      <c r="AD68" s="982"/>
      <c r="AE68" s="982"/>
      <c r="AF68" s="982">
        <v>448</v>
      </c>
      <c r="AG68" s="982"/>
      <c r="AH68" s="982"/>
      <c r="AI68" s="982"/>
      <c r="AJ68" s="982"/>
      <c r="AK68" s="982">
        <v>150</v>
      </c>
      <c r="AL68" s="982"/>
      <c r="AM68" s="982"/>
      <c r="AN68" s="982"/>
      <c r="AO68" s="982"/>
      <c r="AP68" s="982">
        <v>3385</v>
      </c>
      <c r="AQ68" s="982"/>
      <c r="AR68" s="982"/>
      <c r="AS68" s="982"/>
      <c r="AT68" s="982"/>
      <c r="AU68" s="982">
        <v>146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580</v>
      </c>
      <c r="C69" s="975"/>
      <c r="D69" s="975"/>
      <c r="E69" s="975"/>
      <c r="F69" s="975"/>
      <c r="G69" s="975"/>
      <c r="H69" s="975"/>
      <c r="I69" s="975"/>
      <c r="J69" s="975"/>
      <c r="K69" s="975"/>
      <c r="L69" s="975"/>
      <c r="M69" s="975"/>
      <c r="N69" s="975"/>
      <c r="O69" s="975"/>
      <c r="P69" s="976"/>
      <c r="Q69" s="977">
        <v>209690</v>
      </c>
      <c r="R69" s="971"/>
      <c r="S69" s="971"/>
      <c r="T69" s="971"/>
      <c r="U69" s="971"/>
      <c r="V69" s="971">
        <v>191668</v>
      </c>
      <c r="W69" s="971"/>
      <c r="X69" s="971"/>
      <c r="Y69" s="971"/>
      <c r="Z69" s="971"/>
      <c r="AA69" s="971">
        <v>18022</v>
      </c>
      <c r="AB69" s="971"/>
      <c r="AC69" s="971"/>
      <c r="AD69" s="971"/>
      <c r="AE69" s="971"/>
      <c r="AF69" s="971">
        <v>39212</v>
      </c>
      <c r="AG69" s="971"/>
      <c r="AH69" s="971"/>
      <c r="AI69" s="971"/>
      <c r="AJ69" s="971"/>
      <c r="AK69" s="971" t="s">
        <v>520</v>
      </c>
      <c r="AL69" s="971"/>
      <c r="AM69" s="971"/>
      <c r="AN69" s="971"/>
      <c r="AO69" s="971"/>
      <c r="AP69" s="971" t="s">
        <v>520</v>
      </c>
      <c r="AQ69" s="971"/>
      <c r="AR69" s="971"/>
      <c r="AS69" s="971"/>
      <c r="AT69" s="971"/>
      <c r="AU69" s="971" t="s">
        <v>520</v>
      </c>
      <c r="AV69" s="971"/>
      <c r="AW69" s="971"/>
      <c r="AX69" s="971"/>
      <c r="AY69" s="971"/>
      <c r="AZ69" s="972" t="s">
        <v>584</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581</v>
      </c>
      <c r="C70" s="975"/>
      <c r="D70" s="975"/>
      <c r="E70" s="975"/>
      <c r="F70" s="975"/>
      <c r="G70" s="975"/>
      <c r="H70" s="975"/>
      <c r="I70" s="975"/>
      <c r="J70" s="975"/>
      <c r="K70" s="975"/>
      <c r="L70" s="975"/>
      <c r="M70" s="975"/>
      <c r="N70" s="975"/>
      <c r="O70" s="975"/>
      <c r="P70" s="976"/>
      <c r="Q70" s="977">
        <v>108542</v>
      </c>
      <c r="R70" s="971"/>
      <c r="S70" s="971"/>
      <c r="T70" s="971"/>
      <c r="U70" s="971"/>
      <c r="V70" s="971">
        <v>104627</v>
      </c>
      <c r="W70" s="971"/>
      <c r="X70" s="971"/>
      <c r="Y70" s="971"/>
      <c r="Z70" s="971"/>
      <c r="AA70" s="971">
        <v>3915</v>
      </c>
      <c r="AB70" s="971"/>
      <c r="AC70" s="971"/>
      <c r="AD70" s="971"/>
      <c r="AE70" s="971"/>
      <c r="AF70" s="971">
        <v>3732</v>
      </c>
      <c r="AG70" s="971"/>
      <c r="AH70" s="971"/>
      <c r="AI70" s="971"/>
      <c r="AJ70" s="971"/>
      <c r="AK70" s="971">
        <v>9372</v>
      </c>
      <c r="AL70" s="971"/>
      <c r="AM70" s="971"/>
      <c r="AN70" s="971"/>
      <c r="AO70" s="971"/>
      <c r="AP70" s="971">
        <v>77752</v>
      </c>
      <c r="AQ70" s="971"/>
      <c r="AR70" s="971"/>
      <c r="AS70" s="971"/>
      <c r="AT70" s="971"/>
      <c r="AU70" s="971">
        <v>2255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7352</v>
      </c>
      <c r="R71" s="971"/>
      <c r="S71" s="971"/>
      <c r="T71" s="971"/>
      <c r="U71" s="971"/>
      <c r="V71" s="971">
        <v>7276</v>
      </c>
      <c r="W71" s="971"/>
      <c r="X71" s="971"/>
      <c r="Y71" s="971"/>
      <c r="Z71" s="971"/>
      <c r="AA71" s="971">
        <v>76</v>
      </c>
      <c r="AB71" s="971"/>
      <c r="AC71" s="971"/>
      <c r="AD71" s="971"/>
      <c r="AE71" s="971"/>
      <c r="AF71" s="971">
        <v>76</v>
      </c>
      <c r="AG71" s="971"/>
      <c r="AH71" s="971"/>
      <c r="AI71" s="971"/>
      <c r="AJ71" s="971"/>
      <c r="AK71" s="971">
        <v>3086</v>
      </c>
      <c r="AL71" s="971"/>
      <c r="AM71" s="971"/>
      <c r="AN71" s="971"/>
      <c r="AO71" s="971"/>
      <c r="AP71" s="971" t="s">
        <v>520</v>
      </c>
      <c r="AQ71" s="971"/>
      <c r="AR71" s="971"/>
      <c r="AS71" s="971"/>
      <c r="AT71" s="971"/>
      <c r="AU71" s="971" t="s">
        <v>520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583</v>
      </c>
      <c r="C72" s="975"/>
      <c r="D72" s="975"/>
      <c r="E72" s="975"/>
      <c r="F72" s="975"/>
      <c r="G72" s="975"/>
      <c r="H72" s="975"/>
      <c r="I72" s="975"/>
      <c r="J72" s="975"/>
      <c r="K72" s="975"/>
      <c r="L72" s="975"/>
      <c r="M72" s="975"/>
      <c r="N72" s="975"/>
      <c r="O72" s="975"/>
      <c r="P72" s="976"/>
      <c r="Q72" s="977">
        <v>1524702</v>
      </c>
      <c r="R72" s="971"/>
      <c r="S72" s="971"/>
      <c r="T72" s="971"/>
      <c r="U72" s="971"/>
      <c r="V72" s="971">
        <v>1496148</v>
      </c>
      <c r="W72" s="971"/>
      <c r="X72" s="971"/>
      <c r="Y72" s="971"/>
      <c r="Z72" s="971"/>
      <c r="AA72" s="971">
        <v>28554</v>
      </c>
      <c r="AB72" s="971"/>
      <c r="AC72" s="971"/>
      <c r="AD72" s="971"/>
      <c r="AE72" s="971"/>
      <c r="AF72" s="971">
        <v>28554</v>
      </c>
      <c r="AG72" s="971"/>
      <c r="AH72" s="971"/>
      <c r="AI72" s="971"/>
      <c r="AJ72" s="971"/>
      <c r="AK72" s="971">
        <v>15234</v>
      </c>
      <c r="AL72" s="971"/>
      <c r="AM72" s="971"/>
      <c r="AN72" s="971"/>
      <c r="AO72" s="971"/>
      <c r="AP72" s="971" t="s">
        <v>520</v>
      </c>
      <c r="AQ72" s="971"/>
      <c r="AR72" s="971"/>
      <c r="AS72" s="971"/>
      <c r="AT72" s="971"/>
      <c r="AU72" s="971" t="s">
        <v>520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72021</v>
      </c>
      <c r="AG88" s="959"/>
      <c r="AH88" s="959"/>
      <c r="AI88" s="959"/>
      <c r="AJ88" s="959"/>
      <c r="AK88" s="963"/>
      <c r="AL88" s="963"/>
      <c r="AM88" s="963"/>
      <c r="AN88" s="963"/>
      <c r="AO88" s="963"/>
      <c r="AP88" s="959">
        <v>81137</v>
      </c>
      <c r="AQ88" s="959"/>
      <c r="AR88" s="959"/>
      <c r="AS88" s="959"/>
      <c r="AT88" s="959"/>
      <c r="AU88" s="959">
        <v>2400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813</v>
      </c>
      <c r="CS102" s="953"/>
      <c r="CT102" s="953"/>
      <c r="CU102" s="953"/>
      <c r="CV102" s="954"/>
      <c r="CW102" s="952">
        <v>912</v>
      </c>
      <c r="CX102" s="953"/>
      <c r="CY102" s="953"/>
      <c r="CZ102" s="953"/>
      <c r="DA102" s="954"/>
      <c r="DB102" s="952" t="s">
        <v>520</v>
      </c>
      <c r="DC102" s="953"/>
      <c r="DD102" s="953"/>
      <c r="DE102" s="953"/>
      <c r="DF102" s="954"/>
      <c r="DG102" s="952" t="s">
        <v>520</v>
      </c>
      <c r="DH102" s="953"/>
      <c r="DI102" s="953"/>
      <c r="DJ102" s="953"/>
      <c r="DK102" s="954"/>
      <c r="DL102" s="952" t="s">
        <v>520</v>
      </c>
      <c r="DM102" s="953"/>
      <c r="DN102" s="953"/>
      <c r="DO102" s="953"/>
      <c r="DP102" s="954"/>
      <c r="DQ102" s="952" t="s">
        <v>520</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314</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314</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314</v>
      </c>
      <c r="DR109" s="896"/>
      <c r="DS109" s="896"/>
      <c r="DT109" s="896"/>
      <c r="DU109" s="897"/>
      <c r="DV109" s="898" t="s">
        <v>431</v>
      </c>
      <c r="DW109" s="896"/>
      <c r="DX109" s="896"/>
      <c r="DY109" s="896"/>
      <c r="DZ109" s="929"/>
    </row>
    <row r="110" spans="1:131" s="230" customFormat="1" ht="26.25" customHeight="1" x14ac:dyDescent="0.2">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2313086</v>
      </c>
      <c r="AB110" s="889"/>
      <c r="AC110" s="889"/>
      <c r="AD110" s="889"/>
      <c r="AE110" s="890"/>
      <c r="AF110" s="891">
        <v>2128304</v>
      </c>
      <c r="AG110" s="889"/>
      <c r="AH110" s="889"/>
      <c r="AI110" s="889"/>
      <c r="AJ110" s="890"/>
      <c r="AK110" s="891">
        <v>2008452</v>
      </c>
      <c r="AL110" s="889"/>
      <c r="AM110" s="889"/>
      <c r="AN110" s="889"/>
      <c r="AO110" s="890"/>
      <c r="AP110" s="892">
        <v>2.2999999999999998</v>
      </c>
      <c r="AQ110" s="893"/>
      <c r="AR110" s="893"/>
      <c r="AS110" s="893"/>
      <c r="AT110" s="894"/>
      <c r="AU110" s="930" t="s">
        <v>75</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20375996</v>
      </c>
      <c r="BR110" s="842"/>
      <c r="BS110" s="842"/>
      <c r="BT110" s="842"/>
      <c r="BU110" s="842"/>
      <c r="BV110" s="842">
        <v>18619510</v>
      </c>
      <c r="BW110" s="842"/>
      <c r="BX110" s="842"/>
      <c r="BY110" s="842"/>
      <c r="BZ110" s="842"/>
      <c r="CA110" s="842">
        <v>17720194</v>
      </c>
      <c r="CB110" s="842"/>
      <c r="CC110" s="842"/>
      <c r="CD110" s="842"/>
      <c r="CE110" s="842"/>
      <c r="CF110" s="866">
        <v>20.3</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437</v>
      </c>
      <c r="DH110" s="842"/>
      <c r="DI110" s="842"/>
      <c r="DJ110" s="842"/>
      <c r="DK110" s="842"/>
      <c r="DL110" s="842" t="s">
        <v>437</v>
      </c>
      <c r="DM110" s="842"/>
      <c r="DN110" s="842"/>
      <c r="DO110" s="842"/>
      <c r="DP110" s="842"/>
      <c r="DQ110" s="842" t="s">
        <v>437</v>
      </c>
      <c r="DR110" s="842"/>
      <c r="DS110" s="842"/>
      <c r="DT110" s="842"/>
      <c r="DU110" s="842"/>
      <c r="DV110" s="843" t="s">
        <v>437</v>
      </c>
      <c r="DW110" s="843"/>
      <c r="DX110" s="843"/>
      <c r="DY110" s="843"/>
      <c r="DZ110" s="844"/>
    </row>
    <row r="111" spans="1:131" s="230" customFormat="1" ht="26.25" customHeight="1" x14ac:dyDescent="0.2">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437</v>
      </c>
      <c r="AB111" s="919"/>
      <c r="AC111" s="919"/>
      <c r="AD111" s="919"/>
      <c r="AE111" s="920"/>
      <c r="AF111" s="921" t="s">
        <v>437</v>
      </c>
      <c r="AG111" s="919"/>
      <c r="AH111" s="919"/>
      <c r="AI111" s="919"/>
      <c r="AJ111" s="920"/>
      <c r="AK111" s="921" t="s">
        <v>437</v>
      </c>
      <c r="AL111" s="919"/>
      <c r="AM111" s="919"/>
      <c r="AN111" s="919"/>
      <c r="AO111" s="920"/>
      <c r="AP111" s="922" t="s">
        <v>437</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t="s">
        <v>437</v>
      </c>
      <c r="BR111" s="817"/>
      <c r="BS111" s="817"/>
      <c r="BT111" s="817"/>
      <c r="BU111" s="817"/>
      <c r="BV111" s="817">
        <v>240761</v>
      </c>
      <c r="BW111" s="817"/>
      <c r="BX111" s="817"/>
      <c r="BY111" s="817"/>
      <c r="BZ111" s="817"/>
      <c r="CA111" s="817">
        <v>68772</v>
      </c>
      <c r="CB111" s="817"/>
      <c r="CC111" s="817"/>
      <c r="CD111" s="817"/>
      <c r="CE111" s="817"/>
      <c r="CF111" s="875">
        <v>0.1</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437</v>
      </c>
      <c r="DH111" s="817"/>
      <c r="DI111" s="817"/>
      <c r="DJ111" s="817"/>
      <c r="DK111" s="817"/>
      <c r="DL111" s="817" t="s">
        <v>437</v>
      </c>
      <c r="DM111" s="817"/>
      <c r="DN111" s="817"/>
      <c r="DO111" s="817"/>
      <c r="DP111" s="817"/>
      <c r="DQ111" s="817" t="s">
        <v>437</v>
      </c>
      <c r="DR111" s="817"/>
      <c r="DS111" s="817"/>
      <c r="DT111" s="817"/>
      <c r="DU111" s="817"/>
      <c r="DV111" s="794" t="s">
        <v>437</v>
      </c>
      <c r="DW111" s="794"/>
      <c r="DX111" s="794"/>
      <c r="DY111" s="794"/>
      <c r="DZ111" s="795"/>
    </row>
    <row r="112" spans="1:131" s="230" customFormat="1" ht="26.25" customHeight="1" x14ac:dyDescent="0.2">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60903</v>
      </c>
      <c r="AB112" s="780"/>
      <c r="AC112" s="780"/>
      <c r="AD112" s="780"/>
      <c r="AE112" s="781"/>
      <c r="AF112" s="782">
        <v>81693</v>
      </c>
      <c r="AG112" s="780"/>
      <c r="AH112" s="780"/>
      <c r="AI112" s="780"/>
      <c r="AJ112" s="781"/>
      <c r="AK112" s="782">
        <v>67893</v>
      </c>
      <c r="AL112" s="780"/>
      <c r="AM112" s="780"/>
      <c r="AN112" s="780"/>
      <c r="AO112" s="781"/>
      <c r="AP112" s="824">
        <v>0.1</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t="s">
        <v>437</v>
      </c>
      <c r="BR112" s="817"/>
      <c r="BS112" s="817"/>
      <c r="BT112" s="817"/>
      <c r="BU112" s="817"/>
      <c r="BV112" s="817" t="s">
        <v>437</v>
      </c>
      <c r="BW112" s="817"/>
      <c r="BX112" s="817"/>
      <c r="BY112" s="817"/>
      <c r="BZ112" s="817"/>
      <c r="CA112" s="817" t="s">
        <v>437</v>
      </c>
      <c r="CB112" s="817"/>
      <c r="CC112" s="817"/>
      <c r="CD112" s="817"/>
      <c r="CE112" s="817"/>
      <c r="CF112" s="875" t="s">
        <v>444</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444</v>
      </c>
      <c r="DM112" s="817"/>
      <c r="DN112" s="817"/>
      <c r="DO112" s="817"/>
      <c r="DP112" s="817"/>
      <c r="DQ112" s="817" t="s">
        <v>444</v>
      </c>
      <c r="DR112" s="817"/>
      <c r="DS112" s="817"/>
      <c r="DT112" s="817"/>
      <c r="DU112" s="817"/>
      <c r="DV112" s="794" t="s">
        <v>444</v>
      </c>
      <c r="DW112" s="794"/>
      <c r="DX112" s="794"/>
      <c r="DY112" s="794"/>
      <c r="DZ112" s="795"/>
    </row>
    <row r="113" spans="1:130" s="230" customFormat="1" ht="26.25" customHeight="1" x14ac:dyDescent="0.2">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t="s">
        <v>444</v>
      </c>
      <c r="AB113" s="919"/>
      <c r="AC113" s="919"/>
      <c r="AD113" s="919"/>
      <c r="AE113" s="920"/>
      <c r="AF113" s="921" t="s">
        <v>437</v>
      </c>
      <c r="AG113" s="919"/>
      <c r="AH113" s="919"/>
      <c r="AI113" s="919"/>
      <c r="AJ113" s="920"/>
      <c r="AK113" s="921" t="s">
        <v>437</v>
      </c>
      <c r="AL113" s="919"/>
      <c r="AM113" s="919"/>
      <c r="AN113" s="919"/>
      <c r="AO113" s="920"/>
      <c r="AP113" s="922" t="s">
        <v>444</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1790206</v>
      </c>
      <c r="BR113" s="817"/>
      <c r="BS113" s="817"/>
      <c r="BT113" s="817"/>
      <c r="BU113" s="817"/>
      <c r="BV113" s="817">
        <v>2081137</v>
      </c>
      <c r="BW113" s="817"/>
      <c r="BX113" s="817"/>
      <c r="BY113" s="817"/>
      <c r="BZ113" s="817"/>
      <c r="CA113" s="817">
        <v>2400353</v>
      </c>
      <c r="CB113" s="817"/>
      <c r="CC113" s="817"/>
      <c r="CD113" s="817"/>
      <c r="CE113" s="817"/>
      <c r="CF113" s="875">
        <v>2.8</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437</v>
      </c>
      <c r="DH113" s="780"/>
      <c r="DI113" s="780"/>
      <c r="DJ113" s="780"/>
      <c r="DK113" s="781"/>
      <c r="DL113" s="782" t="s">
        <v>444</v>
      </c>
      <c r="DM113" s="780"/>
      <c r="DN113" s="780"/>
      <c r="DO113" s="780"/>
      <c r="DP113" s="781"/>
      <c r="DQ113" s="782" t="s">
        <v>444</v>
      </c>
      <c r="DR113" s="780"/>
      <c r="DS113" s="780"/>
      <c r="DT113" s="780"/>
      <c r="DU113" s="781"/>
      <c r="DV113" s="824" t="s">
        <v>444</v>
      </c>
      <c r="DW113" s="825"/>
      <c r="DX113" s="825"/>
      <c r="DY113" s="825"/>
      <c r="DZ113" s="826"/>
    </row>
    <row r="114" spans="1:130" s="230" customFormat="1" ht="26.25" customHeight="1" x14ac:dyDescent="0.2">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140215</v>
      </c>
      <c r="AB114" s="780"/>
      <c r="AC114" s="780"/>
      <c r="AD114" s="780"/>
      <c r="AE114" s="781"/>
      <c r="AF114" s="782">
        <v>140513</v>
      </c>
      <c r="AG114" s="780"/>
      <c r="AH114" s="780"/>
      <c r="AI114" s="780"/>
      <c r="AJ114" s="781"/>
      <c r="AK114" s="782">
        <v>115903</v>
      </c>
      <c r="AL114" s="780"/>
      <c r="AM114" s="780"/>
      <c r="AN114" s="780"/>
      <c r="AO114" s="781"/>
      <c r="AP114" s="824">
        <v>0.1</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17240455</v>
      </c>
      <c r="BR114" s="817"/>
      <c r="BS114" s="817"/>
      <c r="BT114" s="817"/>
      <c r="BU114" s="817"/>
      <c r="BV114" s="817">
        <v>16588134</v>
      </c>
      <c r="BW114" s="817"/>
      <c r="BX114" s="817"/>
      <c r="BY114" s="817"/>
      <c r="BZ114" s="817"/>
      <c r="CA114" s="817">
        <v>15585397</v>
      </c>
      <c r="CB114" s="817"/>
      <c r="CC114" s="817"/>
      <c r="CD114" s="817"/>
      <c r="CE114" s="817"/>
      <c r="CF114" s="875">
        <v>17.899999999999999</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437</v>
      </c>
      <c r="DH114" s="780"/>
      <c r="DI114" s="780"/>
      <c r="DJ114" s="780"/>
      <c r="DK114" s="781"/>
      <c r="DL114" s="782" t="s">
        <v>444</v>
      </c>
      <c r="DM114" s="780"/>
      <c r="DN114" s="780"/>
      <c r="DO114" s="780"/>
      <c r="DP114" s="781"/>
      <c r="DQ114" s="782" t="s">
        <v>444</v>
      </c>
      <c r="DR114" s="780"/>
      <c r="DS114" s="780"/>
      <c r="DT114" s="780"/>
      <c r="DU114" s="781"/>
      <c r="DV114" s="824" t="s">
        <v>444</v>
      </c>
      <c r="DW114" s="825"/>
      <c r="DX114" s="825"/>
      <c r="DY114" s="825"/>
      <c r="DZ114" s="826"/>
    </row>
    <row r="115" spans="1:130" s="230" customFormat="1" ht="26.25" customHeight="1" x14ac:dyDescent="0.2">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150721</v>
      </c>
      <c r="AB115" s="919"/>
      <c r="AC115" s="919"/>
      <c r="AD115" s="919"/>
      <c r="AE115" s="920"/>
      <c r="AF115" s="921">
        <v>319552</v>
      </c>
      <c r="AG115" s="919"/>
      <c r="AH115" s="919"/>
      <c r="AI115" s="919"/>
      <c r="AJ115" s="920"/>
      <c r="AK115" s="921">
        <v>361865</v>
      </c>
      <c r="AL115" s="919"/>
      <c r="AM115" s="919"/>
      <c r="AN115" s="919"/>
      <c r="AO115" s="920"/>
      <c r="AP115" s="922">
        <v>0.4</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444</v>
      </c>
      <c r="BR115" s="817"/>
      <c r="BS115" s="817"/>
      <c r="BT115" s="817"/>
      <c r="BU115" s="817"/>
      <c r="BV115" s="817" t="s">
        <v>444</v>
      </c>
      <c r="BW115" s="817"/>
      <c r="BX115" s="817"/>
      <c r="BY115" s="817"/>
      <c r="BZ115" s="817"/>
      <c r="CA115" s="817" t="s">
        <v>437</v>
      </c>
      <c r="CB115" s="817"/>
      <c r="CC115" s="817"/>
      <c r="CD115" s="817"/>
      <c r="CE115" s="817"/>
      <c r="CF115" s="875" t="s">
        <v>444</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v>240761</v>
      </c>
      <c r="DM115" s="780"/>
      <c r="DN115" s="780"/>
      <c r="DO115" s="780"/>
      <c r="DP115" s="781"/>
      <c r="DQ115" s="782">
        <v>68772</v>
      </c>
      <c r="DR115" s="780"/>
      <c r="DS115" s="780"/>
      <c r="DT115" s="780"/>
      <c r="DU115" s="781"/>
      <c r="DV115" s="824">
        <v>0.1</v>
      </c>
      <c r="DW115" s="825"/>
      <c r="DX115" s="825"/>
      <c r="DY115" s="825"/>
      <c r="DZ115" s="826"/>
    </row>
    <row r="116" spans="1:130" s="230" customFormat="1" ht="26.25" customHeight="1" x14ac:dyDescent="0.2">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444</v>
      </c>
      <c r="AB116" s="780"/>
      <c r="AC116" s="780"/>
      <c r="AD116" s="780"/>
      <c r="AE116" s="781"/>
      <c r="AF116" s="782" t="s">
        <v>444</v>
      </c>
      <c r="AG116" s="780"/>
      <c r="AH116" s="780"/>
      <c r="AI116" s="780"/>
      <c r="AJ116" s="781"/>
      <c r="AK116" s="782" t="s">
        <v>444</v>
      </c>
      <c r="AL116" s="780"/>
      <c r="AM116" s="780"/>
      <c r="AN116" s="780"/>
      <c r="AO116" s="781"/>
      <c r="AP116" s="824" t="s">
        <v>444</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437</v>
      </c>
      <c r="BR116" s="817"/>
      <c r="BS116" s="817"/>
      <c r="BT116" s="817"/>
      <c r="BU116" s="817"/>
      <c r="BV116" s="817" t="s">
        <v>444</v>
      </c>
      <c r="BW116" s="817"/>
      <c r="BX116" s="817"/>
      <c r="BY116" s="817"/>
      <c r="BZ116" s="817"/>
      <c r="CA116" s="817" t="s">
        <v>444</v>
      </c>
      <c r="CB116" s="817"/>
      <c r="CC116" s="817"/>
      <c r="CD116" s="817"/>
      <c r="CE116" s="817"/>
      <c r="CF116" s="875" t="s">
        <v>437</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444</v>
      </c>
      <c r="DM116" s="780"/>
      <c r="DN116" s="780"/>
      <c r="DO116" s="780"/>
      <c r="DP116" s="781"/>
      <c r="DQ116" s="782" t="s">
        <v>437</v>
      </c>
      <c r="DR116" s="780"/>
      <c r="DS116" s="780"/>
      <c r="DT116" s="780"/>
      <c r="DU116" s="781"/>
      <c r="DV116" s="824" t="s">
        <v>444</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2664925</v>
      </c>
      <c r="AB117" s="903"/>
      <c r="AC117" s="903"/>
      <c r="AD117" s="903"/>
      <c r="AE117" s="904"/>
      <c r="AF117" s="905">
        <v>2670062</v>
      </c>
      <c r="AG117" s="903"/>
      <c r="AH117" s="903"/>
      <c r="AI117" s="903"/>
      <c r="AJ117" s="904"/>
      <c r="AK117" s="905">
        <v>2554113</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460</v>
      </c>
      <c r="BR117" s="817"/>
      <c r="BS117" s="817"/>
      <c r="BT117" s="817"/>
      <c r="BU117" s="817"/>
      <c r="BV117" s="817" t="s">
        <v>461</v>
      </c>
      <c r="BW117" s="817"/>
      <c r="BX117" s="817"/>
      <c r="BY117" s="817"/>
      <c r="BZ117" s="817"/>
      <c r="CA117" s="817" t="s">
        <v>460</v>
      </c>
      <c r="CB117" s="817"/>
      <c r="CC117" s="817"/>
      <c r="CD117" s="817"/>
      <c r="CE117" s="817"/>
      <c r="CF117" s="875" t="s">
        <v>460</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460</v>
      </c>
      <c r="DH117" s="780"/>
      <c r="DI117" s="780"/>
      <c r="DJ117" s="780"/>
      <c r="DK117" s="781"/>
      <c r="DL117" s="782" t="s">
        <v>461</v>
      </c>
      <c r="DM117" s="780"/>
      <c r="DN117" s="780"/>
      <c r="DO117" s="780"/>
      <c r="DP117" s="781"/>
      <c r="DQ117" s="782" t="s">
        <v>460</v>
      </c>
      <c r="DR117" s="780"/>
      <c r="DS117" s="780"/>
      <c r="DT117" s="780"/>
      <c r="DU117" s="781"/>
      <c r="DV117" s="824" t="s">
        <v>461</v>
      </c>
      <c r="DW117" s="825"/>
      <c r="DX117" s="825"/>
      <c r="DY117" s="825"/>
      <c r="DZ117" s="826"/>
    </row>
    <row r="118" spans="1:130" s="230" customFormat="1" ht="26.25" customHeight="1" x14ac:dyDescent="0.2">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314</v>
      </c>
      <c r="AL118" s="896"/>
      <c r="AM118" s="896"/>
      <c r="AN118" s="896"/>
      <c r="AO118" s="897"/>
      <c r="AP118" s="899" t="s">
        <v>431</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461</v>
      </c>
      <c r="BR118" s="845"/>
      <c r="BS118" s="845"/>
      <c r="BT118" s="845"/>
      <c r="BU118" s="845"/>
      <c r="BV118" s="845" t="s">
        <v>460</v>
      </c>
      <c r="BW118" s="845"/>
      <c r="BX118" s="845"/>
      <c r="BY118" s="845"/>
      <c r="BZ118" s="845"/>
      <c r="CA118" s="845" t="s">
        <v>461</v>
      </c>
      <c r="CB118" s="845"/>
      <c r="CC118" s="845"/>
      <c r="CD118" s="845"/>
      <c r="CE118" s="845"/>
      <c r="CF118" s="875" t="s">
        <v>461</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461</v>
      </c>
      <c r="DH118" s="780"/>
      <c r="DI118" s="780"/>
      <c r="DJ118" s="780"/>
      <c r="DK118" s="781"/>
      <c r="DL118" s="782" t="s">
        <v>461</v>
      </c>
      <c r="DM118" s="780"/>
      <c r="DN118" s="780"/>
      <c r="DO118" s="780"/>
      <c r="DP118" s="781"/>
      <c r="DQ118" s="782" t="s">
        <v>460</v>
      </c>
      <c r="DR118" s="780"/>
      <c r="DS118" s="780"/>
      <c r="DT118" s="780"/>
      <c r="DU118" s="781"/>
      <c r="DV118" s="824" t="s">
        <v>461</v>
      </c>
      <c r="DW118" s="825"/>
      <c r="DX118" s="825"/>
      <c r="DY118" s="825"/>
      <c r="DZ118" s="826"/>
    </row>
    <row r="119" spans="1:130" s="230" customFormat="1" ht="26.25" customHeight="1" x14ac:dyDescent="0.2">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461</v>
      </c>
      <c r="AB119" s="889"/>
      <c r="AC119" s="889"/>
      <c r="AD119" s="889"/>
      <c r="AE119" s="890"/>
      <c r="AF119" s="891" t="s">
        <v>461</v>
      </c>
      <c r="AG119" s="889"/>
      <c r="AH119" s="889"/>
      <c r="AI119" s="889"/>
      <c r="AJ119" s="890"/>
      <c r="AK119" s="891" t="s">
        <v>461</v>
      </c>
      <c r="AL119" s="889"/>
      <c r="AM119" s="889"/>
      <c r="AN119" s="889"/>
      <c r="AO119" s="890"/>
      <c r="AP119" s="892" t="s">
        <v>461</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465</v>
      </c>
      <c r="BP119" s="878"/>
      <c r="BQ119" s="879">
        <v>39406657</v>
      </c>
      <c r="BR119" s="845"/>
      <c r="BS119" s="845"/>
      <c r="BT119" s="845"/>
      <c r="BU119" s="845"/>
      <c r="BV119" s="845">
        <v>37529542</v>
      </c>
      <c r="BW119" s="845"/>
      <c r="BX119" s="845"/>
      <c r="BY119" s="845"/>
      <c r="BZ119" s="845"/>
      <c r="CA119" s="845">
        <v>35774716</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467</v>
      </c>
      <c r="DH119" s="764"/>
      <c r="DI119" s="764"/>
      <c r="DJ119" s="764"/>
      <c r="DK119" s="765"/>
      <c r="DL119" s="766" t="s">
        <v>467</v>
      </c>
      <c r="DM119" s="764"/>
      <c r="DN119" s="764"/>
      <c r="DO119" s="764"/>
      <c r="DP119" s="765"/>
      <c r="DQ119" s="766" t="s">
        <v>468</v>
      </c>
      <c r="DR119" s="764"/>
      <c r="DS119" s="764"/>
      <c r="DT119" s="764"/>
      <c r="DU119" s="765"/>
      <c r="DV119" s="848" t="s">
        <v>468</v>
      </c>
      <c r="DW119" s="849"/>
      <c r="DX119" s="849"/>
      <c r="DY119" s="849"/>
      <c r="DZ119" s="850"/>
    </row>
    <row r="120" spans="1:130" s="230" customFormat="1" ht="26.25" customHeight="1" x14ac:dyDescent="0.2">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188</v>
      </c>
      <c r="AB120" s="780"/>
      <c r="AC120" s="780"/>
      <c r="AD120" s="780"/>
      <c r="AE120" s="781"/>
      <c r="AF120" s="782" t="s">
        <v>469</v>
      </c>
      <c r="AG120" s="780"/>
      <c r="AH120" s="780"/>
      <c r="AI120" s="780"/>
      <c r="AJ120" s="781"/>
      <c r="AK120" s="782" t="s">
        <v>470</v>
      </c>
      <c r="AL120" s="780"/>
      <c r="AM120" s="780"/>
      <c r="AN120" s="780"/>
      <c r="AO120" s="781"/>
      <c r="AP120" s="824" t="s">
        <v>469</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60697456</v>
      </c>
      <c r="BR120" s="842"/>
      <c r="BS120" s="842"/>
      <c r="BT120" s="842"/>
      <c r="BU120" s="842"/>
      <c r="BV120" s="842">
        <v>65614231</v>
      </c>
      <c r="BW120" s="842"/>
      <c r="BX120" s="842"/>
      <c r="BY120" s="842"/>
      <c r="BZ120" s="842"/>
      <c r="CA120" s="842">
        <v>69079520</v>
      </c>
      <c r="CB120" s="842"/>
      <c r="CC120" s="842"/>
      <c r="CD120" s="842"/>
      <c r="CE120" s="842"/>
      <c r="CF120" s="866">
        <v>79.2</v>
      </c>
      <c r="CG120" s="867"/>
      <c r="CH120" s="867"/>
      <c r="CI120" s="867"/>
      <c r="CJ120" s="867"/>
      <c r="CK120" s="868" t="s">
        <v>473</v>
      </c>
      <c r="CL120" s="852"/>
      <c r="CM120" s="852"/>
      <c r="CN120" s="852"/>
      <c r="CO120" s="853"/>
      <c r="CP120" s="872" t="s">
        <v>474</v>
      </c>
      <c r="CQ120" s="873"/>
      <c r="CR120" s="873"/>
      <c r="CS120" s="873"/>
      <c r="CT120" s="873"/>
      <c r="CU120" s="873"/>
      <c r="CV120" s="873"/>
      <c r="CW120" s="873"/>
      <c r="CX120" s="873"/>
      <c r="CY120" s="873"/>
      <c r="CZ120" s="873"/>
      <c r="DA120" s="873"/>
      <c r="DB120" s="873"/>
      <c r="DC120" s="873"/>
      <c r="DD120" s="873"/>
      <c r="DE120" s="873"/>
      <c r="DF120" s="874"/>
      <c r="DG120" s="861" t="s">
        <v>469</v>
      </c>
      <c r="DH120" s="842"/>
      <c r="DI120" s="842"/>
      <c r="DJ120" s="842"/>
      <c r="DK120" s="842"/>
      <c r="DL120" s="842" t="s">
        <v>468</v>
      </c>
      <c r="DM120" s="842"/>
      <c r="DN120" s="842"/>
      <c r="DO120" s="842"/>
      <c r="DP120" s="842"/>
      <c r="DQ120" s="842" t="s">
        <v>467</v>
      </c>
      <c r="DR120" s="842"/>
      <c r="DS120" s="842"/>
      <c r="DT120" s="842"/>
      <c r="DU120" s="842"/>
      <c r="DV120" s="843" t="s">
        <v>467</v>
      </c>
      <c r="DW120" s="843"/>
      <c r="DX120" s="843"/>
      <c r="DY120" s="843"/>
      <c r="DZ120" s="844"/>
    </row>
    <row r="121" spans="1:130" s="230" customFormat="1" ht="26.25" customHeight="1" x14ac:dyDescent="0.2">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467</v>
      </c>
      <c r="AB121" s="780"/>
      <c r="AC121" s="780"/>
      <c r="AD121" s="780"/>
      <c r="AE121" s="781"/>
      <c r="AF121" s="782" t="s">
        <v>467</v>
      </c>
      <c r="AG121" s="780"/>
      <c r="AH121" s="780"/>
      <c r="AI121" s="780"/>
      <c r="AJ121" s="781"/>
      <c r="AK121" s="782" t="s">
        <v>470</v>
      </c>
      <c r="AL121" s="780"/>
      <c r="AM121" s="780"/>
      <c r="AN121" s="780"/>
      <c r="AO121" s="781"/>
      <c r="AP121" s="824" t="s">
        <v>467</v>
      </c>
      <c r="AQ121" s="825"/>
      <c r="AR121" s="825"/>
      <c r="AS121" s="825"/>
      <c r="AT121" s="826"/>
      <c r="AU121" s="883"/>
      <c r="AV121" s="884"/>
      <c r="AW121" s="884"/>
      <c r="AX121" s="884"/>
      <c r="AY121" s="885"/>
      <c r="AZ121" s="815" t="s">
        <v>476</v>
      </c>
      <c r="BA121" s="752"/>
      <c r="BB121" s="752"/>
      <c r="BC121" s="752"/>
      <c r="BD121" s="752"/>
      <c r="BE121" s="752"/>
      <c r="BF121" s="752"/>
      <c r="BG121" s="752"/>
      <c r="BH121" s="752"/>
      <c r="BI121" s="752"/>
      <c r="BJ121" s="752"/>
      <c r="BK121" s="752"/>
      <c r="BL121" s="752"/>
      <c r="BM121" s="752"/>
      <c r="BN121" s="752"/>
      <c r="BO121" s="752"/>
      <c r="BP121" s="753"/>
      <c r="BQ121" s="816" t="s">
        <v>467</v>
      </c>
      <c r="BR121" s="817"/>
      <c r="BS121" s="817"/>
      <c r="BT121" s="817"/>
      <c r="BU121" s="817"/>
      <c r="BV121" s="817" t="s">
        <v>188</v>
      </c>
      <c r="BW121" s="817"/>
      <c r="BX121" s="817"/>
      <c r="BY121" s="817"/>
      <c r="BZ121" s="817"/>
      <c r="CA121" s="817" t="s">
        <v>467</v>
      </c>
      <c r="CB121" s="817"/>
      <c r="CC121" s="817"/>
      <c r="CD121" s="817"/>
      <c r="CE121" s="817"/>
      <c r="CF121" s="875" t="s">
        <v>477</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t="s">
        <v>188</v>
      </c>
      <c r="DH121" s="817"/>
      <c r="DI121" s="817"/>
      <c r="DJ121" s="817"/>
      <c r="DK121" s="817"/>
      <c r="DL121" s="817" t="s">
        <v>188</v>
      </c>
      <c r="DM121" s="817"/>
      <c r="DN121" s="817"/>
      <c r="DO121" s="817"/>
      <c r="DP121" s="817"/>
      <c r="DQ121" s="817" t="s">
        <v>188</v>
      </c>
      <c r="DR121" s="817"/>
      <c r="DS121" s="817"/>
      <c r="DT121" s="817"/>
      <c r="DU121" s="817"/>
      <c r="DV121" s="794" t="s">
        <v>468</v>
      </c>
      <c r="DW121" s="794"/>
      <c r="DX121" s="794"/>
      <c r="DY121" s="794"/>
      <c r="DZ121" s="795"/>
    </row>
    <row r="122" spans="1:130" s="230" customFormat="1" ht="26.25" customHeight="1" x14ac:dyDescent="0.2">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468</v>
      </c>
      <c r="AB122" s="780"/>
      <c r="AC122" s="780"/>
      <c r="AD122" s="780"/>
      <c r="AE122" s="781"/>
      <c r="AF122" s="782" t="s">
        <v>468</v>
      </c>
      <c r="AG122" s="780"/>
      <c r="AH122" s="780"/>
      <c r="AI122" s="780"/>
      <c r="AJ122" s="781"/>
      <c r="AK122" s="782" t="s">
        <v>188</v>
      </c>
      <c r="AL122" s="780"/>
      <c r="AM122" s="780"/>
      <c r="AN122" s="780"/>
      <c r="AO122" s="781"/>
      <c r="AP122" s="824" t="s">
        <v>468</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42484401</v>
      </c>
      <c r="BR122" s="845"/>
      <c r="BS122" s="845"/>
      <c r="BT122" s="845"/>
      <c r="BU122" s="845"/>
      <c r="BV122" s="845">
        <v>43052185</v>
      </c>
      <c r="BW122" s="845"/>
      <c r="BX122" s="845"/>
      <c r="BY122" s="845"/>
      <c r="BZ122" s="845"/>
      <c r="CA122" s="845">
        <v>39986141</v>
      </c>
      <c r="CB122" s="845"/>
      <c r="CC122" s="845"/>
      <c r="CD122" s="845"/>
      <c r="CE122" s="845"/>
      <c r="CF122" s="846">
        <v>45.8</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t="s">
        <v>467</v>
      </c>
      <c r="DH122" s="817"/>
      <c r="DI122" s="817"/>
      <c r="DJ122" s="817"/>
      <c r="DK122" s="817"/>
      <c r="DL122" s="817" t="s">
        <v>469</v>
      </c>
      <c r="DM122" s="817"/>
      <c r="DN122" s="817"/>
      <c r="DO122" s="817"/>
      <c r="DP122" s="817"/>
      <c r="DQ122" s="817" t="s">
        <v>481</v>
      </c>
      <c r="DR122" s="817"/>
      <c r="DS122" s="817"/>
      <c r="DT122" s="817"/>
      <c r="DU122" s="817"/>
      <c r="DV122" s="794" t="s">
        <v>468</v>
      </c>
      <c r="DW122" s="794"/>
      <c r="DX122" s="794"/>
      <c r="DY122" s="794"/>
      <c r="DZ122" s="795"/>
    </row>
    <row r="123" spans="1:130" s="230" customFormat="1" ht="26.25" customHeight="1" x14ac:dyDescent="0.2">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468</v>
      </c>
      <c r="AB123" s="780"/>
      <c r="AC123" s="780"/>
      <c r="AD123" s="780"/>
      <c r="AE123" s="781"/>
      <c r="AF123" s="782" t="s">
        <v>468</v>
      </c>
      <c r="AG123" s="780"/>
      <c r="AH123" s="780"/>
      <c r="AI123" s="780"/>
      <c r="AJ123" s="781"/>
      <c r="AK123" s="782" t="s">
        <v>477</v>
      </c>
      <c r="AL123" s="780"/>
      <c r="AM123" s="780"/>
      <c r="AN123" s="780"/>
      <c r="AO123" s="781"/>
      <c r="AP123" s="824" t="s">
        <v>467</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482</v>
      </c>
      <c r="BP123" s="878"/>
      <c r="BQ123" s="832">
        <v>103181857</v>
      </c>
      <c r="BR123" s="833"/>
      <c r="BS123" s="833"/>
      <c r="BT123" s="833"/>
      <c r="BU123" s="833"/>
      <c r="BV123" s="833">
        <v>108666416</v>
      </c>
      <c r="BW123" s="833"/>
      <c r="BX123" s="833"/>
      <c r="BY123" s="833"/>
      <c r="BZ123" s="833"/>
      <c r="CA123" s="833">
        <v>109065661</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469</v>
      </c>
      <c r="AB124" s="780"/>
      <c r="AC124" s="780"/>
      <c r="AD124" s="780"/>
      <c r="AE124" s="781"/>
      <c r="AF124" s="782" t="s">
        <v>469</v>
      </c>
      <c r="AG124" s="780"/>
      <c r="AH124" s="780"/>
      <c r="AI124" s="780"/>
      <c r="AJ124" s="781"/>
      <c r="AK124" s="782" t="s">
        <v>469</v>
      </c>
      <c r="AL124" s="780"/>
      <c r="AM124" s="780"/>
      <c r="AN124" s="780"/>
      <c r="AO124" s="781"/>
      <c r="AP124" s="824" t="s">
        <v>467</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470</v>
      </c>
      <c r="BR124" s="831"/>
      <c r="BS124" s="831"/>
      <c r="BT124" s="831"/>
      <c r="BU124" s="831"/>
      <c r="BV124" s="831" t="s">
        <v>477</v>
      </c>
      <c r="BW124" s="831"/>
      <c r="BX124" s="831"/>
      <c r="BY124" s="831"/>
      <c r="BZ124" s="831"/>
      <c r="CA124" s="831" t="s">
        <v>467</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467</v>
      </c>
      <c r="DH124" s="764"/>
      <c r="DI124" s="764"/>
      <c r="DJ124" s="764"/>
      <c r="DK124" s="765"/>
      <c r="DL124" s="766" t="s">
        <v>467</v>
      </c>
      <c r="DM124" s="764"/>
      <c r="DN124" s="764"/>
      <c r="DO124" s="764"/>
      <c r="DP124" s="765"/>
      <c r="DQ124" s="766" t="s">
        <v>467</v>
      </c>
      <c r="DR124" s="764"/>
      <c r="DS124" s="764"/>
      <c r="DT124" s="764"/>
      <c r="DU124" s="765"/>
      <c r="DV124" s="848" t="s">
        <v>467</v>
      </c>
      <c r="DW124" s="849"/>
      <c r="DX124" s="849"/>
      <c r="DY124" s="849"/>
      <c r="DZ124" s="850"/>
    </row>
    <row r="125" spans="1:130" s="230" customFormat="1" ht="26.25" customHeight="1" x14ac:dyDescent="0.2">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467</v>
      </c>
      <c r="AB125" s="780"/>
      <c r="AC125" s="780"/>
      <c r="AD125" s="780"/>
      <c r="AE125" s="781"/>
      <c r="AF125" s="782" t="s">
        <v>467</v>
      </c>
      <c r="AG125" s="780"/>
      <c r="AH125" s="780"/>
      <c r="AI125" s="780"/>
      <c r="AJ125" s="781"/>
      <c r="AK125" s="782" t="s">
        <v>469</v>
      </c>
      <c r="AL125" s="780"/>
      <c r="AM125" s="780"/>
      <c r="AN125" s="780"/>
      <c r="AO125" s="781"/>
      <c r="AP125" s="824" t="s">
        <v>481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469</v>
      </c>
      <c r="DH125" s="842"/>
      <c r="DI125" s="842"/>
      <c r="DJ125" s="842"/>
      <c r="DK125" s="842"/>
      <c r="DL125" s="842" t="s">
        <v>467</v>
      </c>
      <c r="DM125" s="842"/>
      <c r="DN125" s="842"/>
      <c r="DO125" s="842"/>
      <c r="DP125" s="842"/>
      <c r="DQ125" s="842" t="s">
        <v>467</v>
      </c>
      <c r="DR125" s="842"/>
      <c r="DS125" s="842"/>
      <c r="DT125" s="842"/>
      <c r="DU125" s="842"/>
      <c r="DV125" s="843" t="s">
        <v>467</v>
      </c>
      <c r="DW125" s="843"/>
      <c r="DX125" s="843"/>
      <c r="DY125" s="843"/>
      <c r="DZ125" s="844"/>
    </row>
    <row r="126" spans="1:130" s="230" customFormat="1" ht="26.25" customHeight="1" thickBot="1" x14ac:dyDescent="0.25">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481</v>
      </c>
      <c r="AB126" s="780"/>
      <c r="AC126" s="780"/>
      <c r="AD126" s="780"/>
      <c r="AE126" s="781"/>
      <c r="AF126" s="782" t="s">
        <v>467</v>
      </c>
      <c r="AG126" s="780"/>
      <c r="AH126" s="780"/>
      <c r="AI126" s="780"/>
      <c r="AJ126" s="781"/>
      <c r="AK126" s="782" t="s">
        <v>467</v>
      </c>
      <c r="AL126" s="780"/>
      <c r="AM126" s="780"/>
      <c r="AN126" s="780"/>
      <c r="AO126" s="781"/>
      <c r="AP126" s="824" t="s">
        <v>467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481</v>
      </c>
      <c r="DH126" s="817"/>
      <c r="DI126" s="817"/>
      <c r="DJ126" s="817"/>
      <c r="DK126" s="817"/>
      <c r="DL126" s="817" t="s">
        <v>467</v>
      </c>
      <c r="DM126" s="817"/>
      <c r="DN126" s="817"/>
      <c r="DO126" s="817"/>
      <c r="DP126" s="817"/>
      <c r="DQ126" s="817" t="s">
        <v>467</v>
      </c>
      <c r="DR126" s="817"/>
      <c r="DS126" s="817"/>
      <c r="DT126" s="817"/>
      <c r="DU126" s="817"/>
      <c r="DV126" s="794" t="s">
        <v>467</v>
      </c>
      <c r="DW126" s="794"/>
      <c r="DX126" s="794"/>
      <c r="DY126" s="794"/>
      <c r="DZ126" s="795"/>
    </row>
    <row r="127" spans="1:130" s="230" customFormat="1" ht="26.25" customHeight="1" x14ac:dyDescent="0.2">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150721</v>
      </c>
      <c r="AB127" s="780"/>
      <c r="AC127" s="780"/>
      <c r="AD127" s="780"/>
      <c r="AE127" s="781"/>
      <c r="AF127" s="782">
        <v>319552</v>
      </c>
      <c r="AG127" s="780"/>
      <c r="AH127" s="780"/>
      <c r="AI127" s="780"/>
      <c r="AJ127" s="781"/>
      <c r="AK127" s="782">
        <v>361865</v>
      </c>
      <c r="AL127" s="780"/>
      <c r="AM127" s="780"/>
      <c r="AN127" s="780"/>
      <c r="AO127" s="781"/>
      <c r="AP127" s="824">
        <v>0.4</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467</v>
      </c>
      <c r="DH127" s="817"/>
      <c r="DI127" s="817"/>
      <c r="DJ127" s="817"/>
      <c r="DK127" s="817"/>
      <c r="DL127" s="817" t="s">
        <v>467</v>
      </c>
      <c r="DM127" s="817"/>
      <c r="DN127" s="817"/>
      <c r="DO127" s="817"/>
      <c r="DP127" s="817"/>
      <c r="DQ127" s="817" t="s">
        <v>481</v>
      </c>
      <c r="DR127" s="817"/>
      <c r="DS127" s="817"/>
      <c r="DT127" s="817"/>
      <c r="DU127" s="817"/>
      <c r="DV127" s="794" t="s">
        <v>467</v>
      </c>
      <c r="DW127" s="794"/>
      <c r="DX127" s="794"/>
      <c r="DY127" s="794"/>
      <c r="DZ127" s="795"/>
    </row>
    <row r="128" spans="1:130" s="230" customFormat="1" ht="26.25" customHeight="1" thickBot="1" x14ac:dyDescent="0.25">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t="s">
        <v>467</v>
      </c>
      <c r="AB128" s="801"/>
      <c r="AC128" s="801"/>
      <c r="AD128" s="801"/>
      <c r="AE128" s="802"/>
      <c r="AF128" s="803" t="s">
        <v>481</v>
      </c>
      <c r="AG128" s="801"/>
      <c r="AH128" s="801"/>
      <c r="AI128" s="801"/>
      <c r="AJ128" s="802"/>
      <c r="AK128" s="803" t="s">
        <v>467</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477</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481</v>
      </c>
      <c r="DH128" s="791"/>
      <c r="DI128" s="791"/>
      <c r="DJ128" s="791"/>
      <c r="DK128" s="791"/>
      <c r="DL128" s="791" t="s">
        <v>188</v>
      </c>
      <c r="DM128" s="791"/>
      <c r="DN128" s="791"/>
      <c r="DO128" s="791"/>
      <c r="DP128" s="791"/>
      <c r="DQ128" s="791" t="s">
        <v>188</v>
      </c>
      <c r="DR128" s="791"/>
      <c r="DS128" s="791"/>
      <c r="DT128" s="791"/>
      <c r="DU128" s="791"/>
      <c r="DV128" s="792" t="s">
        <v>188</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89285438</v>
      </c>
      <c r="AB129" s="780"/>
      <c r="AC129" s="780"/>
      <c r="AD129" s="780"/>
      <c r="AE129" s="781"/>
      <c r="AF129" s="782">
        <v>92868634</v>
      </c>
      <c r="AG129" s="780"/>
      <c r="AH129" s="780"/>
      <c r="AI129" s="780"/>
      <c r="AJ129" s="781"/>
      <c r="AK129" s="782">
        <v>92055251</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500</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5503698</v>
      </c>
      <c r="AB130" s="780"/>
      <c r="AC130" s="780"/>
      <c r="AD130" s="780"/>
      <c r="AE130" s="781"/>
      <c r="AF130" s="782">
        <v>5261613</v>
      </c>
      <c r="AG130" s="780"/>
      <c r="AH130" s="780"/>
      <c r="AI130" s="780"/>
      <c r="AJ130" s="781"/>
      <c r="AK130" s="782">
        <v>4806283</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-2.9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83781740</v>
      </c>
      <c r="AB131" s="764"/>
      <c r="AC131" s="764"/>
      <c r="AD131" s="764"/>
      <c r="AE131" s="765"/>
      <c r="AF131" s="766">
        <v>87607021</v>
      </c>
      <c r="AG131" s="764"/>
      <c r="AH131" s="764"/>
      <c r="AI131" s="764"/>
      <c r="AJ131" s="765"/>
      <c r="AK131" s="766">
        <v>87248968</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500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-3.3882955880000001</v>
      </c>
      <c r="AB132" s="745"/>
      <c r="AC132" s="745"/>
      <c r="AD132" s="745"/>
      <c r="AE132" s="746"/>
      <c r="AF132" s="747">
        <v>-2.9581544609999999</v>
      </c>
      <c r="AG132" s="745"/>
      <c r="AH132" s="745"/>
      <c r="AI132" s="745"/>
      <c r="AJ132" s="746"/>
      <c r="AK132" s="747">
        <v>-2.5813142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-3.5</v>
      </c>
      <c r="AB133" s="724"/>
      <c r="AC133" s="724"/>
      <c r="AD133" s="724"/>
      <c r="AE133" s="725"/>
      <c r="AF133" s="723">
        <v>-3.2</v>
      </c>
      <c r="AG133" s="724"/>
      <c r="AH133" s="724"/>
      <c r="AI133" s="724"/>
      <c r="AJ133" s="725"/>
      <c r="AK133" s="723">
        <v>-2.9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W9gJpq0wOMCJdWVkAWZpJkpb5peF9WLjqgFcoPktrPKF68i08Wxef0FXVYHfD+v/PUDQBNaMU+3iv2c5S1Qww==" saltValue="u5qicOGbRPW32rNsUZ5Yx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CR5:CV6"/>
    <mergeCell ref="CW5:DA6"/>
    <mergeCell ref="DB5:DF6"/>
    <mergeCell ref="DG5:DK6"/>
    <mergeCell ref="DL5:DP6"/>
    <mergeCell ref="DQ5:DU6"/>
    <mergeCell ref="BS7:CG7"/>
    <mergeCell ref="AK5:AO6"/>
    <mergeCell ref="AP5:AT6"/>
    <mergeCell ref="AU5:AY6"/>
    <mergeCell ref="BQ5:CG6"/>
    <mergeCell ref="CH5:CL6"/>
    <mergeCell ref="CM5:CQ6"/>
    <mergeCell ref="AK9:AO9"/>
    <mergeCell ref="AP9:AT9"/>
    <mergeCell ref="AU9:AY9"/>
    <mergeCell ref="CH9:CL9"/>
    <mergeCell ref="CM9:CQ9"/>
    <mergeCell ref="DB8:DF8"/>
    <mergeCell ref="DG8:DK8"/>
    <mergeCell ref="DL8:DP8"/>
    <mergeCell ref="DQ8:DU8"/>
    <mergeCell ref="DV8:DZ8"/>
    <mergeCell ref="B9:P9"/>
    <mergeCell ref="Q9:U9"/>
    <mergeCell ref="V9:Z9"/>
    <mergeCell ref="AA9:AE9"/>
    <mergeCell ref="AF9:AJ9"/>
    <mergeCell ref="AU8:AY8"/>
    <mergeCell ref="CH8:CL8"/>
    <mergeCell ref="CM8:CQ8"/>
    <mergeCell ref="CR8:CV8"/>
    <mergeCell ref="CW8:DA8"/>
    <mergeCell ref="BS9:CG9"/>
    <mergeCell ref="BS8:CG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t3SUUPcxwFzxYwH2E/3lmF/W/N5ghhMxbBcJN7VsgFhVmccU3BCVzuloC1Bn2VgaKED1/zz3v90p8pv4MAGcA==" saltValue="bXzU0F5Nk7G+RSIY5c+B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PWGb9+X3rfELgNNJSxhdQwMgHlCuLC3UAqd1Ax7VJPUFqyY2UKgcvvEFbYiJpvfCrFBNa5+5KHGqam2cP6Vrg==" saltValue="tqmVXgZBsys6SQULmKJPl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26844588</v>
      </c>
      <c r="AP9" s="281">
        <v>77523</v>
      </c>
      <c r="AQ9" s="282">
        <v>65050</v>
      </c>
      <c r="AR9" s="283">
        <v>19.2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344834</v>
      </c>
      <c r="AP10" s="284">
        <v>996</v>
      </c>
      <c r="AQ10" s="285">
        <v>874</v>
      </c>
      <c r="AR10" s="286">
        <v>14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t="s">
        <v>520</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t="s">
        <v>520</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1242271</v>
      </c>
      <c r="AP13" s="284">
        <v>3587</v>
      </c>
      <c r="AQ13" s="285">
        <v>2318</v>
      </c>
      <c r="AR13" s="286">
        <v>54.7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396717</v>
      </c>
      <c r="AP14" s="284">
        <v>1146</v>
      </c>
      <c r="AQ14" s="285">
        <v>1495</v>
      </c>
      <c r="AR14" s="286">
        <v>-23.3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-1887858</v>
      </c>
      <c r="AP15" s="284">
        <v>-5452</v>
      </c>
      <c r="AQ15" s="285">
        <v>-4722</v>
      </c>
      <c r="AR15" s="286">
        <v>15.5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26940552</v>
      </c>
      <c r="AP16" s="284">
        <v>77800</v>
      </c>
      <c r="AQ16" s="285">
        <v>65014</v>
      </c>
      <c r="AR16" s="286">
        <v>19.7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7.7</v>
      </c>
      <c r="AP21" s="298">
        <v>6.35</v>
      </c>
      <c r="AQ21" s="299">
        <v>1.35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98.4</v>
      </c>
      <c r="AP22" s="303">
        <v>98.8</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2008452</v>
      </c>
      <c r="AP32" s="312">
        <v>5800</v>
      </c>
      <c r="AQ32" s="313">
        <v>3983</v>
      </c>
      <c r="AR32" s="314">
        <v>45.6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v>67893</v>
      </c>
      <c r="AP34" s="312">
        <v>196</v>
      </c>
      <c r="AQ34" s="313">
        <v>394</v>
      </c>
      <c r="AR34" s="314">
        <v>-50.3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t="s">
        <v>520</v>
      </c>
      <c r="AP35" s="312" t="s">
        <v>520</v>
      </c>
      <c r="AQ35" s="313">
        <v>20</v>
      </c>
      <c r="AR35" s="314" t="s">
        <v>520</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115903</v>
      </c>
      <c r="AP36" s="312">
        <v>335</v>
      </c>
      <c r="AQ36" s="313">
        <v>299</v>
      </c>
      <c r="AR36" s="314">
        <v>12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361865</v>
      </c>
      <c r="AP37" s="312">
        <v>1045</v>
      </c>
      <c r="AQ37" s="313">
        <v>1748</v>
      </c>
      <c r="AR37" s="314">
        <v>-40.200000000000003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520</v>
      </c>
      <c r="AP38" s="315" t="s">
        <v>520</v>
      </c>
      <c r="AQ38" s="316" t="s">
        <v>520</v>
      </c>
      <c r="AR38" s="304" t="s">
        <v>520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t="s">
        <v>520</v>
      </c>
      <c r="AP39" s="312" t="s">
        <v>520</v>
      </c>
      <c r="AQ39" s="313">
        <v>-12</v>
      </c>
      <c r="AR39" s="314" t="s">
        <v>520</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-4806283</v>
      </c>
      <c r="AP40" s="312">
        <v>-13880</v>
      </c>
      <c r="AQ40" s="313">
        <v>-13579</v>
      </c>
      <c r="AR40" s="314">
        <v>2.2000000000000002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-2252170</v>
      </c>
      <c r="AP41" s="312">
        <v>-6504</v>
      </c>
      <c r="AQ41" s="313">
        <v>-7147</v>
      </c>
      <c r="AR41" s="314">
        <v>-9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8974074</v>
      </c>
      <c r="AN51" s="334">
        <v>25924</v>
      </c>
      <c r="AO51" s="335">
        <v>-1.3</v>
      </c>
      <c r="AP51" s="336">
        <v>49796</v>
      </c>
      <c r="AQ51" s="337">
        <v>6.7</v>
      </c>
      <c r="AR51" s="338">
        <v>-8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6717212</v>
      </c>
      <c r="AN52" s="342">
        <v>19405</v>
      </c>
      <c r="AO52" s="343">
        <v>10.7</v>
      </c>
      <c r="AP52" s="344">
        <v>37281</v>
      </c>
      <c r="AQ52" s="345">
        <v>14.4</v>
      </c>
      <c r="AR52" s="346">
        <v>-3.7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10263123</v>
      </c>
      <c r="AN53" s="334">
        <v>29453</v>
      </c>
      <c r="AO53" s="335">
        <v>13.6</v>
      </c>
      <c r="AP53" s="336">
        <v>51681</v>
      </c>
      <c r="AQ53" s="337">
        <v>3.8</v>
      </c>
      <c r="AR53" s="338">
        <v>9.8000000000000007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6879007</v>
      </c>
      <c r="AN54" s="342">
        <v>19742</v>
      </c>
      <c r="AO54" s="343">
        <v>1.7</v>
      </c>
      <c r="AP54" s="344">
        <v>37226</v>
      </c>
      <c r="AQ54" s="345">
        <v>-0.1</v>
      </c>
      <c r="AR54" s="346">
        <v>1.8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8427158</v>
      </c>
      <c r="AN55" s="334">
        <v>24410</v>
      </c>
      <c r="AO55" s="335">
        <v>-17.100000000000001</v>
      </c>
      <c r="AP55" s="336">
        <v>50465</v>
      </c>
      <c r="AQ55" s="337">
        <v>-2.4</v>
      </c>
      <c r="AR55" s="338">
        <v>-14.7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7158800</v>
      </c>
      <c r="AN56" s="342">
        <v>20736</v>
      </c>
      <c r="AO56" s="343">
        <v>5</v>
      </c>
      <c r="AP56" s="344">
        <v>34193</v>
      </c>
      <c r="AQ56" s="345">
        <v>-8.1</v>
      </c>
      <c r="AR56" s="346">
        <v>13.1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9017827</v>
      </c>
      <c r="AN57" s="334">
        <v>26428</v>
      </c>
      <c r="AO57" s="335">
        <v>8.3000000000000007</v>
      </c>
      <c r="AP57" s="336">
        <v>51679</v>
      </c>
      <c r="AQ57" s="337">
        <v>2.4</v>
      </c>
      <c r="AR57" s="338">
        <v>5.9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6602240</v>
      </c>
      <c r="AN58" s="342">
        <v>19349</v>
      </c>
      <c r="AO58" s="343">
        <v>-6.7</v>
      </c>
      <c r="AP58" s="344">
        <v>35132</v>
      </c>
      <c r="AQ58" s="345">
        <v>2.7</v>
      </c>
      <c r="AR58" s="346">
        <v>-9.4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9814821</v>
      </c>
      <c r="AN59" s="334">
        <v>28344</v>
      </c>
      <c r="AO59" s="335">
        <v>7.2</v>
      </c>
      <c r="AP59" s="336">
        <v>49665</v>
      </c>
      <c r="AQ59" s="337">
        <v>-3.9</v>
      </c>
      <c r="AR59" s="338">
        <v>11.1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7495240</v>
      </c>
      <c r="AN60" s="342">
        <v>21645</v>
      </c>
      <c r="AO60" s="343">
        <v>11.9</v>
      </c>
      <c r="AP60" s="344">
        <v>34678</v>
      </c>
      <c r="AQ60" s="345">
        <v>-1.3</v>
      </c>
      <c r="AR60" s="346">
        <v>13.2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9299401</v>
      </c>
      <c r="AN61" s="349">
        <v>26912</v>
      </c>
      <c r="AO61" s="350">
        <v>2.1</v>
      </c>
      <c r="AP61" s="351">
        <v>50657</v>
      </c>
      <c r="AQ61" s="352">
        <v>1.3</v>
      </c>
      <c r="AR61" s="338">
        <v>0.8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6970500</v>
      </c>
      <c r="AN62" s="342">
        <v>20175</v>
      </c>
      <c r="AO62" s="343">
        <v>4.5</v>
      </c>
      <c r="AP62" s="344">
        <v>35702</v>
      </c>
      <c r="AQ62" s="345">
        <v>1.5</v>
      </c>
      <c r="AR62" s="346">
        <v>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SYpqAzZs8YblQurFJJLjeTeq28vZRDXCJmmrE6qUKhwLK9ooNtVvwwF6Ar0CrHlMQU6JvrVcmn4CckdC6L7sVg==" saltValue="Qxh+x8dn9DJF3MDmZp02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0" spans="125:125" ht="13.5" hidden="1" customHeight="1" x14ac:dyDescent="0.2"/>
    <row r="121" spans="125:125" ht="13.5" hidden="1" customHeight="1" x14ac:dyDescent="0.2">
      <c r="DU121" s="259"/>
    </row>
  </sheetData>
  <sheetProtection algorithmName="SHA-512" hashValue="wQBzKoOdN5NECvFmBxNBxkUcIh6GFClS66+t2z3pQ6OFJf6kUkmrCXp0QeFkmf19dm9FRjABxKvOAiohqzm2DQ==" saltValue="MLxTnbLJtST8LP91Y8Hb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509</v>
      </c>
    </row>
  </sheetData>
  <sheetProtection algorithmName="SHA-512" hashValue="E6qNPTTqMGKkLDrmhFD9wDispPJIn5Wdf320gtjqpQsslXbZaZAKIkWy5CT6q8ibUU1aerGw8sITfvQLAAwYmQ==" saltValue="p3zOI7sBbHR/EhwJ31AH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34.96</v>
      </c>
      <c r="G47" s="12">
        <v>35.99</v>
      </c>
      <c r="H47" s="12">
        <v>37.94</v>
      </c>
      <c r="I47" s="12">
        <v>38.74</v>
      </c>
      <c r="J47" s="13">
        <v>41.93</v>
      </c>
    </row>
    <row r="48" spans="2:10" ht="57.75" customHeight="1" x14ac:dyDescent="0.2">
      <c r="B48" s="14"/>
      <c r="C48" s="1141" t="s">
        <v>4</v>
      </c>
      <c r="D48" s="1141"/>
      <c r="E48" s="1142"/>
      <c r="F48" s="15">
        <v>4.49</v>
      </c>
      <c r="G48" s="16">
        <v>3.77</v>
      </c>
      <c r="H48" s="16">
        <v>3.88</v>
      </c>
      <c r="I48" s="16">
        <v>6.84</v>
      </c>
      <c r="J48" s="17">
        <v>4.72</v>
      </c>
    </row>
    <row r="49" spans="2:10" ht="57.75" customHeight="1" thickBot="1" x14ac:dyDescent="0.25">
      <c r="B49" s="18"/>
      <c r="C49" s="1143" t="s">
        <v>5</v>
      </c>
      <c r="D49" s="1143"/>
      <c r="E49" s="1144"/>
      <c r="F49" s="19">
        <v>1.81</v>
      </c>
      <c r="G49" s="20">
        <v>2.0299999999999998</v>
      </c>
      <c r="H49" s="20">
        <v>1.48</v>
      </c>
      <c r="I49" s="20">
        <v>5.37</v>
      </c>
      <c r="J49" s="21">
        <v>0.66</v>
      </c>
    </row>
    <row r="50" spans="2:10" ht="13.2" x14ac:dyDescent="0.2"/>
  </sheetData>
  <sheetProtection algorithmName="SHA-512" hashValue="68PQVELBZl4B92H5AjOCJkjVoN7y7QKPo7ks65neGXxv6j+vtbpbMYHy9zq9Eyy/tK4bmonW7POrSl7QZtaeAQ==" saltValue="lp5pIoYmQ86TlgNwTKK2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2024-03-11T06:48:54Z</cp:lastPrinted>
  <dcterms:created xsi:type="dcterms:W3CDTF">2024-02-05T00:50:18Z</dcterms:created>
  <dcterms:modified xsi:type="dcterms:W3CDTF">2024-03-15T10:25:27Z</dcterms:modified>
  <cp:category/>
</cp:coreProperties>
</file>