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W36" i="10"/>
  <c r="BW37" i="10" s="1"/>
  <c r="BW38" i="10" s="1"/>
  <c r="BE36" i="10"/>
  <c r="AM36" i="10"/>
  <c r="U36" i="10"/>
  <c r="C36" i="10"/>
  <c r="BE35" i="10"/>
  <c r="AM35" i="10"/>
  <c r="U35" i="10"/>
  <c r="C35" i="10"/>
  <c r="CO34" i="10"/>
  <c r="CO35" i="10" s="1"/>
  <c r="CO36" i="10" s="1"/>
  <c r="CO37"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<sst xmlns="http://schemas.openxmlformats.org/spreadsheetml/2006/main" count="1170" uniqueCount="610">
  <si>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</si>
  <si>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</si>
  <si>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</si>
  <si>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</si>
  <si>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</si>
  <si>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</si>
  <si>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</si>
  <si>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</si>
  <si>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</si>
  <si>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</si>
  <si>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</si>
  <si>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</si>
  <si>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</si>
  <si>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</si>
  <si>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</si>
  <si>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</si>
  <si>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</si>
  <si>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</si>
  <si>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</si>
  <si>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</si>
  <si>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</si>
  <si>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</si>
  <si>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</si>
  <si>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</si>
  <si>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</si>
  <si>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</si>
  <si>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</si>
  <si>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</si>
  <si>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</si>
  <si>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</si>
  <si>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</si>
  <si>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</si>
  <si>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</si>
  <si>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</si>
  <si>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</si>
  <si>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</si>
  <si>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</si>
  <si>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</si>
  <si>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</si>
  <si>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</si>
  <si>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</si>
  <si>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</si>
  <si>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</si>
  <si>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</si>
  <si>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</si>
  <si>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</si>
  <si>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</si>
  <si>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</si>
  <si>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</si>
  <si>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</si>
  <si>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</si>
  <si>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</si>
  <si>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</si>
  <si>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</si>
  <si>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</si>
  <si>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</si>
  <si>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</si>
  <si>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</si>
  <si>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</si>
  <si>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</si>
  <si>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</si>
  <si>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</si>
  <si>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</si>
  <si>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</si>
  <si>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</si>
  <si>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</si>
  <si>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</si>
  <si>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</si>
  <si>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</si>
  <si>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</si>
  <si>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</si>
  <si>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</si>
  <si>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</si>
  <si>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</si>
  <si>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</si>
  <si>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</si>
  <si>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</si>
  <si>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</si>
  <si>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</si>
  <si>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</si>
  <si>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</si>
  <si>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</si>
  <si>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</si>
  <si>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</si>
  <si>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</si>
  <si>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</si>
  <si>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</si>
  <si>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</si>
  <si>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</si>
  <si>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</si>
  <si>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</si>
  <si>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</si>
  <si>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</si>
  <si>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</si>
  <si>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</si>
  <si>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</si>
  <si>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</si>
  <si>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板橋区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</si>
  <si>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</si>
  <si>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</si>
  <si>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</si>
  <si>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</si>
  <si>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</si>
  <si>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</si>
  <si>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</si>
  <si>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</si>
  <si>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</si>
  <si>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</si>
  <si>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</si>
  <si>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</si>
  <si>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</si>
  <si>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</si>
  <si>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</si>
  <si>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</si>
  <si>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</si>
  <si>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</si>
  <si>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</si>
  <si>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</si>
  <si>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</si>
  <si>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</si>
  <si>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</si>
  <si>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</si>
  <si>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</si>
  <si>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</si>
  <si>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</si>
  <si>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</si>
  <si>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</si>
  <si>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</si>
  <si>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</si>
  <si>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</si>
  <si>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</si>
  <si>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</si>
  <si>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</si>
  <si>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</si>
  <si>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</si>
  <si>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</si>
  <si>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</si>
  <si>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</si>
  <si>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</si>
  <si>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</si>
  <si>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</si>
  <si>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</si>
  <si>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</si>
  <si>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</si>
  <si>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</si>
  <si>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</si>
  <si>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</si>
  <si>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</si>
  <si>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</si>
  <si>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</si>
  <si>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</si>
  <si>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</si>
  <si>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</si>
  <si>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</si>
  <si>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</si>
  <si>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</si>
  <si>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</si>
  <si>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</si>
  <si>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</si>
  <si>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</si>
  <si>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</si>
  <si>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</si>
  <si>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</si>
  <si>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</si>
  <si>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</si>
  <si>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</si>
  <si>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</si>
  <si>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</si>
  <si>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</si>
  <si>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</si>
  <si>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</si>
  <si>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</si>
  <si>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</si>
  <si>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</si>
  <si>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</si>
  <si>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</si>
  <si>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</si>
  <si>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</si>
  <si>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</si>
  <si>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</si>
  <si>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</si>
  <si>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</si>
  <si>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</si>
  <si>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</si>
  <si>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</si>
  <si>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</si>
  <si>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</si>
  <si>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</si>
  <si>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</si>
  <si>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</si>
  <si>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</si>
  <si>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</si>
  <si>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</si>
  <si>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</si>
  <si>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</si>
  <si>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</si>
  <si>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</si>
  <si>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</si>
  <si>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</si>
  <si>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</si>
  <si>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</si>
  <si>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</si>
  <si>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</si>
  <si>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</si>
  <si>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</si>
  <si>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</si>
  <si>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</si>
  <si>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</si>
  <si>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</si>
  <si>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</si>
  <si>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</si>
  <si>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東京都板橋区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</si>
  <si>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</si>
  <si>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</si>
  <si>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</si>
  <si>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</si>
  <si>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</si>
  <si>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</si>
  <si>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</si>
  <si>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</si>
  <si>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</si>
  <si>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</si>
  <si>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</si>
  <si>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</si>
  <si>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</si>
  <si>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</si>
  <si>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</si>
  <si>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</si>
  <si>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</si>
  <si>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</si>
  <si>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</si>
  <si>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</si>
  <si>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</si>
  <si>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</si>
  <si>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</si>
  <si>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</si>
  <si>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</si>
  <si>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</si>
  <si>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</si>
  <si>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</si>
  <si>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</si>
  <si>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</si>
  <si>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</si>
  <si>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</si>
  <si>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</si>
  <si>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</si>
  <si>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</si>
  <si>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</si>
  <si>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</si>
  <si>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</si>
  <si>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</si>
  <si>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</si>
  <si>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</si>
  <si>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</si>
  <si>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</si>
  <si>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</si>
  <si>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</si>
  <si>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</si>
  <si>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</si>
  <si>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</si>
  <si>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</si>
  <si>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</si>
  <si>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</si>
  <si>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</si>
  <si>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</si>
  <si>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</si>
  <si>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</si>
  <si>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</si>
  <si>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</si>
  <si>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</si>
  <si>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</si>
  <si>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</si>
  <si>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</si>
  <si>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</si>
  <si>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</si>
  <si>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</si>
  <si>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</si>
  <si>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</si>
  <si>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</si>
  <si>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</si>
  <si>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</si>
  <si>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</si>
  <si>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</si>
  <si>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</si>
  <si>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</si>
  <si>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</si>
  <si>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</si>
  <si>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</si>
  <si>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</si>
  <si>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</si>
  <si>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</si>
  <si>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</si>
  <si>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</si>
  <si>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</si>
  <si>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</si>
  <si>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</si>
  <si>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</si>
  <si>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</si>
  <si>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</si>
  <si>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</si>
  <si>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</si>
  <si>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</si>
  <si>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</si>
  <si>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</si>
  <si>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</si>
  <si>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</si>
  <si>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</si>
  <si>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</si>
  <si>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</si>
  <si>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</si>
  <si>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</si>
  <si>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</si>
  <si>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</si>
  <si>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</si>
  <si>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</si>
  <si>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</si>
  <si>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</si>
  <si>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</si>
  <si>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</si>
  <si>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</si>
  <si>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</si>
  <si>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</si>
  <si>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</si>
  <si>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</si>
  <si>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</si>
  <si>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</si>
  <si>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</si>
  <si>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</si>
  <si>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</si>
  <si>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</si>
  <si>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</si>
  <si>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</si>
  <si>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</si>
  <si>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</si>
  <si>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</si>
  <si>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</si>
  <si>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</si>
  <si>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</si>
  <si>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</si>
  <si>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</si>
  <si>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</si>
  <si>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</si>
  <si>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</si>
  <si>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</si>
  <si>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</si>
  <si>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</si>
  <si>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</si>
  <si>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</si>
  <si>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</si>
  <si>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</si>
  <si>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</si>
  <si>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</si>
  <si>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</si>
  <si>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</si>
  <si>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</si>
  <si>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</si>
  <si>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</si>
  <si>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</si>
  <si>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</si>
  <si>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</si>
  <si>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</si>
  <si>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</si>
  <si>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</si>
  <si>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</si>
  <si>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</si>
  <si>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</si>
  <si>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東京都板橋区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</si>
  <si>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</si>
  <si>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</si>
  <si>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</si>
  <si>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</si>
  <si>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</si>
  <si>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</si>
  <si>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</si>
  <si>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</si>
  <si>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</si>
  <si>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</si>
  <si>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</si>
  <si>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</si>
  <si>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</si>
  <si>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</si>
  <si>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</si>
  <si>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</si>
  <si>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</si>
  <si>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</si>
  <si>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</si>
  <si>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</si>
  <si>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東武東上線連続立体化事業特別会計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</si>
  <si>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</si>
  <si>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</si>
  <si>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</si>
  <si>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</si>
  <si>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</si>
  <si>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</si>
  <si>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</si>
  <si>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</si>
  <si>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</si>
  <si>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</si>
  <si>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</si>
  <si>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</si>
  <si>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</si>
  <si>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</si>
  <si>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</si>
  <si>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</si>
  <si>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</si>
  <si>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</si>
  <si>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</si>
  <si>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</si>
  <si>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</si>
  <si>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</si>
  <si>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</si>
  <si>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</si>
  <si>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</si>
  <si>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</si>
  <si>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</si>
  <si>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</si>
  <si>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</si>
  <si>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</si>
  <si>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</si>
  <si>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</si>
  <si>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</si>
  <si>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</si>
  <si>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</si>
  <si>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</si>
  <si>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</si>
  <si>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</si>
  <si>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</si>
  <si>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</si>
  <si>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</si>
  <si>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</si>
  <si>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</si>
  <si>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</si>
  <si>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</si>
  <si>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</si>
  <si>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</si>
  <si>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</si>
  <si>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</si>
  <si>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</si>
  <si>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</si>
  <si>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</si>
  <si>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</si>
  <si>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</si>
  <si>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</si>
  <si>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</si>
  <si>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</si>
  <si>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</si>
  <si>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</si>
  <si>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</si>
  <si>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</si>
  <si>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</si>
  <si>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</si>
  <si>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</si>
  <si>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</si>
  <si>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</si>
  <si>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</si>
  <si>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</si>
  <si>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</si>
  <si>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</si>
  <si>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</si>
  <si>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</si>
  <si>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</si>
  <si>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</si>
  <si>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</si>
  <si>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</si>
  <si>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</si>
  <si>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</si>
  <si>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</si>
  <si>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</si>
  <si>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</si>
  <si>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</si>
  <si>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</si>
  <si>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</si>
  <si>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</si>
  <si>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</si>
  <si>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</si>
  <si>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後期高齢者医療事業特別会計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</si>
  <si>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</si>
  <si>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</si>
  <si>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</si>
  <si>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</si>
  <si>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</si>
  <si>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</si>
  <si>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</si>
  <si>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</si>
  <si>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</si>
  <si>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</si>
  <si>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</si>
  <si>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</si>
  <si>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</si>
  <si>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</si>
  <si>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</si>
  <si>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</si>
  <si>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</si>
  <si>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</si>
  <si>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</si>
  <si>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</si>
  <si>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</si>
  <si>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</si>
  <si>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</si>
  <si>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</si>
  <si>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</si>
  <si>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</si>
  <si>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</si>
  <si>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</si>
  <si>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</si>
  <si>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</si>
  <si>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</si>
  <si>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</si>
  <si>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</si>
  <si>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</si>
  <si>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</si>
  <si>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</si>
  <si>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</si>
  <si>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</si>
  <si>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</si>
  <si>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</si>
  <si>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</si>
  <si>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</si>
  <si>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</si>
  <si>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</si>
  <si>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</si>
  <si>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</si>
  <si>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</si>
  <si>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</si>
  <si>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</si>
  <si>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</si>
  <si>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</si>
  <si>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</si>
  <si>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</si>
  <si>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</si>
  <si>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</si>
  <si>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</si>
  <si>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</si>
  <si>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</si>
  <si>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</si>
  <si>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</si>
  <si>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</si>
  <si>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</si>
  <si>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</si>
  <si>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</si>
  <si>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</si>
  <si>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</si>
  <si>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</si>
  <si>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</si>
  <si>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</si>
  <si>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</si>
  <si>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</si>
  <si>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</si>
  <si>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</si>
  <si>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</si>
  <si>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</si>
  <si>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</si>
  <si>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</si>
  <si>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</si>
  <si>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</si>
  <si>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</si>
  <si>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</si>
  <si>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</si>
  <si>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</si>
  <si>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</si>
  <si>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</si>
  <si>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</si>
  <si>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</si>
  <si>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</si>
  <si>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1.50</t>
  </si>
  <si>
    <t>一般会計</t>
  </si>
  <si>
    <t>介護保険事業特別会計</t>
  </si>
  <si>
    <t>国民健康保険事業特別会計</t>
  </si>
  <si>
    <t>後期高齢者医療事業特別会計</t>
  </si>
  <si>
    <t>東武東上線連続立体化事業特別会計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</si>
  <si>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</si>
  <si>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</si>
  <si>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</si>
  <si>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</si>
  <si>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</si>
  <si>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</si>
  <si>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</si>
  <si>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</si>
  <si>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</si>
  <si>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</si>
  <si>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</si>
  <si>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9"/>
  </si>
  <si>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</si>
  <si>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</si>
  <si>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</si>
  <si>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</si>
  <si>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板橋区土地開発公社</t>
    <rPh sb="0" eb="3">
      <t>イタバシク</t>
    </rPh>
    <rPh sb="3" eb="9">
      <t>トチカイハツコウシャ</t>
    </rPh>
    <phoneticPr fontId="2"/>
  </si>
  <si>
    <t>-</t>
    <phoneticPr fontId="2"/>
  </si>
  <si>
    <t>植村記念財団</t>
    <rPh sb="0" eb="6">
      <t>ウエムラキネンザイダン</t>
    </rPh>
    <phoneticPr fontId="2"/>
  </si>
  <si>
    <t>板橋区産業振興公社</t>
    <rPh sb="0" eb="3">
      <t>イタバシク</t>
    </rPh>
    <rPh sb="3" eb="9">
      <t>サンギョウシンコウコウシャ</t>
    </rPh>
    <phoneticPr fontId="2"/>
  </si>
  <si>
    <t>板橋区文化・国際交流財団</t>
    <rPh sb="0" eb="3">
      <t>イタバシク</t>
    </rPh>
    <rPh sb="3" eb="5">
      <t>ブンカ</t>
    </rPh>
    <rPh sb="6" eb="12">
      <t>コクサイコウリュウザイダン</t>
    </rPh>
    <phoneticPr fontId="2"/>
  </si>
  <si>
    <t>〇</t>
    <phoneticPr fontId="2"/>
  </si>
  <si>
    <t>-</t>
    <phoneticPr fontId="2"/>
  </si>
  <si>
    <t xml:space="preserve">※8：職員の状況については、令和3年地方公務員給与実態調査に基づいている。 </t>
    <phoneticPr fontId="2"/>
  </si>
  <si>
    <t>義務教育施設整備基金</t>
    <rPh sb="0" eb="4">
      <t>ギムキョウイク</t>
    </rPh>
    <rPh sb="4" eb="6">
      <t>シセツ</t>
    </rPh>
    <rPh sb="6" eb="8">
      <t>セイビ</t>
    </rPh>
    <rPh sb="8" eb="10">
      <t>キキン</t>
    </rPh>
    <phoneticPr fontId="5"/>
  </si>
  <si>
    <t>公共施設等整備基金</t>
    <rPh sb="0" eb="4">
      <t>コウキョウシセツ</t>
    </rPh>
    <rPh sb="4" eb="5">
      <t>トウ</t>
    </rPh>
    <rPh sb="5" eb="7">
      <t>セイビ</t>
    </rPh>
    <rPh sb="7" eb="9">
      <t>キキン</t>
    </rPh>
    <phoneticPr fontId="5"/>
  </si>
  <si>
    <t>東武東上線連続立体化事業基金</t>
    <rPh sb="0" eb="5">
      <t>トウブトウジョウセン</t>
    </rPh>
    <rPh sb="5" eb="7">
      <t>レンゾク</t>
    </rPh>
    <rPh sb="7" eb="10">
      <t>リッタイカ</t>
    </rPh>
    <rPh sb="10" eb="12">
      <t>ジギョウ</t>
    </rPh>
    <rPh sb="12" eb="14">
      <t>キキン</t>
    </rPh>
    <phoneticPr fontId="5"/>
  </si>
  <si>
    <t>住宅基金</t>
    <rPh sb="0" eb="2">
      <t>ジュウタク</t>
    </rPh>
    <rPh sb="2" eb="4">
      <t>キキン</t>
    </rPh>
    <phoneticPr fontId="5"/>
  </si>
  <si>
    <t>平和基金</t>
    <rPh sb="0" eb="2">
      <t>ヘイワ</t>
    </rPh>
    <rPh sb="2" eb="4">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</si>
  <si>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</si>
  <si>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</si>
  <si>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</si>
  <si>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</si>
  <si>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</si>
  <si>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将来負担比率については、一般会計等が負担する将来負担額に対し、充当可能財源の額が上回るため、将来負担比率はマイナスとなっている。
実質公債費比率については、早期健全化基準を大きく下回る算定結果となっている。分母である標準財政規模が24億56百万円増加したうえに、分子である債務負担行為に基づく支出のうち公債費に準ずるもの等が３億36百万円増加したため、単年度の比率は0.6ポイント悪化した。そのため、3か年平均では0.2ポイントの悪化となった。</t>
    <rPh sb="108" eb="110">
      <t>ヒョウジュン</t>
    </rPh>
    <rPh sb="112" eb="114">
      <t>キボ</t>
    </rPh>
    <rPh sb="123" eb="125">
      <t>ゾウカ</t>
    </rPh>
    <rPh sb="136" eb="142">
      <t>サイムフタンコウイ</t>
    </rPh>
    <rPh sb="143" eb="144">
      <t>モト</t>
    </rPh>
    <rPh sb="146" eb="148">
      <t>シシュツ</t>
    </rPh>
    <rPh sb="151" eb="154">
      <t>コウサイヒ</t>
    </rPh>
    <rPh sb="155" eb="156">
      <t>ジュン</t>
    </rPh>
    <rPh sb="160" eb="161">
      <t>トウ</t>
    </rPh>
    <rPh sb="169" eb="171">
      <t>ゾウカ</t>
    </rPh>
    <rPh sb="190" eb="192">
      <t>アッカ</t>
    </rPh>
    <rPh sb="202" eb="205">
      <t>ネンヘイキン</t>
    </rPh>
    <rPh sb="215" eb="217">
      <t>アッカ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</si>
  <si>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</si>
  <si>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</si>
  <si>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</si>
  <si>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将来負担比率は生じていない一方で、小・中学校をはじめとした公共施設の更新需要は継続して見込まれている。
今後も区民ニーズを的確に捉えながら、施設更新や複合化について計画的にすすめ、中・長期的視点による施設の維持・管理を推進していく。</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</si>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</sst>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游ゴシック"/>
      <family val="3"/>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8" fillId="0" borderId="0" applyFont="0" applyFill="0" applyBorder="0" applyAlignment="0" applyProtection="0">
      <alignment vertical="center"/>
    </xf>
    <xf numFmtId="0" fontId="40" fillId="0" borderId="0">
      <alignment vertical="center"/>
    </xf>
  </cellStyleXfs>
  <cellXfs count="131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1"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40"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9" fillId="0" borderId="117" xfId="8" applyFont="1" applyFill="1" applyBorder="1" applyAlignment="1" applyProtection="1">
      <alignment horizontal="right" vertical="center"/>
      <protection locked="0"/>
    </xf>
    <xf numFmtId="0" fontId="39" fillId="0" borderId="113" xfId="8" applyFont="1" applyFill="1" applyBorder="1" applyAlignment="1" applyProtection="1">
      <alignment horizontal="right" vertical="center"/>
      <protection locked="0"/>
    </xf>
    <xf numFmtId="0" fontId="39" fillId="0" borderId="120" xfId="8" applyFont="1" applyFill="1" applyBorder="1" applyAlignment="1" applyProtection="1">
      <alignment horizontal="right" vertical="center"/>
      <protection locked="0"/>
    </xf>
    <xf numFmtId="0" fontId="39" fillId="0" borderId="112" xfId="8" applyFont="1" applyFill="1" applyBorder="1" applyAlignment="1" applyProtection="1">
      <alignment horizontal="left" vertical="center" shrinkToFit="1"/>
      <protection locked="0"/>
    </xf>
    <xf numFmtId="0" fontId="39" fillId="0" borderId="113" xfId="8" applyFont="1" applyFill="1" applyBorder="1" applyAlignment="1" applyProtection="1">
      <alignment horizontal="left" vertical="center" shrinkToFit="1"/>
      <protection locked="0"/>
    </xf>
    <xf numFmtId="0" fontId="39" fillId="0" borderId="114" xfId="8" applyFont="1" applyFill="1" applyBorder="1" applyAlignment="1" applyProtection="1">
      <alignment horizontal="left" vertical="center" shrinkToFit="1"/>
      <protection locked="0"/>
    </xf>
    <xf numFmtId="38" fontId="39" fillId="0" borderId="112" xfId="20" applyFont="1" applyFill="1" applyBorder="1" applyAlignment="1" applyProtection="1">
      <alignment horizontal="right" vertical="center"/>
      <protection locked="0"/>
    </xf>
    <xf numFmtId="38" fontId="39" fillId="0" borderId="113" xfId="20" applyFont="1" applyFill="1" applyBorder="1" applyAlignment="1" applyProtection="1">
      <alignment horizontal="right" vertical="center"/>
      <protection locked="0"/>
    </xf>
    <xf numFmtId="38" fontId="39" fillId="0" borderId="120"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protection locked="0"/>
    </xf>
    <xf numFmtId="38" fontId="39" fillId="0" borderId="117" xfId="20" applyFont="1" applyFill="1" applyBorder="1" applyAlignment="1" applyProtection="1">
      <alignment horizontal="right" vertical="center" shrinkToFit="1"/>
      <protection locked="0"/>
    </xf>
    <xf numFmtId="38" fontId="39" fillId="0" borderId="113" xfId="20" applyFont="1" applyFill="1" applyBorder="1" applyAlignment="1" applyProtection="1">
      <alignment horizontal="right" vertical="center" shrinkToFit="1"/>
      <protection locked="0"/>
    </xf>
    <xf numFmtId="38" fontId="39" fillId="0" borderId="120" xfId="20" applyFont="1" applyFill="1" applyBorder="1" applyAlignment="1" applyProtection="1">
      <alignment horizontal="right" vertical="center" shrinkToFit="1"/>
      <protection locked="0"/>
    </xf>
    <xf numFmtId="38" fontId="39" fillId="0" borderId="115" xfId="20" applyFont="1" applyFill="1" applyBorder="1" applyAlignment="1" applyProtection="1">
      <alignment horizontal="right" vertical="center"/>
      <protection locked="0"/>
    </xf>
    <xf numFmtId="38" fontId="39" fillId="0" borderId="116" xfId="20" applyFont="1" applyFill="1" applyBorder="1" applyAlignment="1" applyProtection="1">
      <alignment horizontal="right" vertical="center"/>
      <protection locked="0"/>
    </xf>
    <xf numFmtId="0" fontId="39" fillId="0" borderId="116" xfId="8" applyFont="1" applyFill="1" applyBorder="1" applyAlignment="1" applyProtection="1">
      <alignment horizontal="right" vertical="center"/>
      <protection locked="0"/>
    </xf>
    <xf numFmtId="0" fontId="39" fillId="0" borderId="117" xfId="8" applyFont="1" applyFill="1" applyBorder="1" applyAlignment="1" applyProtection="1">
      <alignment horizontal="right" vertical="center" shrinkToFit="1"/>
      <protection locked="0"/>
    </xf>
    <xf numFmtId="0" fontId="39" fillId="0" borderId="113" xfId="8" applyFont="1" applyFill="1" applyBorder="1" applyAlignment="1" applyProtection="1">
      <alignment horizontal="right" vertical="center" shrinkToFit="1"/>
      <protection locked="0"/>
    </xf>
    <xf numFmtId="0" fontId="39" fillId="0" borderId="119" xfId="8" applyFont="1" applyFill="1" applyBorder="1" applyAlignment="1" applyProtection="1">
      <alignment horizontal="right" vertical="center" shrinkToFit="1"/>
      <protection locked="0"/>
    </xf>
    <xf numFmtId="38" fontId="39" fillId="0" borderId="102" xfId="20" applyFont="1" applyFill="1" applyBorder="1" applyAlignment="1" applyProtection="1">
      <alignment horizontal="right" vertical="center"/>
      <protection locked="0"/>
    </xf>
    <xf numFmtId="38" fontId="39" fillId="0" borderId="102" xfId="8" applyNumberFormat="1" applyFont="1" applyFill="1" applyBorder="1" applyAlignment="1" applyProtection="1">
      <alignment horizontal="right" vertical="center"/>
      <protection locked="0"/>
    </xf>
    <xf numFmtId="0" fontId="39" fillId="0" borderId="102" xfId="8" applyFont="1" applyFill="1" applyBorder="1" applyAlignment="1" applyProtection="1">
      <alignment horizontal="right" vertical="center"/>
      <protection locked="0"/>
    </xf>
    <xf numFmtId="0" fontId="39" fillId="0" borderId="108" xfId="8" applyFont="1" applyFill="1" applyBorder="1" applyAlignment="1" applyProtection="1">
      <alignment horizontal="right" vertical="center"/>
      <protection locked="0"/>
    </xf>
    <xf numFmtId="38" fontId="39" fillId="0" borderId="101" xfId="20" applyFont="1" applyFill="1" applyBorder="1" applyAlignment="1" applyProtection="1">
      <alignment horizontal="righ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7E6B-4D4E-809F-DC4326F7A7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29959</c:v>
                </c:pt>
                <c:pt idx="1">
                  <c:v>29380</c:v>
                </c:pt>
                <c:pt idx="2">
                  <c:v>26627</c:v>
                </c:pt>
                <c:pt idx="3">
                  <c:v>36296</c:v>
                </c:pt>
                <c:pt idx="4">
                  <c:v>33339</c:v>
                </c:pt>
              </c:numCache>
            </c:numRef>
          </c:val>
          <c:smooth val="0"/>
          <c:extLst>
            <c:ext xmlns:c16="http://schemas.microsoft.com/office/drawing/2014/chart" uri="{C3380CC4-5D6E-409C-BE32-E72D297353CC}">
              <c16:uniqueId val="{00000001-7E6B-4D4E-809F-DC4326F7A7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4.51</c:v>
                </c:pt>
                <c:pt idx="1">
                  <c:v>3.62</c:v>
                </c:pt>
                <c:pt idx="2">
                  <c:v>4.12</c:v>
                </c:pt>
                <c:pt idx="3">
                  <c:v>6.88</c:v>
                </c:pt>
                <c:pt idx="4">
                  <c:v>9.4700000000000006</c:v>
                </c:pt>
              </c:numCache>
            </c:numRef>
          </c:val>
          <c:extLst>
            <c:ext xmlns:c16="http://schemas.microsoft.com/office/drawing/2014/chart" uri="{C3380CC4-5D6E-409C-BE32-E72D297353CC}">
              <c16:uniqueId val="{00000000-E85D-4E92-91A4-04E3EC52D5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16.59</c:v>
                </c:pt>
                <c:pt idx="1">
                  <c:v>20.79</c:v>
                </c:pt>
                <c:pt idx="2">
                  <c:v>17.420000000000002</c:v>
                </c:pt>
                <c:pt idx="3">
                  <c:v>20.7</c:v>
                </c:pt>
                <c:pt idx="4">
                  <c:v>20.22</c:v>
                </c:pt>
              </c:numCache>
            </c:numRef>
          </c:val>
          <c:extLst>
            <c:ext xmlns:c16="http://schemas.microsoft.com/office/drawing/2014/chart" uri="{C3380CC4-5D6E-409C-BE32-E72D297353CC}">
              <c16:uniqueId val="{00000001-E85D-4E92-91A4-04E3EC52D5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2.17</c:v>
                </c:pt>
                <c:pt idx="1">
                  <c:v>3.9</c:v>
                </c:pt>
                <c:pt idx="2">
                  <c:v>-1.5</c:v>
                </c:pt>
                <c:pt idx="3">
                  <c:v>5.26</c:v>
                </c:pt>
                <c:pt idx="4">
                  <c:v>2.62</c:v>
                </c:pt>
              </c:numCache>
            </c:numRef>
          </c:val>
          <c:smooth val="0"/>
          <c:extLst>
            <c:ext xmlns:c16="http://schemas.microsoft.com/office/drawing/2014/chart" uri="{C3380CC4-5D6E-409C-BE32-E72D297353CC}">
              <c16:uniqueId val="{00000002-E85D-4E92-91A4-04E3EC52D5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D5-4130-8C9F-12C6E3CE69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D5-4130-8C9F-12C6E3CE69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D5-4130-8C9F-12C6E3CE69B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BD5-4130-8C9F-12C6E3CE69B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BD5-4130-8C9F-12C6E3CE69B0}"/>
            </c:ext>
          </c:extLst>
        </c:ser>
        <c:ser>
          <c:idx val="5"/>
          <c:order val="5"/>
          <c:tx>
            <c:strRef>
              <c:f>データシート!$A$32</c:f>
              <c:strCache>
                <c:ptCount val="1"/>
                <c:pt idx="0">
                  <c:v>東武東上線連続立体化事業特別会計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7BD5-4130-8C9F-12C6E3CE69B0}"/>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0.09</c:v>
                </c:pt>
                <c:pt idx="4">
                  <c:v>#N/A</c:v>
                </c:pt>
                <c:pt idx="5">
                  <c:v>0.09</c:v>
                </c:pt>
                <c:pt idx="6">
                  <c:v>#N/A</c:v>
                </c:pt>
                <c:pt idx="7">
                  <c:v>0.11</c:v>
                </c:pt>
                <c:pt idx="8">
                  <c:v>#N/A</c:v>
                </c:pt>
                <c:pt idx="9">
                  <c:v>0.12</c:v>
                </c:pt>
              </c:numCache>
            </c:numRef>
          </c:val>
          <c:extLst>
            <c:ext xmlns:c16="http://schemas.microsoft.com/office/drawing/2014/chart" uri="{C3380CC4-5D6E-409C-BE32-E72D297353CC}">
              <c16:uniqueId val="{00000006-7BD5-4130-8C9F-12C6E3CE69B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3.71</c:v>
                </c:pt>
                <c:pt idx="2">
                  <c:v>#N/A</c:v>
                </c:pt>
                <c:pt idx="3">
                  <c:v>0.75</c:v>
                </c:pt>
                <c:pt idx="4">
                  <c:v>#N/A</c:v>
                </c:pt>
                <c:pt idx="5">
                  <c:v>0.73</c:v>
                </c:pt>
                <c:pt idx="6">
                  <c:v>#N/A</c:v>
                </c:pt>
                <c:pt idx="7">
                  <c:v>1.04</c:v>
                </c:pt>
                <c:pt idx="8">
                  <c:v>#N/A</c:v>
                </c:pt>
                <c:pt idx="9">
                  <c:v>0.68</c:v>
                </c:pt>
              </c:numCache>
            </c:numRef>
          </c:val>
          <c:extLst>
            <c:ext xmlns:c16="http://schemas.microsoft.com/office/drawing/2014/chart" uri="{C3380CC4-5D6E-409C-BE32-E72D297353CC}">
              <c16:uniqueId val="{00000007-7BD5-4130-8C9F-12C6E3CE69B0}"/>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0.72</c:v>
                </c:pt>
                <c:pt idx="2">
                  <c:v>#N/A</c:v>
                </c:pt>
                <c:pt idx="3">
                  <c:v>0.64</c:v>
                </c:pt>
                <c:pt idx="4">
                  <c:v>#N/A</c:v>
                </c:pt>
                <c:pt idx="5">
                  <c:v>0.92</c:v>
                </c:pt>
                <c:pt idx="6">
                  <c:v>#N/A</c:v>
                </c:pt>
                <c:pt idx="7">
                  <c:v>1.29</c:v>
                </c:pt>
                <c:pt idx="8">
                  <c:v>#N/A</c:v>
                </c:pt>
                <c:pt idx="9">
                  <c:v>1.1399999999999999</c:v>
                </c:pt>
              </c:numCache>
            </c:numRef>
          </c:val>
          <c:extLst>
            <c:ext xmlns:c16="http://schemas.microsoft.com/office/drawing/2014/chart" uri="{C3380CC4-5D6E-409C-BE32-E72D297353CC}">
              <c16:uniqueId val="{00000008-7BD5-4130-8C9F-12C6E3CE69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4.51</c:v>
                </c:pt>
                <c:pt idx="2">
                  <c:v>#N/A</c:v>
                </c:pt>
                <c:pt idx="3">
                  <c:v>3.62</c:v>
                </c:pt>
                <c:pt idx="4">
                  <c:v>#N/A</c:v>
                </c:pt>
                <c:pt idx="5">
                  <c:v>4.12</c:v>
                </c:pt>
                <c:pt idx="6">
                  <c:v>#N/A</c:v>
                </c:pt>
                <c:pt idx="7">
                  <c:v>6.85</c:v>
                </c:pt>
                <c:pt idx="8">
                  <c:v>#N/A</c:v>
                </c:pt>
                <c:pt idx="9">
                  <c:v>9.4499999999999993</c:v>
                </c:pt>
              </c:numCache>
            </c:numRef>
          </c:val>
          <c:extLst>
            <c:ext xmlns:c16="http://schemas.microsoft.com/office/drawing/2014/chart" uri="{C3380CC4-5D6E-409C-BE32-E72D297353CC}">
              <c16:uniqueId val="{00000009-7BD5-4130-8C9F-12C6E3CE69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9425</c:v>
                </c:pt>
                <c:pt idx="5">
                  <c:v>9115</c:v>
                </c:pt>
                <c:pt idx="8">
                  <c:v>8981</c:v>
                </c:pt>
                <c:pt idx="11">
                  <c:v>8842</c:v>
                </c:pt>
                <c:pt idx="14">
                  <c:v>8564</c:v>
                </c:pt>
              </c:numCache>
            </c:numRef>
          </c:val>
          <c:extLst>
            <c:ext xmlns:c16="http://schemas.microsoft.com/office/drawing/2014/chart" uri="{C3380CC4-5D6E-409C-BE32-E72D297353CC}">
              <c16:uniqueId val="{00000000-8461-4A96-A4A5-2B6F088D57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461-4A96-A4A5-2B6F088D57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4253</c:v>
                </c:pt>
                <c:pt idx="3">
                  <c:v>273</c:v>
                </c:pt>
                <c:pt idx="6">
                  <c:v>235</c:v>
                </c:pt>
                <c:pt idx="9">
                  <c:v>115</c:v>
                </c:pt>
                <c:pt idx="12">
                  <c:v>381</c:v>
                </c:pt>
              </c:numCache>
            </c:numRef>
          </c:val>
          <c:extLst>
            <c:ext xmlns:c16="http://schemas.microsoft.com/office/drawing/2014/chart" uri="{C3380CC4-5D6E-409C-BE32-E72D297353CC}">
              <c16:uniqueId val="{00000002-8461-4A96-A4A5-2B6F088D57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137</c:v>
                </c:pt>
                <c:pt idx="3">
                  <c:v>150</c:v>
                </c:pt>
                <c:pt idx="6">
                  <c:v>150</c:v>
                </c:pt>
                <c:pt idx="9">
                  <c:v>166</c:v>
                </c:pt>
                <c:pt idx="12">
                  <c:v>160</c:v>
                </c:pt>
              </c:numCache>
            </c:numRef>
          </c:val>
          <c:extLst>
            <c:ext xmlns:c16="http://schemas.microsoft.com/office/drawing/2014/chart" uri="{C3380CC4-5D6E-409C-BE32-E72D297353CC}">
              <c16:uniqueId val="{00000003-8461-4A96-A4A5-2B6F088D57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61-4A96-A4A5-2B6F088D57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119</c:v>
                </c:pt>
                <c:pt idx="3">
                  <c:v>117</c:v>
                </c:pt>
                <c:pt idx="6">
                  <c:v>150</c:v>
                </c:pt>
                <c:pt idx="9">
                  <c:v>154</c:v>
                </c:pt>
                <c:pt idx="12">
                  <c:v>229</c:v>
                </c:pt>
              </c:numCache>
            </c:numRef>
          </c:val>
          <c:extLst>
            <c:ext xmlns:c16="http://schemas.microsoft.com/office/drawing/2014/chart" uri="{C3380CC4-5D6E-409C-BE32-E72D297353CC}">
              <c16:uniqueId val="{00000005-8461-4A96-A4A5-2B6F088D57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61-4A96-A4A5-2B6F088D57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3190</c:v>
                </c:pt>
                <c:pt idx="3">
                  <c:v>2788</c:v>
                </c:pt>
                <c:pt idx="6">
                  <c:v>2786</c:v>
                </c:pt>
                <c:pt idx="9">
                  <c:v>2734</c:v>
                </c:pt>
                <c:pt idx="12">
                  <c:v>2736</c:v>
                </c:pt>
              </c:numCache>
            </c:numRef>
          </c:val>
          <c:extLst>
            <c:ext xmlns:c16="http://schemas.microsoft.com/office/drawing/2014/chart" uri="{C3380CC4-5D6E-409C-BE32-E72D297353CC}">
              <c16:uniqueId val="{00000007-8461-4A96-A4A5-2B6F088D57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-1726</c:v>
                </c:pt>
                <c:pt idx="2">
                  <c:v>#N/A</c:v>
                </c:pt>
                <c:pt idx="3">
                  <c:v>#N/A</c:v>
                </c:pt>
                <c:pt idx="4">
                  <c:v>-5787</c:v>
                </c:pt>
                <c:pt idx="5">
                  <c:v>#N/A</c:v>
                </c:pt>
                <c:pt idx="6">
                  <c:v>#N/A</c:v>
                </c:pt>
                <c:pt idx="7">
                  <c:v>-5660</c:v>
                </c:pt>
                <c:pt idx="8">
                  <c:v>#N/A</c:v>
                </c:pt>
                <c:pt idx="9">
                  <c:v>#N/A</c:v>
                </c:pt>
                <c:pt idx="10">
                  <c:v>-5673</c:v>
                </c:pt>
                <c:pt idx="11">
                  <c:v>#N/A</c:v>
                </c:pt>
                <c:pt idx="12">
                  <c:v>#N/A</c:v>
                </c:pt>
                <c:pt idx="13">
                  <c:v>-5058</c:v>
                </c:pt>
                <c:pt idx="14">
                  <c:v>#N/A</c:v>
                </c:pt>
              </c:numCache>
            </c:numRef>
          </c:val>
          <c:smooth val="0"/>
          <c:extLst>
            <c:ext xmlns:c16="http://schemas.microsoft.com/office/drawing/2014/chart" uri="{C3380CC4-5D6E-409C-BE32-E72D297353CC}">
              <c16:uniqueId val="{00000008-8461-4A96-A4A5-2B6F088D57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92112</c:v>
                </c:pt>
                <c:pt idx="5">
                  <c:v>84182</c:v>
                </c:pt>
                <c:pt idx="8">
                  <c:v>76421</c:v>
                </c:pt>
                <c:pt idx="11">
                  <c:v>71397</c:v>
                </c:pt>
                <c:pt idx="14">
                  <c:v>74989</c:v>
                </c:pt>
              </c:numCache>
            </c:numRef>
          </c:val>
          <c:extLst>
            <c:ext xmlns:c16="http://schemas.microsoft.com/office/drawing/2014/chart" uri="{C3380CC4-5D6E-409C-BE32-E72D297353CC}">
              <c16:uniqueId val="{00000000-0750-4E50-9E52-074DE42310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179</c:v>
                </c:pt>
                <c:pt idx="5">
                  <c:v>1835</c:v>
                </c:pt>
                <c:pt idx="8">
                  <c:v>3483</c:v>
                </c:pt>
                <c:pt idx="11">
                  <c:v>4159</c:v>
                </c:pt>
                <c:pt idx="14">
                  <c:v>3940</c:v>
                </c:pt>
              </c:numCache>
            </c:numRef>
          </c:val>
          <c:extLst>
            <c:ext xmlns:c16="http://schemas.microsoft.com/office/drawing/2014/chart" uri="{C3380CC4-5D6E-409C-BE32-E72D297353CC}">
              <c16:uniqueId val="{00000001-0750-4E50-9E52-074DE42310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57807</c:v>
                </c:pt>
                <c:pt idx="5">
                  <c:v>68496</c:v>
                </c:pt>
                <c:pt idx="8">
                  <c:v>80579</c:v>
                </c:pt>
                <c:pt idx="11">
                  <c:v>83589</c:v>
                </c:pt>
                <c:pt idx="14">
                  <c:v>96427</c:v>
                </c:pt>
              </c:numCache>
            </c:numRef>
          </c:val>
          <c:extLst>
            <c:ext xmlns:c16="http://schemas.microsoft.com/office/drawing/2014/chart" uri="{C3380CC4-5D6E-409C-BE32-E72D297353CC}">
              <c16:uniqueId val="{00000002-0750-4E50-9E52-074DE42310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50-4E50-9E52-074DE42310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50-4E50-9E52-074DE42310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50-4E50-9E52-074DE42310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24303</c:v>
                </c:pt>
                <c:pt idx="3">
                  <c:v>22981</c:v>
                </c:pt>
                <c:pt idx="6">
                  <c:v>22725</c:v>
                </c:pt>
                <c:pt idx="9">
                  <c:v>22491</c:v>
                </c:pt>
                <c:pt idx="12">
                  <c:v>22045</c:v>
                </c:pt>
              </c:numCache>
            </c:numRef>
          </c:val>
          <c:extLst>
            <c:ext xmlns:c16="http://schemas.microsoft.com/office/drawing/2014/chart" uri="{C3380CC4-5D6E-409C-BE32-E72D297353CC}">
              <c16:uniqueId val="{00000006-0750-4E50-9E52-074DE42310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1894</c:v>
                </c:pt>
                <c:pt idx="3">
                  <c:v>1885</c:v>
                </c:pt>
                <c:pt idx="6">
                  <c:v>1893</c:v>
                </c:pt>
                <c:pt idx="9">
                  <c:v>2181</c:v>
                </c:pt>
                <c:pt idx="12">
                  <c:v>2465</c:v>
                </c:pt>
              </c:numCache>
            </c:numRef>
          </c:val>
          <c:extLst>
            <c:ext xmlns:c16="http://schemas.microsoft.com/office/drawing/2014/chart" uri="{C3380CC4-5D6E-409C-BE32-E72D297353CC}">
              <c16:uniqueId val="{00000007-0750-4E50-9E52-074DE42310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0750-4E50-9E52-074DE42310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4679</c:v>
                </c:pt>
                <c:pt idx="3">
                  <c:v>4310</c:v>
                </c:pt>
                <c:pt idx="6">
                  <c:v>4298</c:v>
                </c:pt>
                <c:pt idx="9">
                  <c:v>4333</c:v>
                </c:pt>
                <c:pt idx="12">
                  <c:v>3969</c:v>
                </c:pt>
              </c:numCache>
            </c:numRef>
          </c:val>
          <c:extLst>
            <c:ext xmlns:c16="http://schemas.microsoft.com/office/drawing/2014/chart" uri="{C3380CC4-5D6E-409C-BE32-E72D297353CC}">
              <c16:uniqueId val="{00000009-0750-4E50-9E52-074DE42310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34466</c:v>
                </c:pt>
                <c:pt idx="3">
                  <c:v>34864</c:v>
                </c:pt>
                <c:pt idx="6">
                  <c:v>33727</c:v>
                </c:pt>
                <c:pt idx="9">
                  <c:v>35687</c:v>
                </c:pt>
                <c:pt idx="12">
                  <c:v>36697</c:v>
                </c:pt>
              </c:numCache>
            </c:numRef>
          </c:val>
          <c:extLst>
            <c:ext xmlns:c16="http://schemas.microsoft.com/office/drawing/2014/chart" uri="{C3380CC4-5D6E-409C-BE32-E72D297353CC}">
              <c16:uniqueId val="{0000000A-0750-4E50-9E52-074DE42310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750-4E50-9E52-074DE42310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23474</c:v>
                </c:pt>
                <c:pt idx="1">
                  <c:v>26923</c:v>
                </c:pt>
                <c:pt idx="2">
                  <c:v>26793</c:v>
                </c:pt>
              </c:numCache>
            </c:numRef>
          </c:val>
          <c:extLst>
            <c:ext xmlns:c16="http://schemas.microsoft.com/office/drawing/2014/chart" uri="{C3380CC4-5D6E-409C-BE32-E72D297353CC}">
              <c16:uniqueId val="{00000000-1201-4D03-A9EB-5CC8404CE5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156</c:v>
                </c:pt>
                <c:pt idx="1">
                  <c:v>335</c:v>
                </c:pt>
                <c:pt idx="2">
                  <c:v>642</c:v>
                </c:pt>
              </c:numCache>
            </c:numRef>
          </c:val>
          <c:extLst>
            <c:ext xmlns:c16="http://schemas.microsoft.com/office/drawing/2014/chart" uri="{C3380CC4-5D6E-409C-BE32-E72D297353CC}">
              <c16:uniqueId val="{00000001-1201-4D03-A9EB-5CC8404CE5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47418</c:v>
                </c:pt>
                <c:pt idx="1">
                  <c:v>44548</c:v>
                </c:pt>
                <c:pt idx="2">
                  <c:v>56006</c:v>
                </c:pt>
              </c:numCache>
            </c:numRef>
          </c:val>
          <c:extLst>
            <c:ext xmlns:c16="http://schemas.microsoft.com/office/drawing/2014/chart" uri="{C3380CC4-5D6E-409C-BE32-E72D297353CC}">
              <c16:uniqueId val="{00000002-1201-4D03-A9EB-5CC8404CE5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{81FD31DF-8E90-4C33-AD0C-51D4314FE505}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E62-485A-BBE1-CBCAD5DC08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{A2CFB3E3-6A82-43DD-951C-6FB1CD6F13E7}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62-485A-BBE1-CBCAD5DC08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{6DF5A519-B457-4A04-B532-EBDEB3AC8362}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62-485A-BBE1-CBCAD5DC08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{5C1FED50-DDA4-4C00-B092-F4EE5458A716}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62-485A-BBE1-CBCAD5DC08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{146E9F82-C509-465F-B347-2050DDB170A3}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62-485A-BBE1-CBCAD5DC08F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{E292B83B-947A-485E-AE5E-35D38EE4C150}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E62-485A-BBE1-CBCAD5DC08F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{80D62890-B961-4681-9398-5C410C6A07FA}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E62-485A-BBE1-CBCAD5DC08F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{5452FD7F-A758-4803-95FA-AACA015F92E8}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E62-485A-BBE1-CBCAD5DC08F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{A44A3533-E1A2-4D02-A468-501E16507210}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E62-485A-BBE1-CBCAD5DC08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43.8</c:v>
                </c:pt>
                <c:pt idx="8">
                  <c:v>44.7</c:v>
                </c:pt>
                <c:pt idx="16">
                  <c:v>46.2</c:v>
                </c:pt>
                <c:pt idx="24">
                  <c:v>46.6</c:v>
                </c:pt>
                <c:pt idx="32">
                  <c:v>45.4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62-485A-BBE1-CBCAD5DC08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{0DC73AE5-E043-4107-B5E1-18A825C250CC}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E62-485A-BBE1-CBCAD5DC08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{4A748AFE-38F6-4B0B-979A-A3C3626C0AA2}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62-485A-BBE1-CBCAD5DC08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{2BCA012A-5ABA-4CA3-AEF3-5B114F83AC02}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62-485A-BBE1-CBCAD5DC08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{66F14930-F90A-4702-9B1D-BD884F277A25}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62-485A-BBE1-CBCAD5DC08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{E4BC09FB-3742-4231-95A4-1286BD2447A5}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62-485A-BBE1-CBCAD5DC08F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{E0715BD7-5F43-4D26-A2D5-EA526A18DF3F}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E62-485A-BBE1-CBCAD5DC08F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{1F9CED1A-C87D-45AF-8980-15D18022B962}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E62-485A-BBE1-CBCAD5DC08F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{1EA8CD36-7C50-4BA4-95D1-5085DE126087}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E62-485A-BBE1-CBCAD5DC08F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{D976C63D-80D7-4F79-8EE5-465D02AF0B8F}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E62-485A-BBE1-CBCAD5DC08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E62-485A-BBE1-CBCAD5DC08FA}"/>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{37D12B41-43D0-415B-9C94-79305E3C9A6B}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9DB-4C1A-B667-8933AD91BC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{5DA2336A-DB8B-4F56-99EC-F196084A5C0A}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DB-4C1A-B667-8933AD91BC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{0B55B77B-BF2F-4110-8C21-9F7617C98282}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DB-4C1A-B667-8933AD91BC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{92743887-802E-465A-9F6F-D677487420D4}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DB-4C1A-B667-8933AD91BC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{9E519833-8AF0-4476-85B8-893E6B1C4F63}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DB-4C1A-B667-8933AD91BCA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{C9D4AF8F-93D5-412F-9702-60F54FC3BFC7}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9DB-4C1A-B667-8933AD91BCA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{C35885A8-49DA-4FC7-AC9F-E22E85B1A7E8}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9DB-4C1A-B667-8933AD91BCA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{0DC18AB4-D67B-4C27-80B5-57A8D9C878C7}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9DB-4C1A-B667-8933AD91BCA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{F9213A7C-1271-4A22-A814-12106CCA7CBC}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9DB-4C1A-B667-8933AD91BC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-3.8</c:v>
                </c:pt>
                <c:pt idx="16">
                  <c:v>-3.6</c:v>
                </c:pt>
                <c:pt idx="24">
                  <c:v>-4.5999999999999996</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9DB-4C1A-B667-8933AD91BC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{466CAFFD-28F3-405D-B942-0F57E450F198}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9DB-4C1A-B667-8933AD91BC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{785BB20A-9D54-418F-B002-725DF8D3988F}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DB-4C1A-B667-8933AD91BC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{D05ECE05-666A-4C0C-B224-7095164A3F49}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DB-4C1A-B667-8933AD91BC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{32F69A20-E2E3-4BD0-904F-A2FBBA54CBAE}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DB-4C1A-B667-8933AD91BC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{32069A3D-0E5E-4E9A-A05F-0535365D3D24}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DB-4C1A-B667-8933AD91BCA8}"/>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{6E4E47C5-8A30-4255-A87C-D292D58A6403}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9DB-4C1A-B667-8933AD91BCA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{94ED333A-E84A-4CD0-A3AE-0F9B208B50F8}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9DB-4C1A-B667-8933AD91BCA8}"/>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{75305FF3-452F-4C4A-8C1E-708B577C308B}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9DB-4C1A-B667-8933AD91BCA8}"/>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{0C85F232-B5F9-4100-A53F-20E4248B1502}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9DB-4C1A-B667-8933AD91BC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9DB-4C1A-B667-8933AD91BCA8}"/>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元利償還金が微増するとともに、土地開発公社の用地取得に伴い債務負担行為に基づく支出額が増加した。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年度は、分母である標準財政規模が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百万円増加したうえに、分子である債務負担行為に基づく支出のうち公債費に準ずるもの等が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百万円増加したため、単年度の比率は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か年平均では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年間</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億円以上の積立を見込み、決算余剰金が発生した際には積極的に積み立てる方針に基づき、積立を行った。令和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百万円の積立を行い、満期一括償還地方債の償還額は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百万円であった。</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充当可能財源等は、充当可能基金の増加により、充当可能財源が前年比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一方で、学校の改築及び長寿命化改修等による起債により、地方債現在高は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このため、将来負担比率の分子が、令和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東京都板橋区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財政調整基金については、前年度歳計剰余金及び事業の不用額を積み立てる一方で、新型コロナウイルス感染症に伴う事業への活用などにより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その他特定目的基金については、小・中学校を含めた公共施設の再構築への取組に備えるため、義務教育施設整備基金や公共施設等整備基金などに積み立てたことにより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財源不足額への対応や、新型コロナウイルス対策などの緊急を要する財政需要に対して財政調整基金の活用を行っている。今後も景気後退期に必要な金額を確保することを考慮し、戦略的に活用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義務教育施設整備基金と公共施設等整備基金についても、今後の施設改修に備え計画的に積立を行う。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・義務教育施設整備基金：義務教育施設の増改築、大規模改修及び耐震補強工事に要する資金に充てる。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・住宅基金：住宅対策事業の推進により、快適な住宅環境の形成に寄与する事業に充当する。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・平和基金：平和事業の推進により、世界平和の実現に貢献する事業に充当する。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・佐藤太清青少年美術奨励基金：青少年の美術奨励に資するため、佐藤太清氏からの寄付金を基に設置し、区民等の寄附金をもって充てる。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・いたばしボランティア基金：区民とともにボランテイア活動を推進し、もって区民の福祉の向上に資するため設置し、区民等の寄付金をもって充てる。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・櫻井徳太郎民族学研究奨励基金：民俗学の研究奨励に資するため、櫻井徳太郎氏からの寄付金を基に設置し、区民等の寄付金をもって充てる。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・公共施設等整備基金：公共施設（義務教育施設を除く）の建設、増改築、大規模改修、耐震補強工事、用地の取得その他の整備及び緑化の推進委資する用地の取得に要する資金に充てる。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・東武東上線連続立体化事業基金：東武東上線連続立体化事業及びこれに関連する事業に充当する。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・義務教育施設整備基金：最終補正の剰余金の活用により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・公共施設等整備基金：最終補正の剰余金の活用により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・東武東上線連続立体化事業基金：事業見込み額の増にともない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・義務教育施設整備基金と公共施設等整備基金について、今後の施設改修に備え計画的に積立を行う。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・東武東上線連続立体化事業基金は、事業の進捗状況にあわせて積立を行う。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財政調整基金については、前年度歳計剰余金及び事業の不用額を積み立てる一方で、新型コロナウイルス感染症に伴う事業への活用などにより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財源不足額への対応や、新型コロナウイルス対策などの緊急を要する財政需要に対して財政調整基金の活用を行っている。今後も景気後退期に必要な金額を確保することを考慮し、戦略的に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方針に沿った金額を積み立てた。満期一括償還に向けた実際の減債基金への元金償還相当の積立は令和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年度で全額充当している。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年間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億円以上の積立を見込み、決算余剰金が発生した際には積極的に積み立てる。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567,214
541,551
32.22
260,709,561
247,962,929
12,550,138
132,517,104
29,819,946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4796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令和２年度と令和３年度を比較した際に、取得価格が</a:t>
          </a:r>
          <a:r>
            <a:rPr kumimoji="1" lang="en-US" altLang="ja-JP" sz="1100">
              <a:latin typeface="ＭＳ Ｐゴシック" panose="020B0600070205080204" pitchFamily="50" charset="-128"/>
              <a:ea typeface="ＭＳ Ｐゴシック" panose="020B0600070205080204" pitchFamily="50" charset="-128"/>
            </a:rPr>
            <a:t>152</a:t>
          </a:r>
          <a:r>
            <a:rPr kumimoji="1" lang="ja-JP" altLang="en-US" sz="1100">
              <a:latin typeface="ＭＳ Ｐゴシック" panose="020B0600070205080204" pitchFamily="50" charset="-128"/>
              <a:ea typeface="ＭＳ Ｐゴシック" panose="020B0600070205080204" pitchFamily="50" charset="-128"/>
            </a:rPr>
            <a:t>億増、減価償却累計額が</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億増となっており、その結果、減価償却率が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ポイント減少している。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300220" y="4518932"/>
          <a:ext cx="1270" cy="109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352925" y="561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213225" y="560968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352925" y="4300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213225" y="451893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75945</xdr:rowOff>
    </xdr:from>
    <xdr:ext cx="405111" cy="259045"/>
    <xdr:sp macro="" textlink="">
      <xdr:nvSpPr>
        <xdr:cNvPr id="82" name="有形固定資産減価償却率平均値テキスト"/>
        <xdr:cNvSpPr txBox="1"/>
      </xdr:nvSpPr>
      <xdr:spPr>
        <a:xfrm>
          <a:off x="4352925" y="5028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251325" y="50505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3616325" y="50628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2930525" y="50597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244725" y="51029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558925" y="5078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113483</xdr:rowOff>
    </xdr:from>
    <xdr:to>
      <xdr:col>23</xdr:col>
      <xdr:colOff>136525</xdr:colOff>
      <xdr:row>29</xdr:row>
      <xdr:rowOff>43633</xdr:rowOff>
    </xdr:to>
    <xdr:sp macro="" textlink="">
      <xdr:nvSpPr>
        <xdr:cNvPr id="93" name="楕円 92"/>
        <xdr:cNvSpPr/>
      </xdr:nvSpPr>
      <xdr:spPr>
        <a:xfrm>
          <a:off x="4251325" y="47362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136360</xdr:rowOff>
    </xdr:from>
    <xdr:ext cx="405111" cy="259045"/>
    <xdr:sp macro="" textlink="">
      <xdr:nvSpPr>
        <xdr:cNvPr id="94" name="有形固定資産減価償却率該当値テキスト"/>
        <xdr:cNvSpPr txBox="1"/>
      </xdr:nvSpPr>
      <xdr:spPr>
        <a:xfrm>
          <a:off x="4352925" y="4594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95" name="楕円 94"/>
        <xdr:cNvSpPr/>
      </xdr:nvSpPr>
      <xdr:spPr>
        <a:xfrm>
          <a:off x="3616325" y="47732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164283</xdr:rowOff>
    </xdr:from>
    <xdr:to>
      <xdr:col>23</xdr:col>
      <xdr:colOff>85725</xdr:colOff>
      <xdr:row>29</xdr:row>
      <xdr:rowOff>29845</xdr:rowOff>
    </xdr:to>
    <xdr:cxnSp macro="">
      <xdr:nvCxnSpPr>
        <xdr:cNvPr id="96" name="直線コネクタ 95"/>
        <xdr:cNvCxnSpPr/>
      </xdr:nvCxnSpPr>
      <xdr:spPr>
        <a:xfrm flipV="1">
          <a:off x="3667125" y="4787083"/>
          <a:ext cx="635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138158</xdr:rowOff>
    </xdr:from>
    <xdr:to>
      <xdr:col>15</xdr:col>
      <xdr:colOff>187325</xdr:colOff>
      <xdr:row>29</xdr:row>
      <xdr:rowOff>68308</xdr:rowOff>
    </xdr:to>
    <xdr:sp macro="" textlink="">
      <xdr:nvSpPr>
        <xdr:cNvPr id="97" name="楕円 96"/>
        <xdr:cNvSpPr/>
      </xdr:nvSpPr>
      <xdr:spPr>
        <a:xfrm>
          <a:off x="2930525" y="47609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17508</xdr:rowOff>
    </xdr:from>
    <xdr:to>
      <xdr:col>19</xdr:col>
      <xdr:colOff>136525</xdr:colOff>
      <xdr:row>29</xdr:row>
      <xdr:rowOff>29845</xdr:rowOff>
    </xdr:to>
    <xdr:cxnSp macro="">
      <xdr:nvCxnSpPr>
        <xdr:cNvPr id="98" name="直線コネクタ 97"/>
        <xdr:cNvCxnSpPr/>
      </xdr:nvCxnSpPr>
      <xdr:spPr>
        <a:xfrm>
          <a:off x="2981325" y="4805408"/>
          <a:ext cx="6858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91894</xdr:rowOff>
    </xdr:from>
    <xdr:to>
      <xdr:col>11</xdr:col>
      <xdr:colOff>187325</xdr:colOff>
      <xdr:row>29</xdr:row>
      <xdr:rowOff>22044</xdr:rowOff>
    </xdr:to>
    <xdr:sp macro="" textlink="">
      <xdr:nvSpPr>
        <xdr:cNvPr id="99" name="楕円 98"/>
        <xdr:cNvSpPr/>
      </xdr:nvSpPr>
      <xdr:spPr>
        <a:xfrm>
          <a:off x="2244725" y="47146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142694</xdr:rowOff>
    </xdr:from>
    <xdr:to>
      <xdr:col>15</xdr:col>
      <xdr:colOff>136525</xdr:colOff>
      <xdr:row>29</xdr:row>
      <xdr:rowOff>17508</xdr:rowOff>
    </xdr:to>
    <xdr:cxnSp macro="">
      <xdr:nvCxnSpPr>
        <xdr:cNvPr id="100" name="直線コネクタ 99"/>
        <xdr:cNvCxnSpPr/>
      </xdr:nvCxnSpPr>
      <xdr:spPr>
        <a:xfrm>
          <a:off x="2295525" y="4765494"/>
          <a:ext cx="6858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64135</xdr:rowOff>
    </xdr:from>
    <xdr:to>
      <xdr:col>7</xdr:col>
      <xdr:colOff>187325</xdr:colOff>
      <xdr:row>28</xdr:row>
      <xdr:rowOff>165735</xdr:rowOff>
    </xdr:to>
    <xdr:sp macro="" textlink="">
      <xdr:nvSpPr>
        <xdr:cNvPr id="101" name="楕円 100"/>
        <xdr:cNvSpPr/>
      </xdr:nvSpPr>
      <xdr:spPr>
        <a:xfrm>
          <a:off x="1558925" y="4686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114935</xdr:rowOff>
    </xdr:from>
    <xdr:to>
      <xdr:col>11</xdr:col>
      <xdr:colOff>136525</xdr:colOff>
      <xdr:row>28</xdr:row>
      <xdr:rowOff>142694</xdr:rowOff>
    </xdr:to>
    <xdr:cxnSp macro="">
      <xdr:nvCxnSpPr>
        <xdr:cNvPr id="102" name="直線コネクタ 101"/>
        <xdr:cNvCxnSpPr/>
      </xdr:nvCxnSpPr>
      <xdr:spPr>
        <a:xfrm>
          <a:off x="1609725" y="4737735"/>
          <a:ext cx="6858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3" name="n_1aveValue有形固定資産減価償却率"/>
        <xdr:cNvSpPr txBox="1"/>
      </xdr:nvSpPr>
      <xdr:spPr>
        <a:xfrm>
          <a:off x="3470919"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4" name="n_2aveValue有形固定資産減価償却率"/>
        <xdr:cNvSpPr txBox="1"/>
      </xdr:nvSpPr>
      <xdr:spPr>
        <a:xfrm>
          <a:off x="2797819" y="5146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aveValue有形固定資産減価償却率"/>
        <xdr:cNvSpPr txBox="1"/>
      </xdr:nvSpPr>
      <xdr:spPr>
        <a:xfrm>
          <a:off x="2112019" y="518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6" name="n_4aveValue有形固定資産減価償却率"/>
        <xdr:cNvSpPr txBox="1"/>
      </xdr:nvSpPr>
      <xdr:spPr>
        <a:xfrm>
          <a:off x="1426219" y="516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107" name="n_1mainValue有形固定資産減価償却率"/>
        <xdr:cNvSpPr txBox="1"/>
      </xdr:nvSpPr>
      <xdr:spPr>
        <a:xfrm>
          <a:off x="3470919" y="4554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84835</xdr:rowOff>
    </xdr:from>
    <xdr:ext cx="405111" cy="259045"/>
    <xdr:sp macro="" textlink="">
      <xdr:nvSpPr>
        <xdr:cNvPr id="108" name="n_2mainValue有形固定資産減価償却率"/>
        <xdr:cNvSpPr txBox="1"/>
      </xdr:nvSpPr>
      <xdr:spPr>
        <a:xfrm>
          <a:off x="2797819" y="4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38571</xdr:rowOff>
    </xdr:from>
    <xdr:ext cx="405111" cy="259045"/>
    <xdr:sp macro="" textlink="">
      <xdr:nvSpPr>
        <xdr:cNvPr id="109" name="n_3mainValue有形固定資産減価償却率"/>
        <xdr:cNvSpPr txBox="1"/>
      </xdr:nvSpPr>
      <xdr:spPr>
        <a:xfrm>
          <a:off x="2112019" y="449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110" name="n_4mainValue有形固定資産減価償却率"/>
        <xdr:cNvSpPr txBox="1"/>
      </xdr:nvSpPr>
      <xdr:spPr>
        <a:xfrm>
          <a:off x="1426219" y="446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2569041" y="3696746"/>
          <a:ext cx="611168"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債務償還比率の計算式によると、分子（将来負担額</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充当可能財源）は▲</a:t>
          </a:r>
          <a:r>
            <a:rPr kumimoji="1" lang="en-US" altLang="ja-JP" sz="1050">
              <a:latin typeface="ＭＳ Ｐゴシック" panose="020B0600070205080204" pitchFamily="50" charset="-128"/>
              <a:ea typeface="ＭＳ Ｐゴシック" panose="020B0600070205080204" pitchFamily="50" charset="-128"/>
            </a:rPr>
            <a:t>35,190,175</a:t>
          </a:r>
          <a:r>
            <a:rPr kumimoji="1" lang="ja-JP" altLang="en-US" sz="1050">
              <a:latin typeface="ＭＳ Ｐゴシック" panose="020B0600070205080204" pitchFamily="50" charset="-128"/>
              <a:ea typeface="ＭＳ Ｐゴシック" panose="020B0600070205080204" pitchFamily="50" charset="-128"/>
            </a:rPr>
            <a:t>千円、分母（経常一般財源等</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経常経費充当財源等）は</a:t>
          </a:r>
          <a:r>
            <a:rPr kumimoji="1" lang="en-US" altLang="ja-JP" sz="1050">
              <a:latin typeface="ＭＳ Ｐゴシック" panose="020B0600070205080204" pitchFamily="50" charset="-128"/>
              <a:ea typeface="ＭＳ Ｐゴシック" panose="020B0600070205080204" pitchFamily="50" charset="-128"/>
            </a:rPr>
            <a:t>70,205,851</a:t>
          </a:r>
          <a:r>
            <a:rPr kumimoji="1" lang="ja-JP" altLang="en-US" sz="1050">
              <a:latin typeface="ＭＳ Ｐゴシック" panose="020B0600070205080204" pitchFamily="50" charset="-128"/>
              <a:ea typeface="ＭＳ Ｐゴシック" panose="020B0600070205080204" pitchFamily="50" charset="-128"/>
            </a:rPr>
            <a:t>千円となり、債務償還可能年数は、「－」となっている。</a:t>
          </a:r>
        </a:p>
        <a:p>
          <a:r>
            <a:rPr kumimoji="1" lang="ja-JP" altLang="en-US" sz="1050">
              <a:latin typeface="ＭＳ Ｐゴシック" panose="020B0600070205080204" pitchFamily="50" charset="-128"/>
              <a:ea typeface="ＭＳ Ｐゴシック" panose="020B0600070205080204" pitchFamily="50" charset="-128"/>
            </a:rPr>
            <a:t>地方法人課税の税制改正に伴う減収や、新型コロナウイルス感染症の影響などによる厳しい財政状況のなかで、戦略的な起債発行が求められるが、新たな収入確保策の確立、事務事業の効果や効率性を客観的な視点で見極めつつ、前例に捉われずあらゆる創意工夫を重ねることで、持続可能な財政運営を推進し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xdr:cNvSpPr txBox="1"/>
      </xdr:nvSpPr>
      <xdr:spPr>
        <a:xfrm>
          <a:off x="981013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0194925" y="56927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33</xdr:row>
      <xdr:rowOff>157024</xdr:rowOff>
    </xdr:from>
    <xdr:ext cx="359394" cy="225703"/>
    <xdr:sp macro="" textlink="">
      <xdr:nvSpPr>
        <xdr:cNvPr id="128" name="テキスト ボックス 127"/>
        <xdr:cNvSpPr txBox="1"/>
      </xdr:nvSpPr>
      <xdr:spPr>
        <a:xfrm>
          <a:off x="9810131" y="5605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0194925" y="52800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30" name="テキスト ボックス 129"/>
        <xdr:cNvSpPr txBox="1"/>
      </xdr:nvSpPr>
      <xdr:spPr>
        <a:xfrm>
          <a:off x="9810131" y="51862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0194925" y="48609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32" name="テキスト ボックス 131"/>
        <xdr:cNvSpPr txBox="1"/>
      </xdr:nvSpPr>
      <xdr:spPr>
        <a:xfrm>
          <a:off x="9810131" y="4773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0194925" y="44481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9861428" y="4354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31</xdr:row>
      <xdr:rowOff>32385</xdr:rowOff>
    </xdr:to>
    <xdr:cxnSp macro="">
      <xdr:nvCxnSpPr>
        <xdr:cNvPr id="137" name="直線コネクタ 136"/>
        <xdr:cNvCxnSpPr/>
      </xdr:nvCxnSpPr>
      <xdr:spPr>
        <a:xfrm flipV="1">
          <a:off x="13323570" y="4448175"/>
          <a:ext cx="1269" cy="70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36212</xdr:rowOff>
    </xdr:from>
    <xdr:ext cx="405111" cy="259045"/>
    <xdr:sp macro="" textlink="">
      <xdr:nvSpPr>
        <xdr:cNvPr id="138" name="債務償還比率最小値テキスト"/>
        <xdr:cNvSpPr txBox="1"/>
      </xdr:nvSpPr>
      <xdr:spPr>
        <a:xfrm>
          <a:off x="13376275" y="515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32385</xdr:rowOff>
    </xdr:from>
    <xdr:to>
      <xdr:col>76</xdr:col>
      <xdr:colOff>111125</xdr:colOff>
      <xdr:row>31</xdr:row>
      <xdr:rowOff>32385</xdr:rowOff>
    </xdr:to>
    <xdr:cxnSp macro="">
      <xdr:nvCxnSpPr>
        <xdr:cNvPr id="139" name="直線コネクタ 138"/>
        <xdr:cNvCxnSpPr/>
      </xdr:nvCxnSpPr>
      <xdr:spPr>
        <a:xfrm>
          <a:off x="13255625" y="51504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51452</xdr:rowOff>
    </xdr:from>
    <xdr:ext cx="340478" cy="259045"/>
    <xdr:sp macro="" textlink="">
      <xdr:nvSpPr>
        <xdr:cNvPr id="140" name="債務償還比率最大値テキスト"/>
        <xdr:cNvSpPr txBox="1"/>
      </xdr:nvSpPr>
      <xdr:spPr>
        <a:xfrm>
          <a:off x="13376275"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3255625" y="4448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83202</xdr:rowOff>
    </xdr:from>
    <xdr:ext cx="340478" cy="259045"/>
    <xdr:sp macro="" textlink="">
      <xdr:nvSpPr>
        <xdr:cNvPr id="142" name="債務償還比率平均値テキスト"/>
        <xdr:cNvSpPr txBox="1"/>
      </xdr:nvSpPr>
      <xdr:spPr>
        <a:xfrm>
          <a:off x="13376275" y="437580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104775</xdr:rowOff>
    </xdr:from>
    <xdr:to>
      <xdr:col>76</xdr:col>
      <xdr:colOff>73025</xdr:colOff>
      <xdr:row>27</xdr:row>
      <xdr:rowOff>34925</xdr:rowOff>
    </xdr:to>
    <xdr:sp macro="" textlink="">
      <xdr:nvSpPr>
        <xdr:cNvPr id="143" name="フローチャート: 判断 142"/>
        <xdr:cNvSpPr/>
      </xdr:nvSpPr>
      <xdr:spPr>
        <a:xfrm>
          <a:off x="13293725" y="43973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104775</xdr:rowOff>
    </xdr:from>
    <xdr:to>
      <xdr:col>72</xdr:col>
      <xdr:colOff>123825</xdr:colOff>
      <xdr:row>27</xdr:row>
      <xdr:rowOff>34925</xdr:rowOff>
    </xdr:to>
    <xdr:sp macro="" textlink="">
      <xdr:nvSpPr>
        <xdr:cNvPr id="144" name="フローチャート: 判断 143"/>
        <xdr:cNvSpPr/>
      </xdr:nvSpPr>
      <xdr:spPr>
        <a:xfrm>
          <a:off x="126396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104775</xdr:rowOff>
    </xdr:from>
    <xdr:to>
      <xdr:col>68</xdr:col>
      <xdr:colOff>123825</xdr:colOff>
      <xdr:row>27</xdr:row>
      <xdr:rowOff>34925</xdr:rowOff>
    </xdr:to>
    <xdr:sp macro="" textlink="">
      <xdr:nvSpPr>
        <xdr:cNvPr id="145" name="フローチャート: 判断 144"/>
        <xdr:cNvSpPr/>
      </xdr:nvSpPr>
      <xdr:spPr>
        <a:xfrm>
          <a:off x="119538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104775</xdr:rowOff>
    </xdr:from>
    <xdr:to>
      <xdr:col>64</xdr:col>
      <xdr:colOff>123825</xdr:colOff>
      <xdr:row>27</xdr:row>
      <xdr:rowOff>34925</xdr:rowOff>
    </xdr:to>
    <xdr:sp macro="" textlink="">
      <xdr:nvSpPr>
        <xdr:cNvPr id="146" name="フローチャート: 判断 145"/>
        <xdr:cNvSpPr/>
      </xdr:nvSpPr>
      <xdr:spPr>
        <a:xfrm>
          <a:off x="112680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104775</xdr:rowOff>
    </xdr:from>
    <xdr:to>
      <xdr:col>60</xdr:col>
      <xdr:colOff>123825</xdr:colOff>
      <xdr:row>27</xdr:row>
      <xdr:rowOff>34925</xdr:rowOff>
    </xdr:to>
    <xdr:sp macro="" textlink="">
      <xdr:nvSpPr>
        <xdr:cNvPr id="147" name="フローチャート: 判断 146"/>
        <xdr:cNvSpPr/>
      </xdr:nvSpPr>
      <xdr:spPr>
        <a:xfrm>
          <a:off x="105822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33</xdr:row>
      <xdr:rowOff>10033</xdr:rowOff>
    </xdr:from>
    <xdr:to>
      <xdr:col>60</xdr:col>
      <xdr:colOff>123825</xdr:colOff>
      <xdr:row>33</xdr:row>
      <xdr:rowOff>111633</xdr:rowOff>
    </xdr:to>
    <xdr:sp macro="" textlink="">
      <xdr:nvSpPr>
        <xdr:cNvPr id="153" name="楕円 152"/>
        <xdr:cNvSpPr/>
      </xdr:nvSpPr>
      <xdr:spPr>
        <a:xfrm>
          <a:off x="10582275" y="54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80586</xdr:colOff>
      <xdr:row>25</xdr:row>
      <xdr:rowOff>51452</xdr:rowOff>
    </xdr:from>
    <xdr:ext cx="340478" cy="259045"/>
    <xdr:sp macro="" textlink="">
      <xdr:nvSpPr>
        <xdr:cNvPr id="154" name="n_1aveValue債務償還比率"/>
        <xdr:cNvSpPr txBox="1"/>
      </xdr:nvSpPr>
      <xdr:spPr>
        <a:xfrm>
          <a:off x="125265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25</xdr:row>
      <xdr:rowOff>51452</xdr:rowOff>
    </xdr:from>
    <xdr:ext cx="340478" cy="259045"/>
    <xdr:sp macro="" textlink="">
      <xdr:nvSpPr>
        <xdr:cNvPr id="155" name="n_2aveValue債務償還比率"/>
        <xdr:cNvSpPr txBox="1"/>
      </xdr:nvSpPr>
      <xdr:spPr>
        <a:xfrm>
          <a:off x="118534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25</xdr:row>
      <xdr:rowOff>51452</xdr:rowOff>
    </xdr:from>
    <xdr:ext cx="340478" cy="259045"/>
    <xdr:sp macro="" textlink="">
      <xdr:nvSpPr>
        <xdr:cNvPr id="156" name="n_3aveValue債務償還比率"/>
        <xdr:cNvSpPr txBox="1"/>
      </xdr:nvSpPr>
      <xdr:spPr>
        <a:xfrm>
          <a:off x="111676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25</xdr:row>
      <xdr:rowOff>51452</xdr:rowOff>
    </xdr:from>
    <xdr:ext cx="340478" cy="259045"/>
    <xdr:sp macro="" textlink="">
      <xdr:nvSpPr>
        <xdr:cNvPr id="157" name="n_4aveValue債務償還比率"/>
        <xdr:cNvSpPr txBox="1"/>
      </xdr:nvSpPr>
      <xdr:spPr>
        <a:xfrm>
          <a:off x="104818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33</xdr:row>
      <xdr:rowOff>102760</xdr:rowOff>
    </xdr:from>
    <xdr:ext cx="405111" cy="259045"/>
    <xdr:sp macro="" textlink="">
      <xdr:nvSpPr>
        <xdr:cNvPr id="158" name="n_4mainValue債務償還比率"/>
        <xdr:cNvSpPr txBox="1"/>
      </xdr:nvSpPr>
      <xdr:spPr>
        <a:xfrm>
          <a:off x="10449569" y="5551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567,214
541,551
32.22
260,709,561
247,962,929
12,550,138
132,517,104
29,819,946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2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177665" y="545102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216400" y="697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108450" y="69712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216400" y="5238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道路】&#10;有形固定資産減価償却率平均値テキスト"/>
        <xdr:cNvSpPr txBox="1"/>
      </xdr:nvSpPr>
      <xdr:spPr>
        <a:xfrm>
          <a:off x="42164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127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384550" y="63269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571750" y="631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778000" y="629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984250" y="6264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4" name="楕円 73"/>
        <xdr:cNvSpPr/>
      </xdr:nvSpPr>
      <xdr:spPr>
        <a:xfrm>
          <a:off x="4127500" y="54065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340478" cy="259045"/>
    <xdr:sp macro="" textlink="">
      <xdr:nvSpPr>
        <xdr:cNvPr id="75" name="【道路】&#10;有形固定資産減価償却率該当値テキスト"/>
        <xdr:cNvSpPr txBox="1"/>
      </xdr:nvSpPr>
      <xdr:spPr>
        <a:xfrm>
          <a:off x="4216400" y="5359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6" name="楕円 75"/>
        <xdr:cNvSpPr/>
      </xdr:nvSpPr>
      <xdr:spPr>
        <a:xfrm>
          <a:off x="3384550" y="54065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33</xdr:row>
      <xdr:rowOff>2722</xdr:rowOff>
    </xdr:to>
    <xdr:cxnSp macro="">
      <xdr:nvCxnSpPr>
        <xdr:cNvPr id="77" name="直線コネクタ 76"/>
        <xdr:cNvCxnSpPr/>
      </xdr:nvCxnSpPr>
      <xdr:spPr>
        <a:xfrm>
          <a:off x="3429000" y="545102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8" name="楕円 77"/>
        <xdr:cNvSpPr/>
      </xdr:nvSpPr>
      <xdr:spPr>
        <a:xfrm>
          <a:off x="2571750" y="54065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79" name="直線コネクタ 78"/>
        <xdr:cNvCxnSpPr/>
      </xdr:nvCxnSpPr>
      <xdr:spPr>
        <a:xfrm>
          <a:off x="2622550" y="545102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0" name="楕円 79"/>
        <xdr:cNvSpPr/>
      </xdr:nvSpPr>
      <xdr:spPr>
        <a:xfrm>
          <a:off x="1778000" y="54065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2722</xdr:rowOff>
    </xdr:to>
    <xdr:cxnSp macro="">
      <xdr:nvCxnSpPr>
        <xdr:cNvPr id="81" name="直線コネクタ 80"/>
        <xdr:cNvCxnSpPr/>
      </xdr:nvCxnSpPr>
      <xdr:spPr>
        <a:xfrm>
          <a:off x="1828800" y="545102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2" name="楕円 81"/>
        <xdr:cNvSpPr/>
      </xdr:nvSpPr>
      <xdr:spPr>
        <a:xfrm>
          <a:off x="984250" y="54065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2722</xdr:rowOff>
    </xdr:to>
    <xdr:cxnSp macro="">
      <xdr:nvCxnSpPr>
        <xdr:cNvPr id="83" name="直線コネクタ 82"/>
        <xdr:cNvCxnSpPr/>
      </xdr:nvCxnSpPr>
      <xdr:spPr>
        <a:xfrm>
          <a:off x="1028700" y="545102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145886</xdr:rowOff>
    </xdr:from>
    <xdr:ext cx="405111" cy="259045"/>
    <xdr:sp macro="" textlink="">
      <xdr:nvSpPr>
        <xdr:cNvPr id="84" name="n_1aveValue【道路】&#10;有形固定資産減価償却率"/>
        <xdr:cNvSpPr txBox="1"/>
      </xdr:nvSpPr>
      <xdr:spPr>
        <a:xfrm>
          <a:off x="3239144" y="6419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5" name="n_2aveValue【道路】&#10;有形固定資産減価償却率"/>
        <xdr:cNvSpPr txBox="1"/>
      </xdr:nvSpPr>
      <xdr:spPr>
        <a:xfrm>
          <a:off x="2439044" y="640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6" name="n_3aveValue【道路】&#10;有形固定資産減価償却率"/>
        <xdr:cNvSpPr txBox="1"/>
      </xdr:nvSpPr>
      <xdr:spPr>
        <a:xfrm>
          <a:off x="1645294" y="639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77305</xdr:rowOff>
    </xdr:from>
    <xdr:ext cx="405111" cy="259045"/>
    <xdr:sp macro="" textlink="">
      <xdr:nvSpPr>
        <xdr:cNvPr id="87" name="n_4aveValue【道路】&#10;有形固定資産減価償却率"/>
        <xdr:cNvSpPr txBox="1"/>
      </xdr:nvSpPr>
      <xdr:spPr>
        <a:xfrm>
          <a:off x="851544" y="635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70049</xdr:rowOff>
    </xdr:from>
    <xdr:ext cx="340478" cy="259045"/>
    <xdr:sp macro="" textlink="">
      <xdr:nvSpPr>
        <xdr:cNvPr id="88" name="n_1mainValue【道路】&#10;有形固定資産減価償却率"/>
        <xdr:cNvSpPr txBox="1"/>
      </xdr:nvSpPr>
      <xdr:spPr>
        <a:xfrm>
          <a:off x="3258761" y="5188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70049</xdr:rowOff>
    </xdr:from>
    <xdr:ext cx="340478" cy="259045"/>
    <xdr:sp macro="" textlink="">
      <xdr:nvSpPr>
        <xdr:cNvPr id="89" name="n_2mainValue【道路】&#10;有形固定資産減価償却率"/>
        <xdr:cNvSpPr txBox="1"/>
      </xdr:nvSpPr>
      <xdr:spPr>
        <a:xfrm>
          <a:off x="2471361" y="5188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90" name="n_3mainValue【道路】&#10;有形固定資産減価償却率"/>
        <xdr:cNvSpPr txBox="1"/>
      </xdr:nvSpPr>
      <xdr:spPr>
        <a:xfrm>
          <a:off x="1677611" y="5188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道路】&#10;有形固定資産減価償却率"/>
        <xdr:cNvSpPr txBox="1"/>
      </xdr:nvSpPr>
      <xdr:spPr>
        <a:xfrm>
          <a:off x="864811" y="5188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9429115" y="5614035"/>
          <a:ext cx="0" cy="12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9467850" y="686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9359900" y="6856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9467850" y="539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9359900" y="56140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19829</xdr:rowOff>
    </xdr:from>
    <xdr:ext cx="469744" cy="259045"/>
    <xdr:sp macro="" textlink="">
      <xdr:nvSpPr>
        <xdr:cNvPr id="120" name="【道路】&#10;一人当たり延長平均値テキスト"/>
        <xdr:cNvSpPr txBox="1"/>
      </xdr:nvSpPr>
      <xdr:spPr>
        <a:xfrm>
          <a:off x="9467850" y="6623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9398000" y="66454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8636000" y="66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7842250" y="6642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02945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235700" y="66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114935</xdr:rowOff>
    </xdr:from>
    <xdr:to>
      <xdr:col>55</xdr:col>
      <xdr:colOff>50800</xdr:colOff>
      <xdr:row>34</xdr:row>
      <xdr:rowOff>45085</xdr:rowOff>
    </xdr:to>
    <xdr:sp macro="" textlink="">
      <xdr:nvSpPr>
        <xdr:cNvPr id="131" name="楕円 130"/>
        <xdr:cNvSpPr/>
      </xdr:nvSpPr>
      <xdr:spPr>
        <a:xfrm>
          <a:off x="9398000" y="55632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67962</xdr:rowOff>
    </xdr:from>
    <xdr:ext cx="469744" cy="259045"/>
    <xdr:sp macro="" textlink="">
      <xdr:nvSpPr>
        <xdr:cNvPr id="132" name="【道路】&#10;一人当たり延長該当値テキスト"/>
        <xdr:cNvSpPr txBox="1"/>
      </xdr:nvSpPr>
      <xdr:spPr>
        <a:xfrm>
          <a:off x="9467850"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124270</xdr:rowOff>
    </xdr:from>
    <xdr:to>
      <xdr:col>50</xdr:col>
      <xdr:colOff>165100</xdr:colOff>
      <xdr:row>34</xdr:row>
      <xdr:rowOff>54420</xdr:rowOff>
    </xdr:to>
    <xdr:sp macro="" textlink="">
      <xdr:nvSpPr>
        <xdr:cNvPr id="133" name="楕円 132"/>
        <xdr:cNvSpPr/>
      </xdr:nvSpPr>
      <xdr:spPr>
        <a:xfrm>
          <a:off x="8636000" y="5572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165735</xdr:rowOff>
    </xdr:from>
    <xdr:to>
      <xdr:col>55</xdr:col>
      <xdr:colOff>0</xdr:colOff>
      <xdr:row>34</xdr:row>
      <xdr:rowOff>3620</xdr:rowOff>
    </xdr:to>
    <xdr:cxnSp macro="">
      <xdr:nvCxnSpPr>
        <xdr:cNvPr id="134" name="直線コネクタ 133"/>
        <xdr:cNvCxnSpPr/>
      </xdr:nvCxnSpPr>
      <xdr:spPr>
        <a:xfrm flipV="1">
          <a:off x="8686800" y="5614035"/>
          <a:ext cx="74295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127317</xdr:rowOff>
    </xdr:from>
    <xdr:to>
      <xdr:col>46</xdr:col>
      <xdr:colOff>38100</xdr:colOff>
      <xdr:row>34</xdr:row>
      <xdr:rowOff>57467</xdr:rowOff>
    </xdr:to>
    <xdr:sp macro="" textlink="">
      <xdr:nvSpPr>
        <xdr:cNvPr id="135" name="楕円 134"/>
        <xdr:cNvSpPr/>
      </xdr:nvSpPr>
      <xdr:spPr>
        <a:xfrm>
          <a:off x="7842250" y="55756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3620</xdr:rowOff>
    </xdr:from>
    <xdr:to>
      <xdr:col>50</xdr:col>
      <xdr:colOff>114300</xdr:colOff>
      <xdr:row>34</xdr:row>
      <xdr:rowOff>6667</xdr:rowOff>
    </xdr:to>
    <xdr:cxnSp macro="">
      <xdr:nvCxnSpPr>
        <xdr:cNvPr id="136" name="直線コネクタ 135"/>
        <xdr:cNvCxnSpPr/>
      </xdr:nvCxnSpPr>
      <xdr:spPr>
        <a:xfrm flipV="1">
          <a:off x="7886700" y="5617020"/>
          <a:ext cx="8001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116840</xdr:rowOff>
    </xdr:from>
    <xdr:to>
      <xdr:col>41</xdr:col>
      <xdr:colOff>101600</xdr:colOff>
      <xdr:row>34</xdr:row>
      <xdr:rowOff>46990</xdr:rowOff>
    </xdr:to>
    <xdr:sp macro="" textlink="">
      <xdr:nvSpPr>
        <xdr:cNvPr id="137" name="楕円 136"/>
        <xdr:cNvSpPr/>
      </xdr:nvSpPr>
      <xdr:spPr>
        <a:xfrm>
          <a:off x="7029450" y="5565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167640</xdr:rowOff>
    </xdr:from>
    <xdr:to>
      <xdr:col>45</xdr:col>
      <xdr:colOff>177800</xdr:colOff>
      <xdr:row>34</xdr:row>
      <xdr:rowOff>6667</xdr:rowOff>
    </xdr:to>
    <xdr:cxnSp macro="">
      <xdr:nvCxnSpPr>
        <xdr:cNvPr id="138" name="直線コネクタ 137"/>
        <xdr:cNvCxnSpPr/>
      </xdr:nvCxnSpPr>
      <xdr:spPr>
        <a:xfrm>
          <a:off x="7080250" y="5615940"/>
          <a:ext cx="80645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92456</xdr:rowOff>
    </xdr:from>
    <xdr:to>
      <xdr:col>36</xdr:col>
      <xdr:colOff>165100</xdr:colOff>
      <xdr:row>34</xdr:row>
      <xdr:rowOff>22606</xdr:rowOff>
    </xdr:to>
    <xdr:sp macro="" textlink="">
      <xdr:nvSpPr>
        <xdr:cNvPr id="139" name="楕円 138"/>
        <xdr:cNvSpPr/>
      </xdr:nvSpPr>
      <xdr:spPr>
        <a:xfrm>
          <a:off x="6235700" y="55407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143256</xdr:rowOff>
    </xdr:from>
    <xdr:to>
      <xdr:col>41</xdr:col>
      <xdr:colOff>50800</xdr:colOff>
      <xdr:row>33</xdr:row>
      <xdr:rowOff>167640</xdr:rowOff>
    </xdr:to>
    <xdr:cxnSp macro="">
      <xdr:nvCxnSpPr>
        <xdr:cNvPr id="140" name="直線コネクタ 139"/>
        <xdr:cNvCxnSpPr/>
      </xdr:nvCxnSpPr>
      <xdr:spPr>
        <a:xfrm>
          <a:off x="6286500" y="5591556"/>
          <a:ext cx="79375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134320</xdr:rowOff>
    </xdr:from>
    <xdr:ext cx="469744" cy="259045"/>
    <xdr:sp macro="" textlink="">
      <xdr:nvSpPr>
        <xdr:cNvPr id="141" name="n_1aveValue【道路】&#10;一人当たり延長"/>
        <xdr:cNvSpPr txBox="1"/>
      </xdr:nvSpPr>
      <xdr:spPr>
        <a:xfrm>
          <a:off x="8458277" y="673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130891</xdr:rowOff>
    </xdr:from>
    <xdr:ext cx="469744" cy="259045"/>
    <xdr:sp macro="" textlink="">
      <xdr:nvSpPr>
        <xdr:cNvPr id="142" name="n_2aveValue【道路】&#10;一人当たり延長"/>
        <xdr:cNvSpPr txBox="1"/>
      </xdr:nvSpPr>
      <xdr:spPr>
        <a:xfrm>
          <a:off x="7677227" y="673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125366</xdr:rowOff>
    </xdr:from>
    <xdr:ext cx="469744" cy="259045"/>
    <xdr:sp macro="" textlink="">
      <xdr:nvSpPr>
        <xdr:cNvPr id="143" name="n_3aveValue【道路】&#10;一人当たり延長"/>
        <xdr:cNvSpPr txBox="1"/>
      </xdr:nvSpPr>
      <xdr:spPr>
        <a:xfrm>
          <a:off x="6864427" y="67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127652</xdr:rowOff>
    </xdr:from>
    <xdr:ext cx="469744" cy="259045"/>
    <xdr:sp macro="" textlink="">
      <xdr:nvSpPr>
        <xdr:cNvPr id="144" name="n_4aveValue【道路】&#10;一人当たり延長"/>
        <xdr:cNvSpPr txBox="1"/>
      </xdr:nvSpPr>
      <xdr:spPr>
        <a:xfrm>
          <a:off x="6070677" y="67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70947</xdr:rowOff>
    </xdr:from>
    <xdr:ext cx="469744" cy="259045"/>
    <xdr:sp macro="" textlink="">
      <xdr:nvSpPr>
        <xdr:cNvPr id="145" name="n_1mainValue【道路】&#10;一人当たり延長"/>
        <xdr:cNvSpPr txBox="1"/>
      </xdr:nvSpPr>
      <xdr:spPr>
        <a:xfrm>
          <a:off x="8458277" y="535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73994</xdr:rowOff>
    </xdr:from>
    <xdr:ext cx="469744" cy="259045"/>
    <xdr:sp macro="" textlink="">
      <xdr:nvSpPr>
        <xdr:cNvPr id="146" name="n_2mainValue【道路】&#10;一人当たり延長"/>
        <xdr:cNvSpPr txBox="1"/>
      </xdr:nvSpPr>
      <xdr:spPr>
        <a:xfrm>
          <a:off x="7677227" y="535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63517</xdr:rowOff>
    </xdr:from>
    <xdr:ext cx="469744" cy="259045"/>
    <xdr:sp macro="" textlink="">
      <xdr:nvSpPr>
        <xdr:cNvPr id="147" name="n_3mainValue【道路】&#10;一人当たり延長"/>
        <xdr:cNvSpPr txBox="1"/>
      </xdr:nvSpPr>
      <xdr:spPr>
        <a:xfrm>
          <a:off x="6864427"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39133</xdr:rowOff>
    </xdr:from>
    <xdr:ext cx="469744" cy="259045"/>
    <xdr:sp macro="" textlink="">
      <xdr:nvSpPr>
        <xdr:cNvPr id="148" name="n_4mainValue【道路】&#10;一人当たり延長"/>
        <xdr:cNvSpPr txBox="1"/>
      </xdr:nvSpPr>
      <xdr:spPr>
        <a:xfrm>
          <a:off x="6070677" y="53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398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398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398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398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xdr:cNvCxnSpPr/>
      </xdr:nvCxnSpPr>
      <xdr:spPr>
        <a:xfrm flipV="1">
          <a:off x="4177665" y="908866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xdr:cNvSpPr txBox="1"/>
      </xdr:nvSpPr>
      <xdr:spPr>
        <a:xfrm>
          <a:off x="4216400" y="1065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xdr:cNvCxnSpPr/>
      </xdr:nvCxnSpPr>
      <xdr:spPr>
        <a:xfrm>
          <a:off x="4108450" y="106513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xdr:cNvSpPr txBox="1"/>
      </xdr:nvSpPr>
      <xdr:spPr>
        <a:xfrm>
          <a:off x="4216400" y="887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xdr:cNvCxnSpPr/>
      </xdr:nvCxnSpPr>
      <xdr:spPr>
        <a:xfrm>
          <a:off x="4108450" y="9088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80" name="【橋りょう・トンネル】&#10;有形固定資産減価償却率平均値テキスト"/>
        <xdr:cNvSpPr txBox="1"/>
      </xdr:nvSpPr>
      <xdr:spPr>
        <a:xfrm>
          <a:off x="4216400" y="9696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xdr:cNvSpPr/>
      </xdr:nvSpPr>
      <xdr:spPr>
        <a:xfrm>
          <a:off x="4127500" y="9838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xdr:cNvSpPr/>
      </xdr:nvSpPr>
      <xdr:spPr>
        <a:xfrm>
          <a:off x="3384550" y="98027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xdr:cNvSpPr/>
      </xdr:nvSpPr>
      <xdr:spPr>
        <a:xfrm>
          <a:off x="2571750" y="97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xdr:cNvSpPr/>
      </xdr:nvSpPr>
      <xdr:spPr>
        <a:xfrm>
          <a:off x="1778000" y="976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xdr:cNvSpPr/>
      </xdr:nvSpPr>
      <xdr:spPr>
        <a:xfrm>
          <a:off x="984250" y="97439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1451</xdr:rowOff>
    </xdr:from>
    <xdr:to>
      <xdr:col>24</xdr:col>
      <xdr:colOff>114300</xdr:colOff>
      <xdr:row>60</xdr:row>
      <xdr:rowOff>103051</xdr:rowOff>
    </xdr:to>
    <xdr:sp macro="" textlink="">
      <xdr:nvSpPr>
        <xdr:cNvPr id="191" name="楕円 190"/>
        <xdr:cNvSpPr/>
      </xdr:nvSpPr>
      <xdr:spPr>
        <a:xfrm>
          <a:off x="4127500" y="99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151328</xdr:rowOff>
    </xdr:from>
    <xdr:ext cx="405111" cy="259045"/>
    <xdr:sp macro="" textlink="">
      <xdr:nvSpPr>
        <xdr:cNvPr id="192" name="【橋りょう・トンネル】&#10;有形固定資産減価償却率該当値テキスト"/>
        <xdr:cNvSpPr txBox="1"/>
      </xdr:nvSpPr>
      <xdr:spPr>
        <a:xfrm>
          <a:off x="4216400"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93" name="楕円 192"/>
        <xdr:cNvSpPr/>
      </xdr:nvSpPr>
      <xdr:spPr>
        <a:xfrm>
          <a:off x="3384550" y="98942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52251</xdr:rowOff>
    </xdr:to>
    <xdr:cxnSp macro="">
      <xdr:nvCxnSpPr>
        <xdr:cNvPr id="194" name="直線コネクタ 193"/>
        <xdr:cNvCxnSpPr/>
      </xdr:nvCxnSpPr>
      <xdr:spPr>
        <a:xfrm>
          <a:off x="3429000" y="9938657"/>
          <a:ext cx="7493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95" name="楕円 194"/>
        <xdr:cNvSpPr/>
      </xdr:nvSpPr>
      <xdr:spPr>
        <a:xfrm>
          <a:off x="2571750" y="9841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32657</xdr:rowOff>
    </xdr:to>
    <xdr:cxnSp macro="">
      <xdr:nvCxnSpPr>
        <xdr:cNvPr id="196" name="直線コネクタ 195"/>
        <xdr:cNvCxnSpPr/>
      </xdr:nvCxnSpPr>
      <xdr:spPr>
        <a:xfrm>
          <a:off x="2622550" y="9892756"/>
          <a:ext cx="80645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48804</xdr:rowOff>
    </xdr:from>
    <xdr:to>
      <xdr:col>10</xdr:col>
      <xdr:colOff>165100</xdr:colOff>
      <xdr:row>59</xdr:row>
      <xdr:rowOff>150404</xdr:rowOff>
    </xdr:to>
    <xdr:sp macro="" textlink="">
      <xdr:nvSpPr>
        <xdr:cNvPr id="197" name="楕円 196"/>
        <xdr:cNvSpPr/>
      </xdr:nvSpPr>
      <xdr:spPr>
        <a:xfrm>
          <a:off x="1778000" y="97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99604</xdr:rowOff>
    </xdr:from>
    <xdr:to>
      <xdr:col>15</xdr:col>
      <xdr:colOff>50800</xdr:colOff>
      <xdr:row>59</xdr:row>
      <xdr:rowOff>151856</xdr:rowOff>
    </xdr:to>
    <xdr:cxnSp macro="">
      <xdr:nvCxnSpPr>
        <xdr:cNvPr id="198" name="直線コネクタ 197"/>
        <xdr:cNvCxnSpPr/>
      </xdr:nvCxnSpPr>
      <xdr:spPr>
        <a:xfrm>
          <a:off x="1828800" y="9840504"/>
          <a:ext cx="79375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150041</xdr:rowOff>
    </xdr:from>
    <xdr:to>
      <xdr:col>6</xdr:col>
      <xdr:colOff>38100</xdr:colOff>
      <xdr:row>60</xdr:row>
      <xdr:rowOff>80191</xdr:rowOff>
    </xdr:to>
    <xdr:sp macro="" textlink="">
      <xdr:nvSpPr>
        <xdr:cNvPr id="199" name="楕円 198"/>
        <xdr:cNvSpPr/>
      </xdr:nvSpPr>
      <xdr:spPr>
        <a:xfrm>
          <a:off x="984250" y="98909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99604</xdr:rowOff>
    </xdr:from>
    <xdr:to>
      <xdr:col>10</xdr:col>
      <xdr:colOff>114300</xdr:colOff>
      <xdr:row>60</xdr:row>
      <xdr:rowOff>29391</xdr:rowOff>
    </xdr:to>
    <xdr:cxnSp macro="">
      <xdr:nvCxnSpPr>
        <xdr:cNvPr id="200" name="直線コネクタ 199"/>
        <xdr:cNvCxnSpPr/>
      </xdr:nvCxnSpPr>
      <xdr:spPr>
        <a:xfrm flipV="1">
          <a:off x="1028700" y="9840504"/>
          <a:ext cx="800100"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8544</xdr:rowOff>
    </xdr:from>
    <xdr:ext cx="405111" cy="259045"/>
    <xdr:sp macro="" textlink="">
      <xdr:nvSpPr>
        <xdr:cNvPr id="201" name="n_1aveValue【橋りょう・トンネル】&#10;有形固定資産減価償却率"/>
        <xdr:cNvSpPr txBox="1"/>
      </xdr:nvSpPr>
      <xdr:spPr>
        <a:xfrm>
          <a:off x="3239144" y="958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202" name="n_2aveValue【橋りょう・トンネル】&#10;有形固定資産減価償却率"/>
        <xdr:cNvSpPr txBox="1"/>
      </xdr:nvSpPr>
      <xdr:spPr>
        <a:xfrm>
          <a:off x="2439044" y="958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203" name="n_3aveValue【橋りょう・トンネル】&#10;有形固定資産減価償却率"/>
        <xdr:cNvSpPr txBox="1"/>
      </xdr:nvSpPr>
      <xdr:spPr>
        <a:xfrm>
          <a:off x="164529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121211</xdr:rowOff>
    </xdr:from>
    <xdr:ext cx="405111" cy="259045"/>
    <xdr:sp macro="" textlink="">
      <xdr:nvSpPr>
        <xdr:cNvPr id="204" name="n_4aveValue【橋りょう・トンネル】&#10;有形固定資産減価償却率"/>
        <xdr:cNvSpPr txBox="1"/>
      </xdr:nvSpPr>
      <xdr:spPr>
        <a:xfrm>
          <a:off x="851544" y="953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74584</xdr:rowOff>
    </xdr:from>
    <xdr:ext cx="405111" cy="259045"/>
    <xdr:sp macro="" textlink="">
      <xdr:nvSpPr>
        <xdr:cNvPr id="205" name="n_1mainValue【橋りょう・トンネル】&#10;有形固定資産減価償却率"/>
        <xdr:cNvSpPr txBox="1"/>
      </xdr:nvSpPr>
      <xdr:spPr>
        <a:xfrm>
          <a:off x="3239144" y="9980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22333</xdr:rowOff>
    </xdr:from>
    <xdr:ext cx="405111" cy="259045"/>
    <xdr:sp macro="" textlink="">
      <xdr:nvSpPr>
        <xdr:cNvPr id="206" name="n_2mainValue【橋りょう・トンネル】&#10;有形固定資産減価償却率"/>
        <xdr:cNvSpPr txBox="1"/>
      </xdr:nvSpPr>
      <xdr:spPr>
        <a:xfrm>
          <a:off x="2439044" y="992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141531</xdr:rowOff>
    </xdr:from>
    <xdr:ext cx="405111" cy="259045"/>
    <xdr:sp macro="" textlink="">
      <xdr:nvSpPr>
        <xdr:cNvPr id="207" name="n_3mainValue【橋りょう・トンネル】&#10;有形固定資産減価償却率"/>
        <xdr:cNvSpPr txBox="1"/>
      </xdr:nvSpPr>
      <xdr:spPr>
        <a:xfrm>
          <a:off x="164529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71318</xdr:rowOff>
    </xdr:from>
    <xdr:ext cx="405111" cy="259045"/>
    <xdr:sp macro="" textlink="">
      <xdr:nvSpPr>
        <xdr:cNvPr id="208" name="n_4mainValue【橋りょう・トンネル】&#10;有形固定資産減価償却率"/>
        <xdr:cNvSpPr txBox="1"/>
      </xdr:nvSpPr>
      <xdr:spPr>
        <a:xfrm>
          <a:off x="851544" y="9977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5482151" y="1013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5418031" y="9770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5418031" y="940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5418031" y="9039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xdr:cNvCxnSpPr/>
      </xdr:nvCxnSpPr>
      <xdr:spPr>
        <a:xfrm flipV="1">
          <a:off x="9429115" y="9255034"/>
          <a:ext cx="0" cy="1367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xdr:cNvSpPr txBox="1"/>
      </xdr:nvSpPr>
      <xdr:spPr>
        <a:xfrm>
          <a:off x="9467850" y="1062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xdr:cNvCxnSpPr/>
      </xdr:nvCxnSpPr>
      <xdr:spPr>
        <a:xfrm>
          <a:off x="9359900" y="10622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xdr:cNvSpPr txBox="1"/>
      </xdr:nvSpPr>
      <xdr:spPr>
        <a:xfrm>
          <a:off x="9467850" y="904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xdr:cNvCxnSpPr/>
      </xdr:nvCxnSpPr>
      <xdr:spPr>
        <a:xfrm>
          <a:off x="9359900" y="9255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84762</xdr:rowOff>
    </xdr:from>
    <xdr:ext cx="534377" cy="259045"/>
    <xdr:sp macro="" textlink="">
      <xdr:nvSpPr>
        <xdr:cNvPr id="237" name="【橋りょう・トンネル】&#10;一人当たり有形固定資産（償却資産）額平均値テキスト"/>
        <xdr:cNvSpPr txBox="1"/>
      </xdr:nvSpPr>
      <xdr:spPr>
        <a:xfrm>
          <a:off x="9467850" y="10155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xdr:cNvSpPr/>
      </xdr:nvSpPr>
      <xdr:spPr>
        <a:xfrm>
          <a:off x="9398000" y="10298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xdr:cNvSpPr/>
      </xdr:nvSpPr>
      <xdr:spPr>
        <a:xfrm>
          <a:off x="8636000" y="1030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xdr:cNvSpPr/>
      </xdr:nvSpPr>
      <xdr:spPr>
        <a:xfrm>
          <a:off x="7842250" y="103012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xdr:cNvSpPr/>
      </xdr:nvSpPr>
      <xdr:spPr>
        <a:xfrm>
          <a:off x="7029450" y="103056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xdr:cNvSpPr/>
      </xdr:nvSpPr>
      <xdr:spPr>
        <a:xfrm>
          <a:off x="6235700" y="103178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13635</xdr:rowOff>
    </xdr:from>
    <xdr:to>
      <xdr:col>55</xdr:col>
      <xdr:colOff>50800</xdr:colOff>
      <xdr:row>63</xdr:row>
      <xdr:rowOff>115235</xdr:rowOff>
    </xdr:to>
    <xdr:sp macro="" textlink="">
      <xdr:nvSpPr>
        <xdr:cNvPr id="248" name="楕円 247"/>
        <xdr:cNvSpPr/>
      </xdr:nvSpPr>
      <xdr:spPr>
        <a:xfrm>
          <a:off x="9398000" y="10414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163512</xdr:rowOff>
    </xdr:from>
    <xdr:ext cx="534377" cy="259045"/>
    <xdr:sp macro="" textlink="">
      <xdr:nvSpPr>
        <xdr:cNvPr id="249" name="【橋りょう・トンネル】&#10;一人当たり有形固定資産（償却資産）額該当値テキスト"/>
        <xdr:cNvSpPr txBox="1"/>
      </xdr:nvSpPr>
      <xdr:spPr>
        <a:xfrm>
          <a:off x="9467850" y="1039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18428</xdr:rowOff>
    </xdr:from>
    <xdr:to>
      <xdr:col>50</xdr:col>
      <xdr:colOff>165100</xdr:colOff>
      <xdr:row>63</xdr:row>
      <xdr:rowOff>120028</xdr:rowOff>
    </xdr:to>
    <xdr:sp macro="" textlink="">
      <xdr:nvSpPr>
        <xdr:cNvPr id="250" name="楕円 249"/>
        <xdr:cNvSpPr/>
      </xdr:nvSpPr>
      <xdr:spPr>
        <a:xfrm>
          <a:off x="8636000" y="104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64435</xdr:rowOff>
    </xdr:from>
    <xdr:to>
      <xdr:col>55</xdr:col>
      <xdr:colOff>0</xdr:colOff>
      <xdr:row>63</xdr:row>
      <xdr:rowOff>69228</xdr:rowOff>
    </xdr:to>
    <xdr:cxnSp macro="">
      <xdr:nvCxnSpPr>
        <xdr:cNvPr id="251" name="直線コネクタ 250"/>
        <xdr:cNvCxnSpPr/>
      </xdr:nvCxnSpPr>
      <xdr:spPr>
        <a:xfrm flipV="1">
          <a:off x="8686800" y="10465735"/>
          <a:ext cx="74295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19410</xdr:rowOff>
    </xdr:from>
    <xdr:to>
      <xdr:col>46</xdr:col>
      <xdr:colOff>38100</xdr:colOff>
      <xdr:row>63</xdr:row>
      <xdr:rowOff>121010</xdr:rowOff>
    </xdr:to>
    <xdr:sp macro="" textlink="">
      <xdr:nvSpPr>
        <xdr:cNvPr id="252" name="楕円 251"/>
        <xdr:cNvSpPr/>
      </xdr:nvSpPr>
      <xdr:spPr>
        <a:xfrm>
          <a:off x="7842250" y="10420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69228</xdr:rowOff>
    </xdr:from>
    <xdr:to>
      <xdr:col>50</xdr:col>
      <xdr:colOff>114300</xdr:colOff>
      <xdr:row>63</xdr:row>
      <xdr:rowOff>70210</xdr:rowOff>
    </xdr:to>
    <xdr:cxnSp macro="">
      <xdr:nvCxnSpPr>
        <xdr:cNvPr id="253" name="直線コネクタ 252"/>
        <xdr:cNvCxnSpPr/>
      </xdr:nvCxnSpPr>
      <xdr:spPr>
        <a:xfrm flipV="1">
          <a:off x="7886700" y="10470528"/>
          <a:ext cx="80010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18877</xdr:rowOff>
    </xdr:from>
    <xdr:to>
      <xdr:col>41</xdr:col>
      <xdr:colOff>101600</xdr:colOff>
      <xdr:row>63</xdr:row>
      <xdr:rowOff>120477</xdr:rowOff>
    </xdr:to>
    <xdr:sp macro="" textlink="">
      <xdr:nvSpPr>
        <xdr:cNvPr id="254" name="楕円 253"/>
        <xdr:cNvSpPr/>
      </xdr:nvSpPr>
      <xdr:spPr>
        <a:xfrm>
          <a:off x="7029450" y="104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69677</xdr:rowOff>
    </xdr:from>
    <xdr:to>
      <xdr:col>45</xdr:col>
      <xdr:colOff>177800</xdr:colOff>
      <xdr:row>63</xdr:row>
      <xdr:rowOff>70210</xdr:rowOff>
    </xdr:to>
    <xdr:cxnSp macro="">
      <xdr:nvCxnSpPr>
        <xdr:cNvPr id="255" name="直線コネクタ 254"/>
        <xdr:cNvCxnSpPr/>
      </xdr:nvCxnSpPr>
      <xdr:spPr>
        <a:xfrm>
          <a:off x="7080250" y="10470977"/>
          <a:ext cx="80645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23266</xdr:rowOff>
    </xdr:from>
    <xdr:to>
      <xdr:col>36</xdr:col>
      <xdr:colOff>165100</xdr:colOff>
      <xdr:row>63</xdr:row>
      <xdr:rowOff>124866</xdr:rowOff>
    </xdr:to>
    <xdr:sp macro="" textlink="">
      <xdr:nvSpPr>
        <xdr:cNvPr id="256" name="楕円 255"/>
        <xdr:cNvSpPr/>
      </xdr:nvSpPr>
      <xdr:spPr>
        <a:xfrm>
          <a:off x="6235700" y="104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69677</xdr:rowOff>
    </xdr:from>
    <xdr:to>
      <xdr:col>41</xdr:col>
      <xdr:colOff>50800</xdr:colOff>
      <xdr:row>63</xdr:row>
      <xdr:rowOff>74066</xdr:rowOff>
    </xdr:to>
    <xdr:cxnSp macro="">
      <xdr:nvCxnSpPr>
        <xdr:cNvPr id="257" name="直線コネクタ 256"/>
        <xdr:cNvCxnSpPr/>
      </xdr:nvCxnSpPr>
      <xdr:spPr>
        <a:xfrm flipV="1">
          <a:off x="6286500" y="10470977"/>
          <a:ext cx="79375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12181</xdr:rowOff>
    </xdr:from>
    <xdr:ext cx="534377" cy="259045"/>
    <xdr:sp macro="" textlink="">
      <xdr:nvSpPr>
        <xdr:cNvPr id="258" name="n_1aveValue【橋りょう・トンネル】&#10;一人当たり有形固定資産（償却資産）額"/>
        <xdr:cNvSpPr txBox="1"/>
      </xdr:nvSpPr>
      <xdr:spPr>
        <a:xfrm>
          <a:off x="8425961" y="1008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11731</xdr:rowOff>
    </xdr:from>
    <xdr:ext cx="534377" cy="259045"/>
    <xdr:sp macro="" textlink="">
      <xdr:nvSpPr>
        <xdr:cNvPr id="259" name="n_2aveValue【橋りょう・トンネル】&#10;一人当たり有形固定資産（償却資産）額"/>
        <xdr:cNvSpPr txBox="1"/>
      </xdr:nvSpPr>
      <xdr:spPr>
        <a:xfrm>
          <a:off x="7644911" y="100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16159</xdr:rowOff>
    </xdr:from>
    <xdr:ext cx="534377" cy="259045"/>
    <xdr:sp macro="" textlink="">
      <xdr:nvSpPr>
        <xdr:cNvPr id="260" name="n_3aveValue【橋りょう・トンネル】&#10;一人当たり有形固定資産（償却資産）額"/>
        <xdr:cNvSpPr txBox="1"/>
      </xdr:nvSpPr>
      <xdr:spPr>
        <a:xfrm>
          <a:off x="6851161" y="100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28336</xdr:rowOff>
    </xdr:from>
    <xdr:ext cx="534377" cy="259045"/>
    <xdr:sp macro="" textlink="">
      <xdr:nvSpPr>
        <xdr:cNvPr id="261" name="n_4aveValue【橋りょう・トンネル】&#10;一人当たり有形固定資産（償却資産）額"/>
        <xdr:cNvSpPr txBox="1"/>
      </xdr:nvSpPr>
      <xdr:spPr>
        <a:xfrm>
          <a:off x="6038361" y="1009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111155</xdr:rowOff>
    </xdr:from>
    <xdr:ext cx="534377" cy="259045"/>
    <xdr:sp macro="" textlink="">
      <xdr:nvSpPr>
        <xdr:cNvPr id="262" name="n_1mainValue【橋りょう・トンネル】&#10;一人当たり有形固定資産（償却資産）額"/>
        <xdr:cNvSpPr txBox="1"/>
      </xdr:nvSpPr>
      <xdr:spPr>
        <a:xfrm>
          <a:off x="8425961" y="105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112137</xdr:rowOff>
    </xdr:from>
    <xdr:ext cx="534377" cy="259045"/>
    <xdr:sp macro="" textlink="">
      <xdr:nvSpPr>
        <xdr:cNvPr id="263" name="n_2mainValue【橋りょう・トンネル】&#10;一人当たり有形固定資産（償却資産）額"/>
        <xdr:cNvSpPr txBox="1"/>
      </xdr:nvSpPr>
      <xdr:spPr>
        <a:xfrm>
          <a:off x="7644911" y="105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111604</xdr:rowOff>
    </xdr:from>
    <xdr:ext cx="534377" cy="259045"/>
    <xdr:sp macro="" textlink="">
      <xdr:nvSpPr>
        <xdr:cNvPr id="264" name="n_3mainValue【橋りょう・トンネル】&#10;一人当たり有形固定資産（償却資産）額"/>
        <xdr:cNvSpPr txBox="1"/>
      </xdr:nvSpPr>
      <xdr:spPr>
        <a:xfrm>
          <a:off x="6851161" y="1051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115993</xdr:rowOff>
    </xdr:from>
    <xdr:ext cx="534377" cy="259045"/>
    <xdr:sp macro="" textlink="">
      <xdr:nvSpPr>
        <xdr:cNvPr id="265" name="n_4mainValue【橋りょう・トンネル】&#10;一人当たり有形固定資産（償却資産）額"/>
        <xdr:cNvSpPr txBox="1"/>
      </xdr:nvSpPr>
      <xdr:spPr>
        <a:xfrm>
          <a:off x="6038361" y="105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577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685800" y="1412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xdr:cNvSpPr txBox="1"/>
      </xdr:nvSpPr>
      <xdr:spPr>
        <a:xfrm>
          <a:off x="339891" y="13992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xdr:cNvCxnSpPr/>
      </xdr:nvCxnSpPr>
      <xdr:spPr>
        <a:xfrm>
          <a:off x="685800" y="1303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xdr:cNvSpPr txBox="1"/>
      </xdr:nvSpPr>
      <xdr:spPr>
        <a:xfrm>
          <a:off x="339891" y="12887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xdr:cNvCxnSpPr/>
      </xdr:nvCxnSpPr>
      <xdr:spPr>
        <a:xfrm flipV="1">
          <a:off x="4177665" y="12867957"/>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xdr:cNvSpPr txBox="1"/>
      </xdr:nvSpPr>
      <xdr:spPr>
        <a:xfrm>
          <a:off x="4216400" y="1425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xdr:cNvCxnSpPr/>
      </xdr:nvCxnSpPr>
      <xdr:spPr>
        <a:xfrm>
          <a:off x="4108450" y="14253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xdr:cNvSpPr txBox="1"/>
      </xdr:nvSpPr>
      <xdr:spPr>
        <a:xfrm>
          <a:off x="4216400" y="12649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xdr:cNvCxnSpPr/>
      </xdr:nvCxnSpPr>
      <xdr:spPr>
        <a:xfrm>
          <a:off x="4108450" y="12867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10177</xdr:rowOff>
    </xdr:from>
    <xdr:ext cx="405111" cy="259045"/>
    <xdr:sp macro="" textlink="">
      <xdr:nvSpPr>
        <xdr:cNvPr id="291" name="【公営住宅】&#10;有形固定資産減価償却率平均値テキスト"/>
        <xdr:cNvSpPr txBox="1"/>
      </xdr:nvSpPr>
      <xdr:spPr>
        <a:xfrm>
          <a:off x="4216400" y="13218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xdr:cNvSpPr/>
      </xdr:nvSpPr>
      <xdr:spPr>
        <a:xfrm>
          <a:off x="4127500" y="13366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xdr:cNvSpPr/>
      </xdr:nvSpPr>
      <xdr:spPr>
        <a:xfrm>
          <a:off x="3384550" y="133010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xdr:cNvSpPr/>
      </xdr:nvSpPr>
      <xdr:spPr>
        <a:xfrm>
          <a:off x="257175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xdr:cNvSpPr/>
      </xdr:nvSpPr>
      <xdr:spPr>
        <a:xfrm>
          <a:off x="17780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xdr:cNvSpPr/>
      </xdr:nvSpPr>
      <xdr:spPr>
        <a:xfrm>
          <a:off x="984250" y="131730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302" name="楕円 301"/>
        <xdr:cNvSpPr/>
      </xdr:nvSpPr>
      <xdr:spPr>
        <a:xfrm>
          <a:off x="4127500" y="13668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303" name="【公営住宅】&#10;有形固定資産減価償却率該当値テキスト"/>
        <xdr:cNvSpPr txBox="1"/>
      </xdr:nvSpPr>
      <xdr:spPr>
        <a:xfrm>
          <a:off x="4216400" y="13646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304" name="楕円 303"/>
        <xdr:cNvSpPr/>
      </xdr:nvSpPr>
      <xdr:spPr>
        <a:xfrm>
          <a:off x="3384550" y="136569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9525</xdr:rowOff>
    </xdr:to>
    <xdr:cxnSp macro="">
      <xdr:nvCxnSpPr>
        <xdr:cNvPr id="305" name="直線コネクタ 304"/>
        <xdr:cNvCxnSpPr/>
      </xdr:nvCxnSpPr>
      <xdr:spPr>
        <a:xfrm>
          <a:off x="3429000" y="13701395"/>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306" name="楕円 305"/>
        <xdr:cNvSpPr/>
      </xdr:nvSpPr>
      <xdr:spPr>
        <a:xfrm>
          <a:off x="257175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169545</xdr:rowOff>
    </xdr:to>
    <xdr:cxnSp macro="">
      <xdr:nvCxnSpPr>
        <xdr:cNvPr id="307" name="直線コネクタ 306"/>
        <xdr:cNvCxnSpPr/>
      </xdr:nvCxnSpPr>
      <xdr:spPr>
        <a:xfrm>
          <a:off x="2622550" y="13644880"/>
          <a:ext cx="80645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08" name="楕円 307"/>
        <xdr:cNvSpPr/>
      </xdr:nvSpPr>
      <xdr:spPr>
        <a:xfrm>
          <a:off x="1778000" y="13036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82</xdr:row>
      <xdr:rowOff>106680</xdr:rowOff>
    </xdr:to>
    <xdr:cxnSp macro="">
      <xdr:nvCxnSpPr>
        <xdr:cNvPr id="309" name="直線コネクタ 308"/>
        <xdr:cNvCxnSpPr/>
      </xdr:nvCxnSpPr>
      <xdr:spPr>
        <a:xfrm>
          <a:off x="1828800" y="13081000"/>
          <a:ext cx="79375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104457</xdr:rowOff>
    </xdr:from>
    <xdr:to>
      <xdr:col>6</xdr:col>
      <xdr:colOff>38100</xdr:colOff>
      <xdr:row>79</xdr:row>
      <xdr:rowOff>34607</xdr:rowOff>
    </xdr:to>
    <xdr:sp macro="" textlink="">
      <xdr:nvSpPr>
        <xdr:cNvPr id="310" name="楕円 309"/>
        <xdr:cNvSpPr/>
      </xdr:nvSpPr>
      <xdr:spPr>
        <a:xfrm>
          <a:off x="984250" y="129822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155257</xdr:rowOff>
    </xdr:from>
    <xdr:to>
      <xdr:col>10</xdr:col>
      <xdr:colOff>114300</xdr:colOff>
      <xdr:row>79</xdr:row>
      <xdr:rowOff>38100</xdr:rowOff>
    </xdr:to>
    <xdr:cxnSp macro="">
      <xdr:nvCxnSpPr>
        <xdr:cNvPr id="311" name="直線コネクタ 310"/>
        <xdr:cNvCxnSpPr/>
      </xdr:nvCxnSpPr>
      <xdr:spPr>
        <a:xfrm>
          <a:off x="1028700" y="13033057"/>
          <a:ext cx="800100" cy="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39704</xdr:rowOff>
    </xdr:from>
    <xdr:ext cx="405111" cy="259045"/>
    <xdr:sp macro="" textlink="">
      <xdr:nvSpPr>
        <xdr:cNvPr id="312" name="n_1aveValue【公営住宅】&#10;有形固定資産減価償却率"/>
        <xdr:cNvSpPr txBox="1"/>
      </xdr:nvSpPr>
      <xdr:spPr>
        <a:xfrm>
          <a:off x="3239144" y="1308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13" name="n_2aveValue【公営住宅】&#10;有形固定資産減価償却率"/>
        <xdr:cNvSpPr txBox="1"/>
      </xdr:nvSpPr>
      <xdr:spPr>
        <a:xfrm>
          <a:off x="2439044" y="1303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120032</xdr:rowOff>
    </xdr:from>
    <xdr:ext cx="405111" cy="259045"/>
    <xdr:sp macro="" textlink="">
      <xdr:nvSpPr>
        <xdr:cNvPr id="314" name="n_3aveValue【公営住宅】&#10;有形固定資産減価償却率"/>
        <xdr:cNvSpPr txBox="1"/>
      </xdr:nvSpPr>
      <xdr:spPr>
        <a:xfrm>
          <a:off x="164529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51452</xdr:rowOff>
    </xdr:from>
    <xdr:ext cx="405111" cy="259045"/>
    <xdr:sp macro="" textlink="">
      <xdr:nvSpPr>
        <xdr:cNvPr id="315" name="n_4aveValue【公営住宅】&#10;有形固定資産減価償却率"/>
        <xdr:cNvSpPr txBox="1"/>
      </xdr:nvSpPr>
      <xdr:spPr>
        <a:xfrm>
          <a:off x="8515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40022</xdr:rowOff>
    </xdr:from>
    <xdr:ext cx="405111" cy="259045"/>
    <xdr:sp macro="" textlink="">
      <xdr:nvSpPr>
        <xdr:cNvPr id="316" name="n_1mainValue【公営住宅】&#10;有形固定資産減価償却率"/>
        <xdr:cNvSpPr txBox="1"/>
      </xdr:nvSpPr>
      <xdr:spPr>
        <a:xfrm>
          <a:off x="32391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7" name="n_2mainValue【公営住宅】&#10;有形固定資産減価償却率"/>
        <xdr:cNvSpPr txBox="1"/>
      </xdr:nvSpPr>
      <xdr:spPr>
        <a:xfrm>
          <a:off x="24390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105427</xdr:rowOff>
    </xdr:from>
    <xdr:ext cx="405111" cy="259045"/>
    <xdr:sp macro="" textlink="">
      <xdr:nvSpPr>
        <xdr:cNvPr id="318" name="n_3mainValue【公営住宅】&#10;有形固定資産減価償却率"/>
        <xdr:cNvSpPr txBox="1"/>
      </xdr:nvSpPr>
      <xdr:spPr>
        <a:xfrm>
          <a:off x="1645294" y="1281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51134</xdr:rowOff>
    </xdr:from>
    <xdr:ext cx="405111" cy="259045"/>
    <xdr:sp macro="" textlink="">
      <xdr:nvSpPr>
        <xdr:cNvPr id="319" name="n_4mainValue【公営住宅】&#10;有形固定資産減価償却率"/>
        <xdr:cNvSpPr txBox="1"/>
      </xdr:nvSpPr>
      <xdr:spPr>
        <a:xfrm>
          <a:off x="851544" y="12763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5" name="直線コネクタ 344"/>
        <xdr:cNvCxnSpPr/>
      </xdr:nvCxnSpPr>
      <xdr:spPr>
        <a:xfrm flipV="1">
          <a:off x="9429115" y="12917532"/>
          <a:ext cx="0" cy="1444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6" name="【公営住宅】&#10;一人当たり面積最小値テキスト"/>
        <xdr:cNvSpPr txBox="1"/>
      </xdr:nvSpPr>
      <xdr:spPr>
        <a:xfrm>
          <a:off x="9467850"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xdr:cNvCxnSpPr/>
      </xdr:nvCxnSpPr>
      <xdr:spPr>
        <a:xfrm>
          <a:off x="9359900" y="14362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8" name="【公営住宅】&#10;一人当たり面積最大値テキスト"/>
        <xdr:cNvSpPr txBox="1"/>
      </xdr:nvSpPr>
      <xdr:spPr>
        <a:xfrm>
          <a:off x="9467850" y="1270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9" name="直線コネクタ 348"/>
        <xdr:cNvCxnSpPr/>
      </xdr:nvCxnSpPr>
      <xdr:spPr>
        <a:xfrm>
          <a:off x="9359900" y="129175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0" name="【公営住宅】&#10;一人当たり面積平均値テキスト"/>
        <xdr:cNvSpPr txBox="1"/>
      </xdr:nvSpPr>
      <xdr:spPr>
        <a:xfrm>
          <a:off x="9467850" y="1402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1" name="フローチャート: 判断 350"/>
        <xdr:cNvSpPr/>
      </xdr:nvSpPr>
      <xdr:spPr>
        <a:xfrm>
          <a:off x="9398000" y="141661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2" name="フローチャート: 判断 351"/>
        <xdr:cNvSpPr/>
      </xdr:nvSpPr>
      <xdr:spPr>
        <a:xfrm>
          <a:off x="8636000" y="141661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3" name="フローチャート: 判断 352"/>
        <xdr:cNvSpPr/>
      </xdr:nvSpPr>
      <xdr:spPr>
        <a:xfrm>
          <a:off x="7842250" y="141563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4" name="フローチャート: 判断 353"/>
        <xdr:cNvSpPr/>
      </xdr:nvSpPr>
      <xdr:spPr>
        <a:xfrm>
          <a:off x="7029450" y="141644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5" name="フローチャート: 判断 354"/>
        <xdr:cNvSpPr/>
      </xdr:nvSpPr>
      <xdr:spPr>
        <a:xfrm>
          <a:off x="6235700" y="141628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165281</xdr:rowOff>
    </xdr:from>
    <xdr:to>
      <xdr:col>55</xdr:col>
      <xdr:colOff>50800</xdr:colOff>
      <xdr:row>86</xdr:row>
      <xdr:rowOff>95431</xdr:rowOff>
    </xdr:to>
    <xdr:sp macro="" textlink="">
      <xdr:nvSpPr>
        <xdr:cNvPr id="361" name="楕円 360"/>
        <xdr:cNvSpPr/>
      </xdr:nvSpPr>
      <xdr:spPr>
        <a:xfrm>
          <a:off x="9398000" y="141987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111051</xdr:rowOff>
    </xdr:from>
    <xdr:ext cx="469744" cy="259045"/>
    <xdr:sp macro="" textlink="">
      <xdr:nvSpPr>
        <xdr:cNvPr id="362" name="【公営住宅】&#10;一人当たり面積該当値テキスト"/>
        <xdr:cNvSpPr txBox="1"/>
      </xdr:nvSpPr>
      <xdr:spPr>
        <a:xfrm>
          <a:off x="9467850" y="1414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168548</xdr:rowOff>
    </xdr:from>
    <xdr:to>
      <xdr:col>50</xdr:col>
      <xdr:colOff>165100</xdr:colOff>
      <xdr:row>86</xdr:row>
      <xdr:rowOff>98698</xdr:rowOff>
    </xdr:to>
    <xdr:sp macro="" textlink="">
      <xdr:nvSpPr>
        <xdr:cNvPr id="363" name="楕円 362"/>
        <xdr:cNvSpPr/>
      </xdr:nvSpPr>
      <xdr:spPr>
        <a:xfrm>
          <a:off x="8636000" y="1419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44631</xdr:rowOff>
    </xdr:from>
    <xdr:to>
      <xdr:col>55</xdr:col>
      <xdr:colOff>0</xdr:colOff>
      <xdr:row>86</xdr:row>
      <xdr:rowOff>47898</xdr:rowOff>
    </xdr:to>
    <xdr:cxnSp macro="">
      <xdr:nvCxnSpPr>
        <xdr:cNvPr id="364" name="直線コネクタ 363"/>
        <xdr:cNvCxnSpPr/>
      </xdr:nvCxnSpPr>
      <xdr:spPr>
        <a:xfrm flipV="1">
          <a:off x="8686800" y="14243231"/>
          <a:ext cx="7429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168548</xdr:rowOff>
    </xdr:from>
    <xdr:to>
      <xdr:col>46</xdr:col>
      <xdr:colOff>38100</xdr:colOff>
      <xdr:row>86</xdr:row>
      <xdr:rowOff>98698</xdr:rowOff>
    </xdr:to>
    <xdr:sp macro="" textlink="">
      <xdr:nvSpPr>
        <xdr:cNvPr id="365" name="楕円 364"/>
        <xdr:cNvSpPr/>
      </xdr:nvSpPr>
      <xdr:spPr>
        <a:xfrm>
          <a:off x="7842250" y="141956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47898</xdr:rowOff>
    </xdr:from>
    <xdr:to>
      <xdr:col>50</xdr:col>
      <xdr:colOff>114300</xdr:colOff>
      <xdr:row>86</xdr:row>
      <xdr:rowOff>47898</xdr:rowOff>
    </xdr:to>
    <xdr:cxnSp macro="">
      <xdr:nvCxnSpPr>
        <xdr:cNvPr id="366" name="直線コネクタ 365"/>
        <xdr:cNvCxnSpPr/>
      </xdr:nvCxnSpPr>
      <xdr:spPr>
        <a:xfrm>
          <a:off x="7886700" y="1424649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168548</xdr:rowOff>
    </xdr:from>
    <xdr:to>
      <xdr:col>41</xdr:col>
      <xdr:colOff>101600</xdr:colOff>
      <xdr:row>86</xdr:row>
      <xdr:rowOff>98698</xdr:rowOff>
    </xdr:to>
    <xdr:sp macro="" textlink="">
      <xdr:nvSpPr>
        <xdr:cNvPr id="367" name="楕円 366"/>
        <xdr:cNvSpPr/>
      </xdr:nvSpPr>
      <xdr:spPr>
        <a:xfrm>
          <a:off x="7029450" y="1419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47898</xdr:rowOff>
    </xdr:from>
    <xdr:to>
      <xdr:col>45</xdr:col>
      <xdr:colOff>177800</xdr:colOff>
      <xdr:row>86</xdr:row>
      <xdr:rowOff>47898</xdr:rowOff>
    </xdr:to>
    <xdr:cxnSp macro="">
      <xdr:nvCxnSpPr>
        <xdr:cNvPr id="368" name="直線コネクタ 367"/>
        <xdr:cNvCxnSpPr/>
      </xdr:nvCxnSpPr>
      <xdr:spPr>
        <a:xfrm>
          <a:off x="7080250" y="1424649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162016</xdr:rowOff>
    </xdr:from>
    <xdr:to>
      <xdr:col>36</xdr:col>
      <xdr:colOff>165100</xdr:colOff>
      <xdr:row>86</xdr:row>
      <xdr:rowOff>92166</xdr:rowOff>
    </xdr:to>
    <xdr:sp macro="" textlink="">
      <xdr:nvSpPr>
        <xdr:cNvPr id="369" name="楕円 368"/>
        <xdr:cNvSpPr/>
      </xdr:nvSpPr>
      <xdr:spPr>
        <a:xfrm>
          <a:off x="6235700" y="141955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41366</xdr:rowOff>
    </xdr:from>
    <xdr:to>
      <xdr:col>41</xdr:col>
      <xdr:colOff>50800</xdr:colOff>
      <xdr:row>86</xdr:row>
      <xdr:rowOff>47898</xdr:rowOff>
    </xdr:to>
    <xdr:cxnSp macro="">
      <xdr:nvCxnSpPr>
        <xdr:cNvPr id="370" name="直線コネクタ 369"/>
        <xdr:cNvCxnSpPr/>
      </xdr:nvCxnSpPr>
      <xdr:spPr>
        <a:xfrm>
          <a:off x="6286500" y="14239966"/>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79301</xdr:rowOff>
    </xdr:from>
    <xdr:ext cx="469744" cy="259045"/>
    <xdr:sp macro="" textlink="">
      <xdr:nvSpPr>
        <xdr:cNvPr id="371" name="n_1aveValue【公営住宅】&#10;一人当たり面積"/>
        <xdr:cNvSpPr txBox="1"/>
      </xdr:nvSpPr>
      <xdr:spPr>
        <a:xfrm>
          <a:off x="8458277" y="13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69504</xdr:rowOff>
    </xdr:from>
    <xdr:ext cx="469744" cy="259045"/>
    <xdr:sp macro="" textlink="">
      <xdr:nvSpPr>
        <xdr:cNvPr id="372" name="n_2aveValue【公営住宅】&#10;一人当たり面積"/>
        <xdr:cNvSpPr txBox="1"/>
      </xdr:nvSpPr>
      <xdr:spPr>
        <a:xfrm>
          <a:off x="7677227" y="1393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77669</xdr:rowOff>
    </xdr:from>
    <xdr:ext cx="469744" cy="259045"/>
    <xdr:sp macro="" textlink="">
      <xdr:nvSpPr>
        <xdr:cNvPr id="373" name="n_3aveValue【公営住宅】&#10;一人当たり面積"/>
        <xdr:cNvSpPr txBox="1"/>
      </xdr:nvSpPr>
      <xdr:spPr>
        <a:xfrm>
          <a:off x="6864427" y="1394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76035</xdr:rowOff>
    </xdr:from>
    <xdr:ext cx="469744" cy="259045"/>
    <xdr:sp macro="" textlink="">
      <xdr:nvSpPr>
        <xdr:cNvPr id="374" name="n_4aveValue【公営住宅】&#10;一人当たり面積"/>
        <xdr:cNvSpPr txBox="1"/>
      </xdr:nvSpPr>
      <xdr:spPr>
        <a:xfrm>
          <a:off x="6070677" y="1394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89825</xdr:rowOff>
    </xdr:from>
    <xdr:ext cx="469744" cy="259045"/>
    <xdr:sp macro="" textlink="">
      <xdr:nvSpPr>
        <xdr:cNvPr id="375" name="n_1mainValue【公営住宅】&#10;一人当たり面積"/>
        <xdr:cNvSpPr txBox="1"/>
      </xdr:nvSpPr>
      <xdr:spPr>
        <a:xfrm>
          <a:off x="845827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89825</xdr:rowOff>
    </xdr:from>
    <xdr:ext cx="469744" cy="259045"/>
    <xdr:sp macro="" textlink="">
      <xdr:nvSpPr>
        <xdr:cNvPr id="376" name="n_2mainValue【公営住宅】&#10;一人当たり面積"/>
        <xdr:cNvSpPr txBox="1"/>
      </xdr:nvSpPr>
      <xdr:spPr>
        <a:xfrm>
          <a:off x="76772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89825</xdr:rowOff>
    </xdr:from>
    <xdr:ext cx="469744" cy="259045"/>
    <xdr:sp macro="" textlink="">
      <xdr:nvSpPr>
        <xdr:cNvPr id="377" name="n_3mainValue【公営住宅】&#10;一人当たり面積"/>
        <xdr:cNvSpPr txBox="1"/>
      </xdr:nvSpPr>
      <xdr:spPr>
        <a:xfrm>
          <a:off x="68644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83293</xdr:rowOff>
    </xdr:from>
    <xdr:ext cx="469744" cy="259045"/>
    <xdr:sp macro="" textlink="">
      <xdr:nvSpPr>
        <xdr:cNvPr id="378" name="n_4mainValue【公営住宅】&#10;一人当たり面積"/>
        <xdr:cNvSpPr txBox="1"/>
      </xdr:nvSpPr>
      <xdr:spPr>
        <a:xfrm>
          <a:off x="6070677" y="142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xdr:cNvSpPr/>
      </xdr:nvSpPr>
      <xdr:spPr>
        <a:xfrm>
          <a:off x="685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xdr:cNvSpPr/>
      </xdr:nvSpPr>
      <xdr:spPr>
        <a:xfrm>
          <a:off x="685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xdr:cNvSpPr/>
      </xdr:nvSpPr>
      <xdr:spPr>
        <a:xfrm>
          <a:off x="1841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xdr:cNvSpPr/>
      </xdr:nvSpPr>
      <xdr:spPr>
        <a:xfrm>
          <a:off x="1841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xdr:cNvSpPr/>
      </xdr:nvSpPr>
      <xdr:spPr>
        <a:xfrm>
          <a:off x="59563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xdr:cNvSpPr/>
      </xdr:nvSpPr>
      <xdr:spPr>
        <a:xfrm>
          <a:off x="59563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xdr:cNvSpPr/>
      </xdr:nvSpPr>
      <xdr:spPr>
        <a:xfrm>
          <a:off x="70929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xdr:cNvSpPr/>
      </xdr:nvSpPr>
      <xdr:spPr>
        <a:xfrm>
          <a:off x="70929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xdr:cNvCxnSpPr/>
      </xdr:nvCxnSpPr>
      <xdr:spPr>
        <a:xfrm>
          <a:off x="11207750" y="6902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xdr:cNvSpPr txBox="1"/>
      </xdr:nvSpPr>
      <xdr:spPr>
        <a:xfrm>
          <a:off x="108427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xdr:cNvCxnSpPr/>
      </xdr:nvCxnSpPr>
      <xdr:spPr>
        <a:xfrm>
          <a:off x="11207750" y="6457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xdr:cNvSpPr txBox="1"/>
      </xdr:nvSpPr>
      <xdr:spPr>
        <a:xfrm>
          <a:off x="108427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xdr:cNvCxnSpPr/>
      </xdr:nvCxnSpPr>
      <xdr:spPr>
        <a:xfrm>
          <a:off x="11207750" y="6019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xdr:cNvSpPr txBox="1"/>
      </xdr:nvSpPr>
      <xdr:spPr>
        <a:xfrm>
          <a:off x="108427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xdr:cNvCxnSpPr/>
      </xdr:nvCxnSpPr>
      <xdr:spPr>
        <a:xfrm>
          <a:off x="11207750" y="5581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xdr:cNvSpPr txBox="1"/>
      </xdr:nvSpPr>
      <xdr:spPr>
        <a:xfrm>
          <a:off x="108427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13" name="直線コネクタ 412"/>
        <xdr:cNvCxnSpPr/>
      </xdr:nvCxnSpPr>
      <xdr:spPr>
        <a:xfrm flipV="1">
          <a:off x="14699614" y="5818124"/>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4" name="【認定こども園・幼稚園・保育所】&#10;有形固定資産減価償却率最小値テキスト"/>
        <xdr:cNvSpPr txBox="1"/>
      </xdr:nvSpPr>
      <xdr:spPr>
        <a:xfrm>
          <a:off x="14738350" y="695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5" name="直線コネクタ 414"/>
        <xdr:cNvCxnSpPr/>
      </xdr:nvCxnSpPr>
      <xdr:spPr>
        <a:xfrm>
          <a:off x="14611350" y="6950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6" name="【認定こども園・幼稚園・保育所】&#10;有形固定資産減価償却率最大値テキスト"/>
        <xdr:cNvSpPr txBox="1"/>
      </xdr:nvSpPr>
      <xdr:spPr>
        <a:xfrm>
          <a:off x="14738350" y="560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7" name="直線コネクタ 416"/>
        <xdr:cNvCxnSpPr/>
      </xdr:nvCxnSpPr>
      <xdr:spPr>
        <a:xfrm>
          <a:off x="14611350" y="5818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151147</xdr:rowOff>
    </xdr:from>
    <xdr:ext cx="405111" cy="259045"/>
    <xdr:sp macro="" textlink="">
      <xdr:nvSpPr>
        <xdr:cNvPr id="418" name="【認定こども園・幼稚園・保育所】&#10;有形固定資産減価償却率平均値テキスト"/>
        <xdr:cNvSpPr txBox="1"/>
      </xdr:nvSpPr>
      <xdr:spPr>
        <a:xfrm>
          <a:off x="1473835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9" name="フローチャート: 判断 418"/>
        <xdr:cNvSpPr/>
      </xdr:nvSpPr>
      <xdr:spPr>
        <a:xfrm>
          <a:off x="14649450" y="62369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20" name="フローチャート: 判断 419"/>
        <xdr:cNvSpPr/>
      </xdr:nvSpPr>
      <xdr:spPr>
        <a:xfrm>
          <a:off x="13887450" y="623468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21" name="フローチャート: 判断 420"/>
        <xdr:cNvSpPr/>
      </xdr:nvSpPr>
      <xdr:spPr>
        <a:xfrm>
          <a:off x="13093700" y="62095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22" name="フローチャート: 判断 421"/>
        <xdr:cNvSpPr/>
      </xdr:nvSpPr>
      <xdr:spPr>
        <a:xfrm>
          <a:off x="12299950" y="63060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3" name="フローチャート: 判断 422"/>
        <xdr:cNvSpPr/>
      </xdr:nvSpPr>
      <xdr:spPr>
        <a:xfrm>
          <a:off x="1148715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119126</xdr:rowOff>
    </xdr:from>
    <xdr:to>
      <xdr:col>85</xdr:col>
      <xdr:colOff>177800</xdr:colOff>
      <xdr:row>41</xdr:row>
      <xdr:rowOff>49276</xdr:rowOff>
    </xdr:to>
    <xdr:sp macro="" textlink="">
      <xdr:nvSpPr>
        <xdr:cNvPr id="429" name="楕円 428"/>
        <xdr:cNvSpPr/>
      </xdr:nvSpPr>
      <xdr:spPr>
        <a:xfrm>
          <a:off x="14649450" y="67231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97553</xdr:rowOff>
    </xdr:from>
    <xdr:ext cx="405111" cy="259045"/>
    <xdr:sp macro="" textlink="">
      <xdr:nvSpPr>
        <xdr:cNvPr id="430" name="【認定こども園・幼稚園・保育所】&#10;有形固定資産減価償却率該当値テキスト"/>
        <xdr:cNvSpPr txBox="1"/>
      </xdr:nvSpPr>
      <xdr:spPr>
        <a:xfrm>
          <a:off x="14738350" y="670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103124</xdr:rowOff>
    </xdr:from>
    <xdr:to>
      <xdr:col>81</xdr:col>
      <xdr:colOff>101600</xdr:colOff>
      <xdr:row>41</xdr:row>
      <xdr:rowOff>33274</xdr:rowOff>
    </xdr:to>
    <xdr:sp macro="" textlink="">
      <xdr:nvSpPr>
        <xdr:cNvPr id="431" name="楕円 430"/>
        <xdr:cNvSpPr/>
      </xdr:nvSpPr>
      <xdr:spPr>
        <a:xfrm>
          <a:off x="13887450" y="67071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153924</xdr:rowOff>
    </xdr:from>
    <xdr:to>
      <xdr:col>85</xdr:col>
      <xdr:colOff>127000</xdr:colOff>
      <xdr:row>40</xdr:row>
      <xdr:rowOff>169926</xdr:rowOff>
    </xdr:to>
    <xdr:cxnSp macro="">
      <xdr:nvCxnSpPr>
        <xdr:cNvPr id="432" name="直線コネクタ 431"/>
        <xdr:cNvCxnSpPr/>
      </xdr:nvCxnSpPr>
      <xdr:spPr>
        <a:xfrm>
          <a:off x="13938250" y="6757924"/>
          <a:ext cx="762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107696</xdr:rowOff>
    </xdr:from>
    <xdr:to>
      <xdr:col>76</xdr:col>
      <xdr:colOff>165100</xdr:colOff>
      <xdr:row>41</xdr:row>
      <xdr:rowOff>37846</xdr:rowOff>
    </xdr:to>
    <xdr:sp macro="" textlink="">
      <xdr:nvSpPr>
        <xdr:cNvPr id="433" name="楕円 432"/>
        <xdr:cNvSpPr/>
      </xdr:nvSpPr>
      <xdr:spPr>
        <a:xfrm>
          <a:off x="13093700" y="67116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153924</xdr:rowOff>
    </xdr:from>
    <xdr:to>
      <xdr:col>81</xdr:col>
      <xdr:colOff>50800</xdr:colOff>
      <xdr:row>40</xdr:row>
      <xdr:rowOff>158496</xdr:rowOff>
    </xdr:to>
    <xdr:cxnSp macro="">
      <xdr:nvCxnSpPr>
        <xdr:cNvPr id="434" name="直線コネクタ 433"/>
        <xdr:cNvCxnSpPr/>
      </xdr:nvCxnSpPr>
      <xdr:spPr>
        <a:xfrm flipV="1">
          <a:off x="13144500" y="6757924"/>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91694</xdr:rowOff>
    </xdr:from>
    <xdr:to>
      <xdr:col>72</xdr:col>
      <xdr:colOff>38100</xdr:colOff>
      <xdr:row>41</xdr:row>
      <xdr:rowOff>21844</xdr:rowOff>
    </xdr:to>
    <xdr:sp macro="" textlink="">
      <xdr:nvSpPr>
        <xdr:cNvPr id="435" name="楕円 434"/>
        <xdr:cNvSpPr/>
      </xdr:nvSpPr>
      <xdr:spPr>
        <a:xfrm>
          <a:off x="12299950" y="66956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142494</xdr:rowOff>
    </xdr:from>
    <xdr:to>
      <xdr:col>76</xdr:col>
      <xdr:colOff>114300</xdr:colOff>
      <xdr:row>40</xdr:row>
      <xdr:rowOff>158496</xdr:rowOff>
    </xdr:to>
    <xdr:cxnSp macro="">
      <xdr:nvCxnSpPr>
        <xdr:cNvPr id="436" name="直線コネクタ 435"/>
        <xdr:cNvCxnSpPr/>
      </xdr:nvCxnSpPr>
      <xdr:spPr>
        <a:xfrm>
          <a:off x="12344400" y="6746494"/>
          <a:ext cx="8001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98552</xdr:rowOff>
    </xdr:from>
    <xdr:to>
      <xdr:col>67</xdr:col>
      <xdr:colOff>101600</xdr:colOff>
      <xdr:row>41</xdr:row>
      <xdr:rowOff>28702</xdr:rowOff>
    </xdr:to>
    <xdr:sp macro="" textlink="">
      <xdr:nvSpPr>
        <xdr:cNvPr id="437" name="楕円 436"/>
        <xdr:cNvSpPr/>
      </xdr:nvSpPr>
      <xdr:spPr>
        <a:xfrm>
          <a:off x="11487150" y="6702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142494</xdr:rowOff>
    </xdr:from>
    <xdr:to>
      <xdr:col>71</xdr:col>
      <xdr:colOff>177800</xdr:colOff>
      <xdr:row>40</xdr:row>
      <xdr:rowOff>149352</xdr:rowOff>
    </xdr:to>
    <xdr:cxnSp macro="">
      <xdr:nvCxnSpPr>
        <xdr:cNvPr id="438" name="直線コネクタ 437"/>
        <xdr:cNvCxnSpPr/>
      </xdr:nvCxnSpPr>
      <xdr:spPr>
        <a:xfrm flipV="1">
          <a:off x="11537950" y="6746494"/>
          <a:ext cx="8064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72661</xdr:rowOff>
    </xdr:from>
    <xdr:ext cx="405111" cy="259045"/>
    <xdr:sp macro="" textlink="">
      <xdr:nvSpPr>
        <xdr:cNvPr id="439" name="n_1aveValue【認定こども園・幼稚園・保育所】&#10;有形固定資産減価償却率"/>
        <xdr:cNvSpPr txBox="1"/>
      </xdr:nvSpPr>
      <xdr:spPr>
        <a:xfrm>
          <a:off x="13742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440" name="n_2aveValue【認定こども園・幼稚園・保育所】&#10;有形固定資産減価償却率"/>
        <xdr:cNvSpPr txBox="1"/>
      </xdr:nvSpPr>
      <xdr:spPr>
        <a:xfrm>
          <a:off x="1296099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441" name="n_3aveValue【認定こども園・幼稚園・保育所】&#10;有形固定資産減価償却率"/>
        <xdr:cNvSpPr txBox="1"/>
      </xdr:nvSpPr>
      <xdr:spPr>
        <a:xfrm>
          <a:off x="121672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42" name="n_4aveValue【認定こども園・幼稚園・保育所】&#10;有形固定資産減価償却率"/>
        <xdr:cNvSpPr txBox="1"/>
      </xdr:nvSpPr>
      <xdr:spPr>
        <a:xfrm>
          <a:off x="113544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24401</xdr:rowOff>
    </xdr:from>
    <xdr:ext cx="405111" cy="259045"/>
    <xdr:sp macro="" textlink="">
      <xdr:nvSpPr>
        <xdr:cNvPr id="443" name="n_1mainValue【認定こども園・幼稚園・保育所】&#10;有形固定資産減価償却率"/>
        <xdr:cNvSpPr txBox="1"/>
      </xdr:nvSpPr>
      <xdr:spPr>
        <a:xfrm>
          <a:off x="13742044" y="6793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28973</xdr:rowOff>
    </xdr:from>
    <xdr:ext cx="405111" cy="259045"/>
    <xdr:sp macro="" textlink="">
      <xdr:nvSpPr>
        <xdr:cNvPr id="444" name="n_2mainValue【認定こども園・幼稚園・保育所】&#10;有形固定資産減価償却率"/>
        <xdr:cNvSpPr txBox="1"/>
      </xdr:nvSpPr>
      <xdr:spPr>
        <a:xfrm>
          <a:off x="12960994" y="679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12971</xdr:rowOff>
    </xdr:from>
    <xdr:ext cx="405111" cy="259045"/>
    <xdr:sp macro="" textlink="">
      <xdr:nvSpPr>
        <xdr:cNvPr id="445" name="n_3mainValue【認定こども園・幼稚園・保育所】&#10;有形固定資産減価償却率"/>
        <xdr:cNvSpPr txBox="1"/>
      </xdr:nvSpPr>
      <xdr:spPr>
        <a:xfrm>
          <a:off x="12167244" y="6782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19829</xdr:rowOff>
    </xdr:from>
    <xdr:ext cx="405111" cy="259045"/>
    <xdr:sp macro="" textlink="">
      <xdr:nvSpPr>
        <xdr:cNvPr id="446" name="n_4mainValue【認定こども園・幼稚園・保育所】&#10;有形固定資産減価償却率"/>
        <xdr:cNvSpPr txBox="1"/>
      </xdr:nvSpPr>
      <xdr:spPr>
        <a:xfrm>
          <a:off x="11354444" y="6788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68" name="直線コネクタ 467"/>
        <xdr:cNvCxnSpPr/>
      </xdr:nvCxnSpPr>
      <xdr:spPr>
        <a:xfrm flipV="1">
          <a:off x="19951064" y="5485638"/>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69" name="【認定こども園・幼稚園・保育所】&#10;一人当たり面積最小値テキスト"/>
        <xdr:cNvSpPr txBox="1"/>
      </xdr:nvSpPr>
      <xdr:spPr>
        <a:xfrm>
          <a:off x="19989800" y="678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0" name="直線コネクタ 469"/>
        <xdr:cNvCxnSpPr/>
      </xdr:nvCxnSpPr>
      <xdr:spPr>
        <a:xfrm>
          <a:off x="19881850" y="6783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1" name="【認定こども園・幼稚園・保育所】&#10;一人当たり面積最大値テキスト"/>
        <xdr:cNvSpPr txBox="1"/>
      </xdr:nvSpPr>
      <xdr:spPr>
        <a:xfrm>
          <a:off x="19989800" y="52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2" name="直線コネクタ 471"/>
        <xdr:cNvCxnSpPr/>
      </xdr:nvCxnSpPr>
      <xdr:spPr>
        <a:xfrm>
          <a:off x="19881850" y="54856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73" name="【認定こども園・幼稚園・保育所】&#10;一人当たり面積平均値テキスト"/>
        <xdr:cNvSpPr txBox="1"/>
      </xdr:nvSpPr>
      <xdr:spPr>
        <a:xfrm>
          <a:off x="19989800" y="6411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4" name="フローチャート: 判断 473"/>
        <xdr:cNvSpPr/>
      </xdr:nvSpPr>
      <xdr:spPr>
        <a:xfrm>
          <a:off x="19900900" y="65534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5" name="フローチャート: 判断 474"/>
        <xdr:cNvSpPr/>
      </xdr:nvSpPr>
      <xdr:spPr>
        <a:xfrm>
          <a:off x="19157950" y="65580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6" name="フローチャート: 判断 475"/>
        <xdr:cNvSpPr/>
      </xdr:nvSpPr>
      <xdr:spPr>
        <a:xfrm>
          <a:off x="18345150" y="6544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7" name="フローチャート: 判断 476"/>
        <xdr:cNvSpPr/>
      </xdr:nvSpPr>
      <xdr:spPr>
        <a:xfrm>
          <a:off x="17551400" y="65534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78" name="フローチャート: 判断 477"/>
        <xdr:cNvSpPr/>
      </xdr:nvSpPr>
      <xdr:spPr>
        <a:xfrm>
          <a:off x="16757650" y="65580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34544</xdr:rowOff>
    </xdr:from>
    <xdr:to>
      <xdr:col>116</xdr:col>
      <xdr:colOff>114300</xdr:colOff>
      <xdr:row>40</xdr:row>
      <xdr:rowOff>136144</xdr:rowOff>
    </xdr:to>
    <xdr:sp macro="" textlink="">
      <xdr:nvSpPr>
        <xdr:cNvPr id="484" name="楕円 483"/>
        <xdr:cNvSpPr/>
      </xdr:nvSpPr>
      <xdr:spPr>
        <a:xfrm>
          <a:off x="19900900" y="66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120921</xdr:rowOff>
    </xdr:from>
    <xdr:ext cx="469744" cy="259045"/>
    <xdr:sp macro="" textlink="">
      <xdr:nvSpPr>
        <xdr:cNvPr id="485" name="【認定こども園・幼稚園・保育所】&#10;一人当たり面積該当値テキスト"/>
        <xdr:cNvSpPr txBox="1"/>
      </xdr:nvSpPr>
      <xdr:spPr>
        <a:xfrm>
          <a:off x="19989800" y="655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34544</xdr:rowOff>
    </xdr:from>
    <xdr:to>
      <xdr:col>112</xdr:col>
      <xdr:colOff>38100</xdr:colOff>
      <xdr:row>40</xdr:row>
      <xdr:rowOff>136144</xdr:rowOff>
    </xdr:to>
    <xdr:sp macro="" textlink="">
      <xdr:nvSpPr>
        <xdr:cNvPr id="486" name="楕円 485"/>
        <xdr:cNvSpPr/>
      </xdr:nvSpPr>
      <xdr:spPr>
        <a:xfrm>
          <a:off x="19157950" y="66385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85344</xdr:rowOff>
    </xdr:from>
    <xdr:to>
      <xdr:col>116</xdr:col>
      <xdr:colOff>63500</xdr:colOff>
      <xdr:row>40</xdr:row>
      <xdr:rowOff>85344</xdr:rowOff>
    </xdr:to>
    <xdr:cxnSp macro="">
      <xdr:nvCxnSpPr>
        <xdr:cNvPr id="487" name="直線コネクタ 486"/>
        <xdr:cNvCxnSpPr/>
      </xdr:nvCxnSpPr>
      <xdr:spPr>
        <a:xfrm>
          <a:off x="19202400" y="668934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88" name="楕円 487"/>
        <xdr:cNvSpPr/>
      </xdr:nvSpPr>
      <xdr:spPr>
        <a:xfrm>
          <a:off x="18345150" y="66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85344</xdr:rowOff>
    </xdr:from>
    <xdr:to>
      <xdr:col>111</xdr:col>
      <xdr:colOff>177800</xdr:colOff>
      <xdr:row>40</xdr:row>
      <xdr:rowOff>85344</xdr:rowOff>
    </xdr:to>
    <xdr:cxnSp macro="">
      <xdr:nvCxnSpPr>
        <xdr:cNvPr id="489" name="直線コネクタ 488"/>
        <xdr:cNvCxnSpPr/>
      </xdr:nvCxnSpPr>
      <xdr:spPr>
        <a:xfrm>
          <a:off x="18395950" y="668934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90" name="楕円 489"/>
        <xdr:cNvSpPr/>
      </xdr:nvSpPr>
      <xdr:spPr>
        <a:xfrm>
          <a:off x="17551400" y="66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85344</xdr:rowOff>
    </xdr:from>
    <xdr:to>
      <xdr:col>107</xdr:col>
      <xdr:colOff>50800</xdr:colOff>
      <xdr:row>40</xdr:row>
      <xdr:rowOff>85344</xdr:rowOff>
    </xdr:to>
    <xdr:cxnSp macro="">
      <xdr:nvCxnSpPr>
        <xdr:cNvPr id="491" name="直線コネクタ 490"/>
        <xdr:cNvCxnSpPr/>
      </xdr:nvCxnSpPr>
      <xdr:spPr>
        <a:xfrm>
          <a:off x="17602200" y="668934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492" name="楕円 491"/>
        <xdr:cNvSpPr/>
      </xdr:nvSpPr>
      <xdr:spPr>
        <a:xfrm>
          <a:off x="16757650" y="66339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80772</xdr:rowOff>
    </xdr:from>
    <xdr:to>
      <xdr:col>102</xdr:col>
      <xdr:colOff>114300</xdr:colOff>
      <xdr:row>40</xdr:row>
      <xdr:rowOff>85344</xdr:rowOff>
    </xdr:to>
    <xdr:cxnSp macro="">
      <xdr:nvCxnSpPr>
        <xdr:cNvPr id="493" name="直線コネクタ 492"/>
        <xdr:cNvCxnSpPr/>
      </xdr:nvCxnSpPr>
      <xdr:spPr>
        <a:xfrm>
          <a:off x="16802100" y="668477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94" name="n_1aveValue【認定こども園・幼稚園・保育所】&#10;一人当たり面積"/>
        <xdr:cNvSpPr txBox="1"/>
      </xdr:nvSpPr>
      <xdr:spPr>
        <a:xfrm>
          <a:off x="18980227" y="633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95" name="n_2aveValue【認定こども園・幼稚園・保育所】&#10;一人当たり面積"/>
        <xdr:cNvSpPr txBox="1"/>
      </xdr:nvSpPr>
      <xdr:spPr>
        <a:xfrm>
          <a:off x="181801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96" name="n_3aveValue【認定こども園・幼稚園・保育所】&#10;一人当たり面積"/>
        <xdr:cNvSpPr txBox="1"/>
      </xdr:nvSpPr>
      <xdr:spPr>
        <a:xfrm>
          <a:off x="17386377" y="633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65803</xdr:rowOff>
    </xdr:from>
    <xdr:ext cx="469744" cy="259045"/>
    <xdr:sp macro="" textlink="">
      <xdr:nvSpPr>
        <xdr:cNvPr id="497" name="n_4aveValue【認定こども園・幼稚園・保育所】&#10;一人当たり面積"/>
        <xdr:cNvSpPr txBox="1"/>
      </xdr:nvSpPr>
      <xdr:spPr>
        <a:xfrm>
          <a:off x="16592627" y="633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127271</xdr:rowOff>
    </xdr:from>
    <xdr:ext cx="469744" cy="259045"/>
    <xdr:sp macro="" textlink="">
      <xdr:nvSpPr>
        <xdr:cNvPr id="498" name="n_1mainValue【認定こども園・幼稚園・保育所】&#10;一人当たり面積"/>
        <xdr:cNvSpPr txBox="1"/>
      </xdr:nvSpPr>
      <xdr:spPr>
        <a:xfrm>
          <a:off x="18980227" y="673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499" name="n_2mainValue【認定こども園・幼稚園・保育所】&#10;一人当たり面積"/>
        <xdr:cNvSpPr txBox="1"/>
      </xdr:nvSpPr>
      <xdr:spPr>
        <a:xfrm>
          <a:off x="18180127" y="673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500" name="n_3mainValue【認定こども園・幼稚園・保育所】&#10;一人当たり面積"/>
        <xdr:cNvSpPr txBox="1"/>
      </xdr:nvSpPr>
      <xdr:spPr>
        <a:xfrm>
          <a:off x="17386377" y="673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122699</xdr:rowOff>
    </xdr:from>
    <xdr:ext cx="469744" cy="259045"/>
    <xdr:sp macro="" textlink="">
      <xdr:nvSpPr>
        <xdr:cNvPr id="501" name="n_4mainValue【認定こども園・幼稚園・保育所】&#10;一人当たり面積"/>
        <xdr:cNvSpPr txBox="1"/>
      </xdr:nvSpPr>
      <xdr:spPr>
        <a:xfrm>
          <a:off x="16592627" y="672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28" name="直線コネクタ 527"/>
        <xdr:cNvCxnSpPr/>
      </xdr:nvCxnSpPr>
      <xdr:spPr>
        <a:xfrm flipV="1">
          <a:off x="14699614" y="9176838"/>
          <a:ext cx="0" cy="137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29" name="【学校施設】&#10;有形固定資産減価償却率最小値テキスト"/>
        <xdr:cNvSpPr txBox="1"/>
      </xdr:nvSpPr>
      <xdr:spPr>
        <a:xfrm>
          <a:off x="14738350" y="1056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0" name="直線コネクタ 529"/>
        <xdr:cNvCxnSpPr/>
      </xdr:nvCxnSpPr>
      <xdr:spPr>
        <a:xfrm>
          <a:off x="14611350" y="10556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1" name="【学校施設】&#10;有形固定資産減価償却率最大値テキスト"/>
        <xdr:cNvSpPr txBox="1"/>
      </xdr:nvSpPr>
      <xdr:spPr>
        <a:xfrm>
          <a:off x="14738350" y="895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2" name="直線コネクタ 531"/>
        <xdr:cNvCxnSpPr/>
      </xdr:nvCxnSpPr>
      <xdr:spPr>
        <a:xfrm>
          <a:off x="14611350" y="917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3" name="【学校施設】&#10;有形固定資産減価償却率平均値テキスト"/>
        <xdr:cNvSpPr txBox="1"/>
      </xdr:nvSpPr>
      <xdr:spPr>
        <a:xfrm>
          <a:off x="14738350" y="9833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4" name="フローチャート: 判断 533"/>
        <xdr:cNvSpPr/>
      </xdr:nvSpPr>
      <xdr:spPr>
        <a:xfrm>
          <a:off x="14649450" y="98550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5" name="フローチャート: 判断 534"/>
        <xdr:cNvSpPr/>
      </xdr:nvSpPr>
      <xdr:spPr>
        <a:xfrm>
          <a:off x="13887450" y="99007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6" name="フローチャート: 判断 535"/>
        <xdr:cNvSpPr/>
      </xdr:nvSpPr>
      <xdr:spPr>
        <a:xfrm>
          <a:off x="13093700" y="991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7" name="フローチャート: 判断 536"/>
        <xdr:cNvSpPr/>
      </xdr:nvSpPr>
      <xdr:spPr>
        <a:xfrm>
          <a:off x="12299950" y="99597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38" name="フローチャート: 判断 537"/>
        <xdr:cNvSpPr/>
      </xdr:nvSpPr>
      <xdr:spPr>
        <a:xfrm>
          <a:off x="11487150" y="99956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78196</xdr:rowOff>
    </xdr:from>
    <xdr:to>
      <xdr:col>85</xdr:col>
      <xdr:colOff>177800</xdr:colOff>
      <xdr:row>60</xdr:row>
      <xdr:rowOff>8346</xdr:rowOff>
    </xdr:to>
    <xdr:sp macro="" textlink="">
      <xdr:nvSpPr>
        <xdr:cNvPr id="544" name="楕円 543"/>
        <xdr:cNvSpPr/>
      </xdr:nvSpPr>
      <xdr:spPr>
        <a:xfrm>
          <a:off x="14649450" y="98190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101073</xdr:rowOff>
    </xdr:from>
    <xdr:ext cx="405111" cy="259045"/>
    <xdr:sp macro="" textlink="">
      <xdr:nvSpPr>
        <xdr:cNvPr id="545" name="【学校施設】&#10;有形固定資産減価償却率該当値テキスト"/>
        <xdr:cNvSpPr txBox="1"/>
      </xdr:nvSpPr>
      <xdr:spPr>
        <a:xfrm>
          <a:off x="14738350" y="967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546" name="楕円 545"/>
        <xdr:cNvSpPr/>
      </xdr:nvSpPr>
      <xdr:spPr>
        <a:xfrm>
          <a:off x="13887450" y="99890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128996</xdr:rowOff>
    </xdr:from>
    <xdr:to>
      <xdr:col>85</xdr:col>
      <xdr:colOff>127000</xdr:colOff>
      <xdr:row>60</xdr:row>
      <xdr:rowOff>133894</xdr:rowOff>
    </xdr:to>
    <xdr:cxnSp macro="">
      <xdr:nvCxnSpPr>
        <xdr:cNvPr id="547" name="直線コネクタ 546"/>
        <xdr:cNvCxnSpPr/>
      </xdr:nvCxnSpPr>
      <xdr:spPr>
        <a:xfrm flipV="1">
          <a:off x="13938250" y="9869896"/>
          <a:ext cx="762000" cy="16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65133</xdr:rowOff>
    </xdr:from>
    <xdr:to>
      <xdr:col>76</xdr:col>
      <xdr:colOff>165100</xdr:colOff>
      <xdr:row>61</xdr:row>
      <xdr:rowOff>166733</xdr:rowOff>
    </xdr:to>
    <xdr:sp macro="" textlink="">
      <xdr:nvSpPr>
        <xdr:cNvPr id="548" name="楕円 547"/>
        <xdr:cNvSpPr/>
      </xdr:nvSpPr>
      <xdr:spPr>
        <a:xfrm>
          <a:off x="13093700" y="101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61</xdr:row>
      <xdr:rowOff>115933</xdr:rowOff>
    </xdr:to>
    <xdr:cxnSp macro="">
      <xdr:nvCxnSpPr>
        <xdr:cNvPr id="549" name="直線コネクタ 548"/>
        <xdr:cNvCxnSpPr/>
      </xdr:nvCxnSpPr>
      <xdr:spPr>
        <a:xfrm flipV="1">
          <a:off x="13144500" y="10039894"/>
          <a:ext cx="793750" cy="14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171269</xdr:rowOff>
    </xdr:from>
    <xdr:to>
      <xdr:col>72</xdr:col>
      <xdr:colOff>38100</xdr:colOff>
      <xdr:row>61</xdr:row>
      <xdr:rowOff>101419</xdr:rowOff>
    </xdr:to>
    <xdr:sp macro="" textlink="">
      <xdr:nvSpPr>
        <xdr:cNvPr id="550" name="楕円 549"/>
        <xdr:cNvSpPr/>
      </xdr:nvSpPr>
      <xdr:spPr>
        <a:xfrm>
          <a:off x="12299950" y="100709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50619</xdr:rowOff>
    </xdr:from>
    <xdr:to>
      <xdr:col>76</xdr:col>
      <xdr:colOff>114300</xdr:colOff>
      <xdr:row>61</xdr:row>
      <xdr:rowOff>115933</xdr:rowOff>
    </xdr:to>
    <xdr:cxnSp macro="">
      <xdr:nvCxnSpPr>
        <xdr:cNvPr id="551" name="直線コネクタ 550"/>
        <xdr:cNvCxnSpPr/>
      </xdr:nvCxnSpPr>
      <xdr:spPr>
        <a:xfrm>
          <a:off x="12344400" y="10121719"/>
          <a:ext cx="8001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92891</xdr:rowOff>
    </xdr:from>
    <xdr:to>
      <xdr:col>67</xdr:col>
      <xdr:colOff>101600</xdr:colOff>
      <xdr:row>61</xdr:row>
      <xdr:rowOff>23041</xdr:rowOff>
    </xdr:to>
    <xdr:sp macro="" textlink="">
      <xdr:nvSpPr>
        <xdr:cNvPr id="552" name="楕円 551"/>
        <xdr:cNvSpPr/>
      </xdr:nvSpPr>
      <xdr:spPr>
        <a:xfrm>
          <a:off x="11487150" y="99988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143691</xdr:rowOff>
    </xdr:from>
    <xdr:to>
      <xdr:col>71</xdr:col>
      <xdr:colOff>177800</xdr:colOff>
      <xdr:row>61</xdr:row>
      <xdr:rowOff>50619</xdr:rowOff>
    </xdr:to>
    <xdr:cxnSp macro="">
      <xdr:nvCxnSpPr>
        <xdr:cNvPr id="553" name="直線コネクタ 552"/>
        <xdr:cNvCxnSpPr/>
      </xdr:nvCxnSpPr>
      <xdr:spPr>
        <a:xfrm>
          <a:off x="11537950" y="10049691"/>
          <a:ext cx="80645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106515</xdr:rowOff>
    </xdr:from>
    <xdr:ext cx="405111" cy="259045"/>
    <xdr:sp macro="" textlink="">
      <xdr:nvSpPr>
        <xdr:cNvPr id="554" name="n_1aveValue【学校施設】&#10;有形固定資産減価償却率"/>
        <xdr:cNvSpPr txBox="1"/>
      </xdr:nvSpPr>
      <xdr:spPr>
        <a:xfrm>
          <a:off x="13742044" y="9682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122844</xdr:rowOff>
    </xdr:from>
    <xdr:ext cx="405111" cy="259045"/>
    <xdr:sp macro="" textlink="">
      <xdr:nvSpPr>
        <xdr:cNvPr id="555" name="n_2aveValue【学校施設】&#10;有形固定資産減価償却率"/>
        <xdr:cNvSpPr txBox="1"/>
      </xdr:nvSpPr>
      <xdr:spPr>
        <a:xfrm>
          <a:off x="12960994" y="9698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380</xdr:rowOff>
    </xdr:from>
    <xdr:ext cx="405111" cy="259045"/>
    <xdr:sp macro="" textlink="">
      <xdr:nvSpPr>
        <xdr:cNvPr id="556" name="n_3aveValue【学校施設】&#10;有形固定資産減価償却率"/>
        <xdr:cNvSpPr txBox="1"/>
      </xdr:nvSpPr>
      <xdr:spPr>
        <a:xfrm>
          <a:off x="12167244" y="9741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36303</xdr:rowOff>
    </xdr:from>
    <xdr:ext cx="405111" cy="259045"/>
    <xdr:sp macro="" textlink="">
      <xdr:nvSpPr>
        <xdr:cNvPr id="557" name="n_4aveValue【学校施設】&#10;有形固定資産減価償却率"/>
        <xdr:cNvSpPr txBox="1"/>
      </xdr:nvSpPr>
      <xdr:spPr>
        <a:xfrm>
          <a:off x="11354444" y="9777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558" name="n_1mainValue【学校施設】&#10;有形固定資産減価償却率"/>
        <xdr:cNvSpPr txBox="1"/>
      </xdr:nvSpPr>
      <xdr:spPr>
        <a:xfrm>
          <a:off x="13742044" y="1007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559" name="n_2mainValue【学校施設】&#10;有形固定資産減価償却率"/>
        <xdr:cNvSpPr txBox="1"/>
      </xdr:nvSpPr>
      <xdr:spPr>
        <a:xfrm>
          <a:off x="12960994" y="10228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92546</xdr:rowOff>
    </xdr:from>
    <xdr:ext cx="405111" cy="259045"/>
    <xdr:sp macro="" textlink="">
      <xdr:nvSpPr>
        <xdr:cNvPr id="560" name="n_3mainValue【学校施設】&#10;有形固定資産減価償却率"/>
        <xdr:cNvSpPr txBox="1"/>
      </xdr:nvSpPr>
      <xdr:spPr>
        <a:xfrm>
          <a:off x="12167244" y="1016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561" name="n_4mainValue【学校施設】&#10;有形固定資産減価償却率"/>
        <xdr:cNvSpPr txBox="1"/>
      </xdr:nvSpPr>
      <xdr:spPr>
        <a:xfrm>
          <a:off x="11354444" y="10085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6" name="直線コネクタ 585"/>
        <xdr:cNvCxnSpPr/>
      </xdr:nvCxnSpPr>
      <xdr:spPr>
        <a:xfrm flipV="1">
          <a:off x="19951064" y="9248140"/>
          <a:ext cx="0" cy="1319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7" name="【学校施設】&#10;一人当たり面積最小値テキスト"/>
        <xdr:cNvSpPr txBox="1"/>
      </xdr:nvSpPr>
      <xdr:spPr>
        <a:xfrm>
          <a:off x="19989800"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8" name="直線コネクタ 587"/>
        <xdr:cNvCxnSpPr/>
      </xdr:nvCxnSpPr>
      <xdr:spPr>
        <a:xfrm>
          <a:off x="198818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89" name="【学校施設】&#10;一人当たり面積最大値テキスト"/>
        <xdr:cNvSpPr txBox="1"/>
      </xdr:nvSpPr>
      <xdr:spPr>
        <a:xfrm>
          <a:off x="19989800" y="903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0" name="直線コネクタ 589"/>
        <xdr:cNvCxnSpPr/>
      </xdr:nvCxnSpPr>
      <xdr:spPr>
        <a:xfrm>
          <a:off x="19881850" y="9248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591" name="【学校施設】&#10;一人当たり面積平均値テキスト"/>
        <xdr:cNvSpPr txBox="1"/>
      </xdr:nvSpPr>
      <xdr:spPr>
        <a:xfrm>
          <a:off x="199898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2" name="フローチャート: 判断 591"/>
        <xdr:cNvSpPr/>
      </xdr:nvSpPr>
      <xdr:spPr>
        <a:xfrm>
          <a:off x="199009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3" name="フローチャート: 判断 592"/>
        <xdr:cNvSpPr/>
      </xdr:nvSpPr>
      <xdr:spPr>
        <a:xfrm>
          <a:off x="19157950" y="10271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4" name="フローチャート: 判断 593"/>
        <xdr:cNvSpPr/>
      </xdr:nvSpPr>
      <xdr:spPr>
        <a:xfrm>
          <a:off x="1834515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5" name="フローチャート: 判断 594"/>
        <xdr:cNvSpPr/>
      </xdr:nvSpPr>
      <xdr:spPr>
        <a:xfrm>
          <a:off x="175514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6" name="フローチャート: 判断 595"/>
        <xdr:cNvSpPr/>
      </xdr:nvSpPr>
      <xdr:spPr>
        <a:xfrm>
          <a:off x="16757650" y="10252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152400</xdr:rowOff>
    </xdr:from>
    <xdr:to>
      <xdr:col>116</xdr:col>
      <xdr:colOff>114300</xdr:colOff>
      <xdr:row>62</xdr:row>
      <xdr:rowOff>82550</xdr:rowOff>
    </xdr:to>
    <xdr:sp macro="" textlink="">
      <xdr:nvSpPr>
        <xdr:cNvPr id="602" name="楕円 601"/>
        <xdr:cNvSpPr/>
      </xdr:nvSpPr>
      <xdr:spPr>
        <a:xfrm>
          <a:off x="19900900" y="1022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3827</xdr:rowOff>
    </xdr:from>
    <xdr:ext cx="469744" cy="259045"/>
    <xdr:sp macro="" textlink="">
      <xdr:nvSpPr>
        <xdr:cNvPr id="603" name="【学校施設】&#10;一人当たり面積該当値テキスト"/>
        <xdr:cNvSpPr txBox="1"/>
      </xdr:nvSpPr>
      <xdr:spPr>
        <a:xfrm>
          <a:off x="19989800"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22860</xdr:rowOff>
    </xdr:from>
    <xdr:to>
      <xdr:col>112</xdr:col>
      <xdr:colOff>38100</xdr:colOff>
      <xdr:row>62</xdr:row>
      <xdr:rowOff>124460</xdr:rowOff>
    </xdr:to>
    <xdr:sp macro="" textlink="">
      <xdr:nvSpPr>
        <xdr:cNvPr id="604" name="楕円 603"/>
        <xdr:cNvSpPr/>
      </xdr:nvSpPr>
      <xdr:spPr>
        <a:xfrm>
          <a:off x="19157950" y="10259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31750</xdr:rowOff>
    </xdr:from>
    <xdr:to>
      <xdr:col>116</xdr:col>
      <xdr:colOff>63500</xdr:colOff>
      <xdr:row>62</xdr:row>
      <xdr:rowOff>73660</xdr:rowOff>
    </xdr:to>
    <xdr:cxnSp macro="">
      <xdr:nvCxnSpPr>
        <xdr:cNvPr id="605" name="直線コネクタ 604"/>
        <xdr:cNvCxnSpPr/>
      </xdr:nvCxnSpPr>
      <xdr:spPr>
        <a:xfrm flipV="1">
          <a:off x="19202400" y="1026795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24130</xdr:rowOff>
    </xdr:from>
    <xdr:to>
      <xdr:col>107</xdr:col>
      <xdr:colOff>101600</xdr:colOff>
      <xdr:row>62</xdr:row>
      <xdr:rowOff>125730</xdr:rowOff>
    </xdr:to>
    <xdr:sp macro="" textlink="">
      <xdr:nvSpPr>
        <xdr:cNvPr id="606" name="楕円 605"/>
        <xdr:cNvSpPr/>
      </xdr:nvSpPr>
      <xdr:spPr>
        <a:xfrm>
          <a:off x="1834515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73660</xdr:rowOff>
    </xdr:from>
    <xdr:to>
      <xdr:col>111</xdr:col>
      <xdr:colOff>177800</xdr:colOff>
      <xdr:row>62</xdr:row>
      <xdr:rowOff>74930</xdr:rowOff>
    </xdr:to>
    <xdr:cxnSp macro="">
      <xdr:nvCxnSpPr>
        <xdr:cNvPr id="607" name="直線コネクタ 606"/>
        <xdr:cNvCxnSpPr/>
      </xdr:nvCxnSpPr>
      <xdr:spPr>
        <a:xfrm flipV="1">
          <a:off x="18395950" y="1030986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xdr:rowOff>
    </xdr:from>
    <xdr:to>
      <xdr:col>102</xdr:col>
      <xdr:colOff>165100</xdr:colOff>
      <xdr:row>62</xdr:row>
      <xdr:rowOff>118110</xdr:rowOff>
    </xdr:to>
    <xdr:sp macro="" textlink="">
      <xdr:nvSpPr>
        <xdr:cNvPr id="608" name="楕円 607"/>
        <xdr:cNvSpPr/>
      </xdr:nvSpPr>
      <xdr:spPr>
        <a:xfrm>
          <a:off x="175514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67310</xdr:rowOff>
    </xdr:from>
    <xdr:to>
      <xdr:col>107</xdr:col>
      <xdr:colOff>50800</xdr:colOff>
      <xdr:row>62</xdr:row>
      <xdr:rowOff>74930</xdr:rowOff>
    </xdr:to>
    <xdr:cxnSp macro="">
      <xdr:nvCxnSpPr>
        <xdr:cNvPr id="609" name="直線コネクタ 608"/>
        <xdr:cNvCxnSpPr/>
      </xdr:nvCxnSpPr>
      <xdr:spPr>
        <a:xfrm>
          <a:off x="17602200" y="1030351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152400</xdr:rowOff>
    </xdr:from>
    <xdr:to>
      <xdr:col>98</xdr:col>
      <xdr:colOff>38100</xdr:colOff>
      <xdr:row>62</xdr:row>
      <xdr:rowOff>82550</xdr:rowOff>
    </xdr:to>
    <xdr:sp macro="" textlink="">
      <xdr:nvSpPr>
        <xdr:cNvPr id="610" name="楕円 609"/>
        <xdr:cNvSpPr/>
      </xdr:nvSpPr>
      <xdr:spPr>
        <a:xfrm>
          <a:off x="16757650" y="10223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31750</xdr:rowOff>
    </xdr:from>
    <xdr:to>
      <xdr:col>102</xdr:col>
      <xdr:colOff>114300</xdr:colOff>
      <xdr:row>62</xdr:row>
      <xdr:rowOff>67310</xdr:rowOff>
    </xdr:to>
    <xdr:cxnSp macro="">
      <xdr:nvCxnSpPr>
        <xdr:cNvPr id="611" name="直線コネクタ 610"/>
        <xdr:cNvCxnSpPr/>
      </xdr:nvCxnSpPr>
      <xdr:spPr>
        <a:xfrm>
          <a:off x="16802100" y="10267950"/>
          <a:ext cx="8001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128287</xdr:rowOff>
    </xdr:from>
    <xdr:ext cx="469744" cy="259045"/>
    <xdr:sp macro="" textlink="">
      <xdr:nvSpPr>
        <xdr:cNvPr id="612" name="n_1aveValue【学校施設】&#10;一人当たり面積"/>
        <xdr:cNvSpPr txBox="1"/>
      </xdr:nvSpPr>
      <xdr:spPr>
        <a:xfrm>
          <a:off x="1898022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133367</xdr:rowOff>
    </xdr:from>
    <xdr:ext cx="469744" cy="259045"/>
    <xdr:sp macro="" textlink="">
      <xdr:nvSpPr>
        <xdr:cNvPr id="613" name="n_2aveValue【学校施設】&#10;一人当たり面積"/>
        <xdr:cNvSpPr txBox="1"/>
      </xdr:nvSpPr>
      <xdr:spPr>
        <a:xfrm>
          <a:off x="18180127" y="1003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614" name="n_3aveValue【学校施設】&#10;一人当たり面積"/>
        <xdr:cNvSpPr txBox="1"/>
      </xdr:nvSpPr>
      <xdr:spPr>
        <a:xfrm>
          <a:off x="1738637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109237</xdr:rowOff>
    </xdr:from>
    <xdr:ext cx="469744" cy="259045"/>
    <xdr:sp macro="" textlink="">
      <xdr:nvSpPr>
        <xdr:cNvPr id="615" name="n_4aveValue【学校施設】&#10;一人当たり面積"/>
        <xdr:cNvSpPr txBox="1"/>
      </xdr:nvSpPr>
      <xdr:spPr>
        <a:xfrm>
          <a:off x="1659262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140987</xdr:rowOff>
    </xdr:from>
    <xdr:ext cx="469744" cy="259045"/>
    <xdr:sp macro="" textlink="">
      <xdr:nvSpPr>
        <xdr:cNvPr id="616" name="n_1mainValue【学校施設】&#10;一人当たり面積"/>
        <xdr:cNvSpPr txBox="1"/>
      </xdr:nvSpPr>
      <xdr:spPr>
        <a:xfrm>
          <a:off x="18980227"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116857</xdr:rowOff>
    </xdr:from>
    <xdr:ext cx="469744" cy="259045"/>
    <xdr:sp macro="" textlink="">
      <xdr:nvSpPr>
        <xdr:cNvPr id="617" name="n_2mainValue【学校施設】&#10;一人当たり面積"/>
        <xdr:cNvSpPr txBox="1"/>
      </xdr:nvSpPr>
      <xdr:spPr>
        <a:xfrm>
          <a:off x="1818012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109237</xdr:rowOff>
    </xdr:from>
    <xdr:ext cx="469744" cy="259045"/>
    <xdr:sp macro="" textlink="">
      <xdr:nvSpPr>
        <xdr:cNvPr id="618" name="n_3mainValue【学校施設】&#10;一人当たり面積"/>
        <xdr:cNvSpPr txBox="1"/>
      </xdr:nvSpPr>
      <xdr:spPr>
        <a:xfrm>
          <a:off x="1738637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99077</xdr:rowOff>
    </xdr:from>
    <xdr:ext cx="469744" cy="259045"/>
    <xdr:sp macro="" textlink="">
      <xdr:nvSpPr>
        <xdr:cNvPr id="619" name="n_4mainValue【学校施設】&#10;一人当たり面積"/>
        <xdr:cNvSpPr txBox="1"/>
      </xdr:nvSpPr>
      <xdr:spPr>
        <a:xfrm>
          <a:off x="16592627" y="1000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07977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08427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0906911" y="123418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4" name="直線コネクタ 643"/>
        <xdr:cNvCxnSpPr/>
      </xdr:nvCxnSpPr>
      <xdr:spPr>
        <a:xfrm flipV="1">
          <a:off x="14699614" y="12756514"/>
          <a:ext cx="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5" name="【児童館】&#10;有形固定資産減価償却率最小値テキスト"/>
        <xdr:cNvSpPr txBox="1"/>
      </xdr:nvSpPr>
      <xdr:spPr>
        <a:xfrm>
          <a:off x="14738350" y="14153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6" name="直線コネクタ 645"/>
        <xdr:cNvCxnSpPr/>
      </xdr:nvCxnSpPr>
      <xdr:spPr>
        <a:xfrm>
          <a:off x="14611350" y="14149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7" name="【児童館】&#10;有形固定資産減価償却率最大値テキスト"/>
        <xdr:cNvSpPr txBox="1"/>
      </xdr:nvSpPr>
      <xdr:spPr>
        <a:xfrm>
          <a:off x="14738350" y="1254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8" name="直線コネクタ 647"/>
        <xdr:cNvCxnSpPr/>
      </xdr:nvCxnSpPr>
      <xdr:spPr>
        <a:xfrm>
          <a:off x="14611350" y="12756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137813</xdr:rowOff>
    </xdr:from>
    <xdr:ext cx="405111" cy="259045"/>
    <xdr:sp macro="" textlink="">
      <xdr:nvSpPr>
        <xdr:cNvPr id="649" name="【児童館】&#10;有形固定資産減価償却率平均値テキスト"/>
        <xdr:cNvSpPr txBox="1"/>
      </xdr:nvSpPr>
      <xdr:spPr>
        <a:xfrm>
          <a:off x="14738350" y="13345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0" name="フローチャート: 判断 649"/>
        <xdr:cNvSpPr/>
      </xdr:nvSpPr>
      <xdr:spPr>
        <a:xfrm>
          <a:off x="14649450" y="134880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1" name="フローチャート: 判断 650"/>
        <xdr:cNvSpPr/>
      </xdr:nvSpPr>
      <xdr:spPr>
        <a:xfrm>
          <a:off x="13887450" y="1348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2" name="フローチャート: 判断 651"/>
        <xdr:cNvSpPr/>
      </xdr:nvSpPr>
      <xdr:spPr>
        <a:xfrm>
          <a:off x="13093700" y="134708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3" name="フローチャート: 判断 652"/>
        <xdr:cNvSpPr/>
      </xdr:nvSpPr>
      <xdr:spPr>
        <a:xfrm>
          <a:off x="12299950" y="13501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4" name="フローチャート: 判断 653"/>
        <xdr:cNvSpPr/>
      </xdr:nvSpPr>
      <xdr:spPr>
        <a:xfrm>
          <a:off x="11487150" y="134708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60" name="楕円 659"/>
        <xdr:cNvSpPr/>
      </xdr:nvSpPr>
      <xdr:spPr>
        <a:xfrm>
          <a:off x="14649450" y="135997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40022</xdr:rowOff>
    </xdr:from>
    <xdr:ext cx="405111" cy="259045"/>
    <xdr:sp macro="" textlink="">
      <xdr:nvSpPr>
        <xdr:cNvPr id="661" name="【児童館】&#10;有形固定資産減価償却率該当値テキスト"/>
        <xdr:cNvSpPr txBox="1"/>
      </xdr:nvSpPr>
      <xdr:spPr>
        <a:xfrm>
          <a:off x="14738350" y="1357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23495</xdr:rowOff>
    </xdr:from>
    <xdr:to>
      <xdr:col>81</xdr:col>
      <xdr:colOff>101600</xdr:colOff>
      <xdr:row>82</xdr:row>
      <xdr:rowOff>125095</xdr:rowOff>
    </xdr:to>
    <xdr:sp macro="" textlink="">
      <xdr:nvSpPr>
        <xdr:cNvPr id="662" name="楕円 661"/>
        <xdr:cNvSpPr/>
      </xdr:nvSpPr>
      <xdr:spPr>
        <a:xfrm>
          <a:off x="13887450" y="135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74295</xdr:rowOff>
    </xdr:from>
    <xdr:to>
      <xdr:col>85</xdr:col>
      <xdr:colOff>127000</xdr:colOff>
      <xdr:row>82</xdr:row>
      <xdr:rowOff>112395</xdr:rowOff>
    </xdr:to>
    <xdr:cxnSp macro="">
      <xdr:nvCxnSpPr>
        <xdr:cNvPr id="663" name="直線コネクタ 662"/>
        <xdr:cNvCxnSpPr/>
      </xdr:nvCxnSpPr>
      <xdr:spPr>
        <a:xfrm>
          <a:off x="13938250" y="1361249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154939</xdr:rowOff>
    </xdr:from>
    <xdr:to>
      <xdr:col>76</xdr:col>
      <xdr:colOff>165100</xdr:colOff>
      <xdr:row>82</xdr:row>
      <xdr:rowOff>85089</xdr:rowOff>
    </xdr:to>
    <xdr:sp macro="" textlink="">
      <xdr:nvSpPr>
        <xdr:cNvPr id="664" name="楕円 663"/>
        <xdr:cNvSpPr/>
      </xdr:nvSpPr>
      <xdr:spPr>
        <a:xfrm>
          <a:off x="13093700" y="13528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82</xdr:row>
      <xdr:rowOff>74295</xdr:rowOff>
    </xdr:to>
    <xdr:cxnSp macro="">
      <xdr:nvCxnSpPr>
        <xdr:cNvPr id="665" name="直線コネクタ 664"/>
        <xdr:cNvCxnSpPr/>
      </xdr:nvCxnSpPr>
      <xdr:spPr>
        <a:xfrm>
          <a:off x="13144500" y="13572489"/>
          <a:ext cx="7937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162561</xdr:rowOff>
    </xdr:from>
    <xdr:to>
      <xdr:col>72</xdr:col>
      <xdr:colOff>38100</xdr:colOff>
      <xdr:row>82</xdr:row>
      <xdr:rowOff>92711</xdr:rowOff>
    </xdr:to>
    <xdr:sp macro="" textlink="">
      <xdr:nvSpPr>
        <xdr:cNvPr id="666" name="楕円 665"/>
        <xdr:cNvSpPr/>
      </xdr:nvSpPr>
      <xdr:spPr>
        <a:xfrm>
          <a:off x="12299950" y="135356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34289</xdr:rowOff>
    </xdr:from>
    <xdr:to>
      <xdr:col>76</xdr:col>
      <xdr:colOff>114300</xdr:colOff>
      <xdr:row>82</xdr:row>
      <xdr:rowOff>41911</xdr:rowOff>
    </xdr:to>
    <xdr:cxnSp macro="">
      <xdr:nvCxnSpPr>
        <xdr:cNvPr id="667" name="直線コネクタ 666"/>
        <xdr:cNvCxnSpPr/>
      </xdr:nvCxnSpPr>
      <xdr:spPr>
        <a:xfrm flipV="1">
          <a:off x="12344400" y="13572489"/>
          <a:ext cx="8001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132080</xdr:rowOff>
    </xdr:from>
    <xdr:to>
      <xdr:col>67</xdr:col>
      <xdr:colOff>101600</xdr:colOff>
      <xdr:row>82</xdr:row>
      <xdr:rowOff>62230</xdr:rowOff>
    </xdr:to>
    <xdr:sp macro="" textlink="">
      <xdr:nvSpPr>
        <xdr:cNvPr id="668" name="楕円 667"/>
        <xdr:cNvSpPr/>
      </xdr:nvSpPr>
      <xdr:spPr>
        <a:xfrm>
          <a:off x="11487150" y="13505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11430</xdr:rowOff>
    </xdr:from>
    <xdr:to>
      <xdr:col>71</xdr:col>
      <xdr:colOff>177800</xdr:colOff>
      <xdr:row>82</xdr:row>
      <xdr:rowOff>41911</xdr:rowOff>
    </xdr:to>
    <xdr:cxnSp macro="">
      <xdr:nvCxnSpPr>
        <xdr:cNvPr id="669" name="直線コネクタ 668"/>
        <xdr:cNvCxnSpPr/>
      </xdr:nvCxnSpPr>
      <xdr:spPr>
        <a:xfrm>
          <a:off x="11537950" y="13549630"/>
          <a:ext cx="8064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0" name="n_1aveValue【児童館】&#10;有形固定資産減価償却率"/>
        <xdr:cNvSpPr txBox="1"/>
      </xdr:nvSpPr>
      <xdr:spPr>
        <a:xfrm>
          <a:off x="13742044" y="1326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71" name="n_2aveValue【児童館】&#10;有形固定資産減価償却率"/>
        <xdr:cNvSpPr txBox="1"/>
      </xdr:nvSpPr>
      <xdr:spPr>
        <a:xfrm>
          <a:off x="12960994" y="1325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672" name="n_3aveValue【児童館】&#10;有形固定資産減価償却率"/>
        <xdr:cNvSpPr txBox="1"/>
      </xdr:nvSpPr>
      <xdr:spPr>
        <a:xfrm>
          <a:off x="12167244"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44466</xdr:rowOff>
    </xdr:from>
    <xdr:ext cx="405111" cy="259045"/>
    <xdr:sp macro="" textlink="">
      <xdr:nvSpPr>
        <xdr:cNvPr id="673" name="n_4aveValue【児童館】&#10;有形固定資産減価償却率"/>
        <xdr:cNvSpPr txBox="1"/>
      </xdr:nvSpPr>
      <xdr:spPr>
        <a:xfrm>
          <a:off x="11354444" y="1325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116222</xdr:rowOff>
    </xdr:from>
    <xdr:ext cx="405111" cy="259045"/>
    <xdr:sp macro="" textlink="">
      <xdr:nvSpPr>
        <xdr:cNvPr id="674" name="n_1mainValue【児童館】&#10;有形固定資産減価償却率"/>
        <xdr:cNvSpPr txBox="1"/>
      </xdr:nvSpPr>
      <xdr:spPr>
        <a:xfrm>
          <a:off x="13742044" y="1365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76216</xdr:rowOff>
    </xdr:from>
    <xdr:ext cx="405111" cy="259045"/>
    <xdr:sp macro="" textlink="">
      <xdr:nvSpPr>
        <xdr:cNvPr id="675" name="n_2mainValue【児童館】&#10;有形固定資産減価償却率"/>
        <xdr:cNvSpPr txBox="1"/>
      </xdr:nvSpPr>
      <xdr:spPr>
        <a:xfrm>
          <a:off x="12960994" y="13614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83838</xdr:rowOff>
    </xdr:from>
    <xdr:ext cx="405111" cy="259045"/>
    <xdr:sp macro="" textlink="">
      <xdr:nvSpPr>
        <xdr:cNvPr id="676" name="n_3mainValue【児童館】&#10;有形固定資産減価償却率"/>
        <xdr:cNvSpPr txBox="1"/>
      </xdr:nvSpPr>
      <xdr:spPr>
        <a:xfrm>
          <a:off x="121672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77" name="n_4mainValue【児童館】&#10;有形固定資産減価償却率"/>
        <xdr:cNvSpPr txBox="1"/>
      </xdr:nvSpPr>
      <xdr:spPr>
        <a:xfrm>
          <a:off x="11354444" y="1359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701" name="直線コネクタ 700"/>
        <xdr:cNvCxnSpPr/>
      </xdr:nvCxnSpPr>
      <xdr:spPr>
        <a:xfrm flipV="1">
          <a:off x="19951064" y="12788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xdr:cNvSpPr txBox="1"/>
      </xdr:nvSpPr>
      <xdr:spPr>
        <a:xfrm>
          <a:off x="199898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xdr:cNvCxnSpPr/>
      </xdr:nvCxnSpPr>
      <xdr:spPr>
        <a:xfrm>
          <a:off x="19881850" y="1423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4" name="【児童館】&#10;一人当たり面積最大値テキスト"/>
        <xdr:cNvSpPr txBox="1"/>
      </xdr:nvSpPr>
      <xdr:spPr>
        <a:xfrm>
          <a:off x="19989800"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5" name="直線コネクタ 704"/>
        <xdr:cNvCxnSpPr/>
      </xdr:nvCxnSpPr>
      <xdr:spPr>
        <a:xfrm>
          <a:off x="19881850" y="1278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6" name="【児童館】&#10;一人当たり面積平均値テキスト"/>
        <xdr:cNvSpPr txBox="1"/>
      </xdr:nvSpPr>
      <xdr:spPr>
        <a:xfrm>
          <a:off x="1998980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7" name="フローチャート: 判断 706"/>
        <xdr:cNvSpPr/>
      </xdr:nvSpPr>
      <xdr:spPr>
        <a:xfrm>
          <a:off x="199009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8" name="フローチャート: 判断 707"/>
        <xdr:cNvSpPr/>
      </xdr:nvSpPr>
      <xdr:spPr>
        <a:xfrm>
          <a:off x="19157950" y="137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9" name="フローチャート: 判断 708"/>
        <xdr:cNvSpPr/>
      </xdr:nvSpPr>
      <xdr:spPr>
        <a:xfrm>
          <a:off x="18345150" y="1370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0" name="フローチャート: 判断 709"/>
        <xdr:cNvSpPr/>
      </xdr:nvSpPr>
      <xdr:spPr>
        <a:xfrm>
          <a:off x="17551400" y="1374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1" name="フローチャート: 判断 710"/>
        <xdr:cNvSpPr/>
      </xdr:nvSpPr>
      <xdr:spPr>
        <a:xfrm>
          <a:off x="16757650" y="1372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7" name="楕円 716"/>
        <xdr:cNvSpPr/>
      </xdr:nvSpPr>
      <xdr:spPr>
        <a:xfrm>
          <a:off x="199009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18" name="【児童館】&#10;一人当たり面積該当値テキスト"/>
        <xdr:cNvSpPr txBox="1"/>
      </xdr:nvSpPr>
      <xdr:spPr>
        <a:xfrm>
          <a:off x="19989800"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19" name="楕円 718"/>
        <xdr:cNvSpPr/>
      </xdr:nvSpPr>
      <xdr:spPr>
        <a:xfrm>
          <a:off x="19157950" y="1389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20" name="直線コネクタ 719"/>
        <xdr:cNvCxnSpPr/>
      </xdr:nvCxnSpPr>
      <xdr:spPr>
        <a:xfrm>
          <a:off x="19202400" y="13944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1" name="楕円 720"/>
        <xdr:cNvSpPr/>
      </xdr:nvSpPr>
      <xdr:spPr>
        <a:xfrm>
          <a:off x="1834515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722" name="直線コネクタ 721"/>
        <xdr:cNvCxnSpPr/>
      </xdr:nvCxnSpPr>
      <xdr:spPr>
        <a:xfrm>
          <a:off x="18395950" y="13944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23" name="楕円 722"/>
        <xdr:cNvSpPr/>
      </xdr:nvSpPr>
      <xdr:spPr>
        <a:xfrm>
          <a:off x="175514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724" name="直線コネクタ 723"/>
        <xdr:cNvCxnSpPr/>
      </xdr:nvCxnSpPr>
      <xdr:spPr>
        <a:xfrm>
          <a:off x="17602200" y="13944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25" name="楕円 724"/>
        <xdr:cNvSpPr/>
      </xdr:nvSpPr>
      <xdr:spPr>
        <a:xfrm>
          <a:off x="16757650" y="1389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726" name="直線コネクタ 725"/>
        <xdr:cNvCxnSpPr/>
      </xdr:nvCxnSpPr>
      <xdr:spPr>
        <a:xfrm>
          <a:off x="16802100" y="13944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27" name="n_1aveValue【児童館】&#10;一人当たり面積"/>
        <xdr:cNvSpPr txBox="1"/>
      </xdr:nvSpPr>
      <xdr:spPr>
        <a:xfrm>
          <a:off x="189802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8" name="n_2aveValue【児童館】&#10;一人当たり面積"/>
        <xdr:cNvSpPr txBox="1"/>
      </xdr:nvSpPr>
      <xdr:spPr>
        <a:xfrm>
          <a:off x="181801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29" name="n_3aveValue【児童館】&#10;一人当たり面積"/>
        <xdr:cNvSpPr txBox="1"/>
      </xdr:nvSpPr>
      <xdr:spPr>
        <a:xfrm>
          <a:off x="1738637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30" name="n_4aveValue【児童館】&#10;一人当たり面積"/>
        <xdr:cNvSpPr txBox="1"/>
      </xdr:nvSpPr>
      <xdr:spPr>
        <a:xfrm>
          <a:off x="165926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731" name="n_1mainValue【児童館】&#10;一人当たり面積"/>
        <xdr:cNvSpPr txBox="1"/>
      </xdr:nvSpPr>
      <xdr:spPr>
        <a:xfrm>
          <a:off x="189802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32" name="n_2mainValue【児童館】&#10;一人当たり面積"/>
        <xdr:cNvSpPr txBox="1"/>
      </xdr:nvSpPr>
      <xdr:spPr>
        <a:xfrm>
          <a:off x="181801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33" name="n_3mainValue【児童館】&#10;一人当たり面積"/>
        <xdr:cNvSpPr txBox="1"/>
      </xdr:nvSpPr>
      <xdr:spPr>
        <a:xfrm>
          <a:off x="1738637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734" name="n_4mainValue【児童館】&#10;一人当たり面積"/>
        <xdr:cNvSpPr txBox="1"/>
      </xdr:nvSpPr>
      <xdr:spPr>
        <a:xfrm>
          <a:off x="165926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6" name="正方形/長方形 735"/>
        <xdr:cNvSpPr/>
      </xdr:nvSpPr>
      <xdr:spPr>
        <a:xfrm>
          <a:off x="112077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7" name="正方形/長方形 736"/>
        <xdr:cNvSpPr/>
      </xdr:nvSpPr>
      <xdr:spPr>
        <a:xfrm>
          <a:off x="112077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8" name="正方形/長方形 737"/>
        <xdr:cNvSpPr/>
      </xdr:nvSpPr>
      <xdr:spPr>
        <a:xfrm>
          <a:off x="123444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9" name="正方形/長方形 738"/>
        <xdr:cNvSpPr/>
      </xdr:nvSpPr>
      <xdr:spPr>
        <a:xfrm>
          <a:off x="123444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120775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2" name="正方形/長方形 741"/>
        <xdr:cNvSpPr/>
      </xdr:nvSpPr>
      <xdr:spPr>
        <a:xfrm>
          <a:off x="16459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3" name="正方形/長方形 742"/>
        <xdr:cNvSpPr/>
      </xdr:nvSpPr>
      <xdr:spPr>
        <a:xfrm>
          <a:off x="16459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4" name="正方形/長方形 743"/>
        <xdr:cNvSpPr/>
      </xdr:nvSpPr>
      <xdr:spPr>
        <a:xfrm>
          <a:off x="17614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5" name="正方形/長方形 744"/>
        <xdr:cNvSpPr/>
      </xdr:nvSpPr>
      <xdr:spPr>
        <a:xfrm>
          <a:off x="17614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64592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板橋区では、平成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年度に東京都モデルに基づく新公会計制度の導入に向けて固定資産台帳を整備した。</a:t>
          </a:r>
        </a:p>
        <a:p>
          <a:r>
            <a:rPr kumimoji="1" lang="ja-JP" altLang="en-US" sz="1200">
              <a:latin typeface="ＭＳ Ｐゴシック" panose="020B0600070205080204" pitchFamily="50" charset="-128"/>
              <a:ea typeface="ＭＳ Ｐゴシック" panose="020B0600070205080204" pitchFamily="50" charset="-128"/>
            </a:rPr>
            <a:t>有形固定資産減価償却率が類似団体と比較して高くなっている施設は、橋りょう・トンネル、公営住宅、認定こども園・幼稚園・保育所、児童館である。一人あたり延長／面積が類似団体と比較して高くなっている施設は、道路と学校施設である。</a:t>
          </a:r>
        </a:p>
        <a:p>
          <a:r>
            <a:rPr kumimoji="1" lang="ja-JP" altLang="en-US" sz="1200">
              <a:latin typeface="ＭＳ Ｐゴシック" panose="020B0600070205080204" pitchFamily="50" charset="-128"/>
              <a:ea typeface="ＭＳ Ｐゴシック" panose="020B0600070205080204" pitchFamily="50" charset="-128"/>
            </a:rPr>
            <a:t>道路については、東京都モデルに基づく新公会計制度を採用していることから、減価償却を行わないこととしている。今後も、計画的・効率的な道路補修工事を実施していく。橋りょう・トンネル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56.6</a:t>
          </a:r>
          <a:r>
            <a:rPr kumimoji="1" lang="ja-JP" altLang="en-US" sz="1200">
              <a:latin typeface="ＭＳ Ｐゴシック" panose="020B0600070205080204" pitchFamily="50" charset="-128"/>
              <a:ea typeface="ＭＳ Ｐゴシック" panose="020B0600070205080204" pitchFamily="50" charset="-128"/>
            </a:rPr>
            <a:t>％と、類似団体平均の</a:t>
          </a:r>
          <a:r>
            <a:rPr kumimoji="1" lang="en-US" altLang="ja-JP" sz="1200">
              <a:latin typeface="ＭＳ Ｐゴシック" panose="020B0600070205080204" pitchFamily="50" charset="-128"/>
              <a:ea typeface="ＭＳ Ｐゴシック" panose="020B0600070205080204" pitchFamily="50" charset="-128"/>
            </a:rPr>
            <a:t>54.3</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ポイント上回っている。今後も、「橋りょう長寿命化修繕計画」等に基づいて塗装・補修等を計画的に進めていく。公営住宅については、有形固定資産減価償却率が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65.0</a:t>
          </a:r>
          <a:r>
            <a:rPr kumimoji="1" lang="ja-JP" altLang="en-US" sz="1200">
              <a:latin typeface="ＭＳ Ｐゴシック" panose="020B0600070205080204" pitchFamily="50" charset="-128"/>
              <a:ea typeface="ＭＳ Ｐゴシック" panose="020B0600070205080204" pitchFamily="50" charset="-128"/>
            </a:rPr>
            <a:t>％と、類似団体平均の</a:t>
          </a:r>
          <a:r>
            <a:rPr kumimoji="1" lang="en-US" altLang="ja-JP" sz="1200">
              <a:latin typeface="ＭＳ Ｐゴシック" panose="020B0600070205080204" pitchFamily="50" charset="-128"/>
              <a:ea typeface="ＭＳ Ｐゴシック" panose="020B0600070205080204" pitchFamily="50" charset="-128"/>
            </a:rPr>
            <a:t>54.0</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11.0</a:t>
          </a:r>
          <a:r>
            <a:rPr kumimoji="1" lang="ja-JP" altLang="en-US" sz="1200">
              <a:latin typeface="ＭＳ Ｐゴシック" panose="020B0600070205080204" pitchFamily="50" charset="-128"/>
              <a:ea typeface="ＭＳ Ｐゴシック" panose="020B0600070205080204" pitchFamily="50" charset="-128"/>
            </a:rPr>
            <a:t>ポイント上回っている。なお、平成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年度から令和元年度にかけての数値の変化については、台帳上の錯誤を修正したものである。</a:t>
          </a:r>
        </a:p>
        <a:p>
          <a:r>
            <a:rPr kumimoji="1" lang="ja-JP" altLang="en-US" sz="1200">
              <a:latin typeface="ＭＳ Ｐゴシック" panose="020B0600070205080204" pitchFamily="50" charset="-128"/>
              <a:ea typeface="ＭＳ Ｐゴシック" panose="020B0600070205080204" pitchFamily="50" charset="-128"/>
            </a:rPr>
            <a:t>認定こども園・幼稚園・保育所については、有形固定資産減価償却率が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74.1</a:t>
          </a:r>
          <a:r>
            <a:rPr kumimoji="1" lang="ja-JP" altLang="en-US" sz="1200">
              <a:latin typeface="ＭＳ Ｐゴシック" panose="020B0600070205080204" pitchFamily="50" charset="-128"/>
              <a:ea typeface="ＭＳ Ｐゴシック" panose="020B0600070205080204" pitchFamily="50" charset="-128"/>
            </a:rPr>
            <a:t>％と、類似団体平均の</a:t>
          </a:r>
          <a:r>
            <a:rPr kumimoji="1" lang="en-US" altLang="ja-JP" sz="1200">
              <a:latin typeface="ＭＳ Ｐゴシック" panose="020B0600070205080204" pitchFamily="50" charset="-128"/>
              <a:ea typeface="ＭＳ Ｐゴシック" panose="020B0600070205080204" pitchFamily="50" charset="-128"/>
            </a:rPr>
            <a:t>52.0</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22.1</a:t>
          </a:r>
          <a:r>
            <a:rPr kumimoji="1" lang="ja-JP" altLang="en-US" sz="1200">
              <a:latin typeface="ＭＳ Ｐゴシック" panose="020B0600070205080204" pitchFamily="50" charset="-128"/>
              <a:ea typeface="ＭＳ Ｐゴシック" panose="020B0600070205080204" pitchFamily="50" charset="-128"/>
            </a:rPr>
            <a:t>ポイント上回っている。今後、「公立保育所の再整備方針」に基づき、民営化、改築・改修等の手法により老朽化に対応していく。</a:t>
          </a:r>
        </a:p>
        <a:p>
          <a:r>
            <a:rPr kumimoji="1" lang="ja-JP" altLang="en-US" sz="12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53.7</a:t>
          </a:r>
          <a:r>
            <a:rPr kumimoji="1" lang="ja-JP" altLang="en-US" sz="1200">
              <a:latin typeface="ＭＳ Ｐゴシック" panose="020B0600070205080204" pitchFamily="50" charset="-128"/>
              <a:ea typeface="ＭＳ Ｐゴシック" panose="020B0600070205080204" pitchFamily="50" charset="-128"/>
            </a:rPr>
            <a:t>％と、類似団体平均の</a:t>
          </a:r>
          <a:r>
            <a:rPr kumimoji="1" lang="en-US" altLang="ja-JP" sz="1200">
              <a:latin typeface="ＭＳ Ｐゴシック" panose="020B0600070205080204" pitchFamily="50" charset="-128"/>
              <a:ea typeface="ＭＳ Ｐゴシック" panose="020B0600070205080204" pitchFamily="50" charset="-128"/>
            </a:rPr>
            <a:t>54.8</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下回っている。令和２年度から減少している要因として、区立学校の改築が２校完了したためである。引き続き、「いたばし魅力ある学校づくりプラン」に基づいて、老朽化対策と適正規模・適正配置を計画的に実施していく。児童館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63.9</a:t>
          </a:r>
          <a:r>
            <a:rPr kumimoji="1" lang="ja-JP" altLang="en-US" sz="1200">
              <a:latin typeface="ＭＳ Ｐゴシック" panose="020B0600070205080204" pitchFamily="50" charset="-128"/>
              <a:ea typeface="ＭＳ Ｐゴシック" panose="020B0600070205080204" pitchFamily="50" charset="-128"/>
            </a:rPr>
            <a:t>％と、類似団体平均の</a:t>
          </a:r>
          <a:r>
            <a:rPr kumimoji="1" lang="en-US" altLang="ja-JP" sz="1200">
              <a:latin typeface="ＭＳ Ｐゴシック" panose="020B0600070205080204" pitchFamily="50" charset="-128"/>
              <a:ea typeface="ＭＳ Ｐゴシック" panose="020B0600070205080204" pitchFamily="50" charset="-128"/>
            </a:rPr>
            <a:t>57.7</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6.2</a:t>
          </a:r>
          <a:r>
            <a:rPr kumimoji="1" lang="ja-JP" altLang="en-US" sz="1200">
              <a:latin typeface="ＭＳ Ｐゴシック" panose="020B0600070205080204" pitchFamily="50" charset="-128"/>
              <a:ea typeface="ＭＳ Ｐゴシック" panose="020B0600070205080204" pitchFamily="50" charset="-128"/>
            </a:rPr>
            <a:t>ポイント上回っている。個別施設計画に基づき、改築・改修等の手法により老朽化に対応していく。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567,214
541,551
32.22
260,709,561
247,962,929
12,550,138
132,517,104
29,819,946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2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398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685800" y="706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xdr:cNvSpPr txBox="1"/>
      </xdr:nvSpPr>
      <xdr:spPr>
        <a:xfrm>
          <a:off x="339891" y="6931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685800" y="6788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39891" y="665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685800" y="651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39891" y="637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685800" y="596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39891" y="58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685800" y="5689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39891" y="555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685800" y="541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39891" y="5280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398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xdr:cNvCxnSpPr/>
      </xdr:nvCxnSpPr>
      <xdr:spPr>
        <a:xfrm flipV="1">
          <a:off x="4177665" y="554736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xdr:cNvSpPr txBox="1"/>
      </xdr:nvSpPr>
      <xdr:spPr>
        <a:xfrm>
          <a:off x="4216400" y="692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xdr:cNvCxnSpPr/>
      </xdr:nvCxnSpPr>
      <xdr:spPr>
        <a:xfrm>
          <a:off x="4108450" y="6925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xdr:cNvSpPr txBox="1"/>
      </xdr:nvSpPr>
      <xdr:spPr>
        <a:xfrm>
          <a:off x="4216400" y="532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xdr:cNvCxnSpPr/>
      </xdr:nvCxnSpPr>
      <xdr:spPr>
        <a:xfrm>
          <a:off x="4108450" y="554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166705</xdr:rowOff>
    </xdr:from>
    <xdr:ext cx="405111" cy="259045"/>
    <xdr:sp macro="" textlink="">
      <xdr:nvSpPr>
        <xdr:cNvPr id="66" name="【図書館】&#10;有形固定資産減価償却率平均値テキスト"/>
        <xdr:cNvSpPr txBox="1"/>
      </xdr:nvSpPr>
      <xdr:spPr>
        <a:xfrm>
          <a:off x="4216400" y="61103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xdr:cNvSpPr/>
      </xdr:nvSpPr>
      <xdr:spPr>
        <a:xfrm>
          <a:off x="4127500" y="6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xdr:cNvSpPr/>
      </xdr:nvSpPr>
      <xdr:spPr>
        <a:xfrm>
          <a:off x="3384550" y="61198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xdr:cNvSpPr/>
      </xdr:nvSpPr>
      <xdr:spPr>
        <a:xfrm>
          <a:off x="257175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xdr:cNvSpPr/>
      </xdr:nvSpPr>
      <xdr:spPr>
        <a:xfrm>
          <a:off x="1778000" y="60804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xdr:cNvSpPr/>
      </xdr:nvSpPr>
      <xdr:spPr>
        <a:xfrm>
          <a:off x="984250" y="6014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96838</xdr:rowOff>
    </xdr:from>
    <xdr:to>
      <xdr:col>24</xdr:col>
      <xdr:colOff>114300</xdr:colOff>
      <xdr:row>35</xdr:row>
      <xdr:rowOff>26988</xdr:rowOff>
    </xdr:to>
    <xdr:sp macro="" textlink="">
      <xdr:nvSpPr>
        <xdr:cNvPr id="77" name="楕円 76"/>
        <xdr:cNvSpPr/>
      </xdr:nvSpPr>
      <xdr:spPr>
        <a:xfrm>
          <a:off x="4127500" y="57102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119715</xdr:rowOff>
    </xdr:from>
    <xdr:ext cx="405111" cy="259045"/>
    <xdr:sp macro="" textlink="">
      <xdr:nvSpPr>
        <xdr:cNvPr id="78" name="【図書館】&#10;有形固定資産減価償却率該当値テキスト"/>
        <xdr:cNvSpPr txBox="1"/>
      </xdr:nvSpPr>
      <xdr:spPr>
        <a:xfrm>
          <a:off x="4216400"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96838</xdr:rowOff>
    </xdr:from>
    <xdr:to>
      <xdr:col>20</xdr:col>
      <xdr:colOff>38100</xdr:colOff>
      <xdr:row>35</xdr:row>
      <xdr:rowOff>26988</xdr:rowOff>
    </xdr:to>
    <xdr:sp macro="" textlink="">
      <xdr:nvSpPr>
        <xdr:cNvPr id="79" name="楕円 78"/>
        <xdr:cNvSpPr/>
      </xdr:nvSpPr>
      <xdr:spPr>
        <a:xfrm>
          <a:off x="3384550" y="57102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147638</xdr:rowOff>
    </xdr:from>
    <xdr:to>
      <xdr:col>24</xdr:col>
      <xdr:colOff>63500</xdr:colOff>
      <xdr:row>34</xdr:row>
      <xdr:rowOff>147638</xdr:rowOff>
    </xdr:to>
    <xdr:cxnSp macro="">
      <xdr:nvCxnSpPr>
        <xdr:cNvPr id="80" name="直線コネクタ 79"/>
        <xdr:cNvCxnSpPr/>
      </xdr:nvCxnSpPr>
      <xdr:spPr>
        <a:xfrm>
          <a:off x="3429000" y="576103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99695</xdr:rowOff>
    </xdr:from>
    <xdr:to>
      <xdr:col>15</xdr:col>
      <xdr:colOff>101600</xdr:colOff>
      <xdr:row>38</xdr:row>
      <xdr:rowOff>29845</xdr:rowOff>
    </xdr:to>
    <xdr:sp macro="" textlink="">
      <xdr:nvSpPr>
        <xdr:cNvPr id="81" name="楕円 80"/>
        <xdr:cNvSpPr/>
      </xdr:nvSpPr>
      <xdr:spPr>
        <a:xfrm>
          <a:off x="2571750" y="6208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147638</xdr:rowOff>
    </xdr:from>
    <xdr:to>
      <xdr:col>19</xdr:col>
      <xdr:colOff>177800</xdr:colOff>
      <xdr:row>37</xdr:row>
      <xdr:rowOff>150495</xdr:rowOff>
    </xdr:to>
    <xdr:cxnSp macro="">
      <xdr:nvCxnSpPr>
        <xdr:cNvPr id="82" name="直線コネクタ 81"/>
        <xdr:cNvCxnSpPr/>
      </xdr:nvCxnSpPr>
      <xdr:spPr>
        <a:xfrm flipV="1">
          <a:off x="2622550" y="5761038"/>
          <a:ext cx="806450" cy="49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65405</xdr:rowOff>
    </xdr:from>
    <xdr:to>
      <xdr:col>10</xdr:col>
      <xdr:colOff>165100</xdr:colOff>
      <xdr:row>37</xdr:row>
      <xdr:rowOff>167005</xdr:rowOff>
    </xdr:to>
    <xdr:sp macro="" textlink="">
      <xdr:nvSpPr>
        <xdr:cNvPr id="83" name="楕円 82"/>
        <xdr:cNvSpPr/>
      </xdr:nvSpPr>
      <xdr:spPr>
        <a:xfrm>
          <a:off x="1778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150495</xdr:rowOff>
    </xdr:to>
    <xdr:cxnSp macro="">
      <xdr:nvCxnSpPr>
        <xdr:cNvPr id="84" name="直線コネクタ 83"/>
        <xdr:cNvCxnSpPr/>
      </xdr:nvCxnSpPr>
      <xdr:spPr>
        <a:xfrm>
          <a:off x="1828800" y="6224905"/>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xdr:rowOff>
    </xdr:from>
    <xdr:to>
      <xdr:col>6</xdr:col>
      <xdr:colOff>38100</xdr:colOff>
      <xdr:row>37</xdr:row>
      <xdr:rowOff>109855</xdr:rowOff>
    </xdr:to>
    <xdr:sp macro="" textlink="">
      <xdr:nvSpPr>
        <xdr:cNvPr id="85" name="楕円 84"/>
        <xdr:cNvSpPr/>
      </xdr:nvSpPr>
      <xdr:spPr>
        <a:xfrm>
          <a:off x="984250" y="6116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59055</xdr:rowOff>
    </xdr:from>
    <xdr:to>
      <xdr:col>10</xdr:col>
      <xdr:colOff>114300</xdr:colOff>
      <xdr:row>37</xdr:row>
      <xdr:rowOff>116205</xdr:rowOff>
    </xdr:to>
    <xdr:cxnSp macro="">
      <xdr:nvCxnSpPr>
        <xdr:cNvPr id="86" name="直線コネクタ 85"/>
        <xdr:cNvCxnSpPr/>
      </xdr:nvCxnSpPr>
      <xdr:spPr>
        <a:xfrm>
          <a:off x="1028700" y="6167755"/>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103840</xdr:rowOff>
    </xdr:from>
    <xdr:ext cx="405111" cy="259045"/>
    <xdr:sp macro="" textlink="">
      <xdr:nvSpPr>
        <xdr:cNvPr id="87" name="n_1aveValue【図書館】&#10;有形固定資産減価償却率"/>
        <xdr:cNvSpPr txBox="1"/>
      </xdr:nvSpPr>
      <xdr:spPr>
        <a:xfrm>
          <a:off x="3239144" y="621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aveValue【図書館】&#10;有形固定資産減価償却率"/>
        <xdr:cNvSpPr txBox="1"/>
      </xdr:nvSpPr>
      <xdr:spPr>
        <a:xfrm>
          <a:off x="2439044" y="5916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83519</xdr:rowOff>
    </xdr:from>
    <xdr:ext cx="405111" cy="259045"/>
    <xdr:sp macro="" textlink="">
      <xdr:nvSpPr>
        <xdr:cNvPr id="89" name="n_3aveValue【図書館】&#10;有形固定資産減価償却率"/>
        <xdr:cNvSpPr txBox="1"/>
      </xdr:nvSpPr>
      <xdr:spPr>
        <a:xfrm>
          <a:off x="1645294" y="586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aveValue【図書館】&#10;有形固定資産減価償却率"/>
        <xdr:cNvSpPr txBox="1"/>
      </xdr:nvSpPr>
      <xdr:spPr>
        <a:xfrm>
          <a:off x="851544" y="579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43515</xdr:rowOff>
    </xdr:from>
    <xdr:ext cx="405111" cy="259045"/>
    <xdr:sp macro="" textlink="">
      <xdr:nvSpPr>
        <xdr:cNvPr id="91" name="n_1mainValue【図書館】&#10;有形固定資産減価償却率"/>
        <xdr:cNvSpPr txBox="1"/>
      </xdr:nvSpPr>
      <xdr:spPr>
        <a:xfrm>
          <a:off x="3239144" y="549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20972</xdr:rowOff>
    </xdr:from>
    <xdr:ext cx="405111" cy="259045"/>
    <xdr:sp macro="" textlink="">
      <xdr:nvSpPr>
        <xdr:cNvPr id="92" name="n_2mainValue【図書館】&#10;有形固定資産減価償却率"/>
        <xdr:cNvSpPr txBox="1"/>
      </xdr:nvSpPr>
      <xdr:spPr>
        <a:xfrm>
          <a:off x="2439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158132</xdr:rowOff>
    </xdr:from>
    <xdr:ext cx="405111" cy="259045"/>
    <xdr:sp macro="" textlink="">
      <xdr:nvSpPr>
        <xdr:cNvPr id="93" name="n_3mainValue【図書館】&#10;有形固定資産減価償却率"/>
        <xdr:cNvSpPr txBox="1"/>
      </xdr:nvSpPr>
      <xdr:spPr>
        <a:xfrm>
          <a:off x="1645294" y="626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94" name="n_4mainValue【図書館】&#10;有形固定資産減価償却率"/>
        <xdr:cNvSpPr txBox="1"/>
      </xdr:nvSpPr>
      <xdr:spPr>
        <a:xfrm>
          <a:off x="851544" y="620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xdr:cNvSpPr txBox="1"/>
      </xdr:nvSpPr>
      <xdr:spPr>
        <a:xfrm>
          <a:off x="552722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xdr:cNvSpPr txBox="1"/>
      </xdr:nvSpPr>
      <xdr:spPr>
        <a:xfrm>
          <a:off x="552722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xdr:cNvCxnSpPr/>
      </xdr:nvCxnSpPr>
      <xdr:spPr>
        <a:xfrm flipV="1">
          <a:off x="9429115" y="5875274"/>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xdr:cNvSpPr txBox="1"/>
      </xdr:nvSpPr>
      <xdr:spPr>
        <a:xfrm>
          <a:off x="9467850" y="686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xdr:cNvCxnSpPr/>
      </xdr:nvCxnSpPr>
      <xdr:spPr>
        <a:xfrm>
          <a:off x="9359900" y="6865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xdr:cNvSpPr txBox="1"/>
      </xdr:nvSpPr>
      <xdr:spPr>
        <a:xfrm>
          <a:off x="9467850"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xdr:cNvCxnSpPr/>
      </xdr:nvCxnSpPr>
      <xdr:spPr>
        <a:xfrm>
          <a:off x="9359900" y="5875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1" name="【図書館】&#10;一人当たり面積平均値テキスト"/>
        <xdr:cNvSpPr txBox="1"/>
      </xdr:nvSpPr>
      <xdr:spPr>
        <a:xfrm>
          <a:off x="9467850" y="6676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xdr:cNvSpPr/>
      </xdr:nvSpPr>
      <xdr:spPr>
        <a:xfrm>
          <a:off x="9398000" y="66979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xdr:cNvSpPr/>
      </xdr:nvSpPr>
      <xdr:spPr>
        <a:xfrm>
          <a:off x="8636000" y="6697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xdr:cNvSpPr/>
      </xdr:nvSpPr>
      <xdr:spPr>
        <a:xfrm>
          <a:off x="7842250" y="6693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xdr:cNvSpPr/>
      </xdr:nvSpPr>
      <xdr:spPr>
        <a:xfrm>
          <a:off x="7029450" y="6697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xdr:cNvSpPr/>
      </xdr:nvSpPr>
      <xdr:spPr>
        <a:xfrm>
          <a:off x="6235700" y="6693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84836</xdr:rowOff>
    </xdr:from>
    <xdr:to>
      <xdr:col>55</xdr:col>
      <xdr:colOff>50800</xdr:colOff>
      <xdr:row>41</xdr:row>
      <xdr:rowOff>14986</xdr:rowOff>
    </xdr:to>
    <xdr:sp macro="" textlink="">
      <xdr:nvSpPr>
        <xdr:cNvPr id="132" name="楕円 131"/>
        <xdr:cNvSpPr/>
      </xdr:nvSpPr>
      <xdr:spPr>
        <a:xfrm>
          <a:off x="9398000" y="66888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107713</xdr:rowOff>
    </xdr:from>
    <xdr:ext cx="469744" cy="259045"/>
    <xdr:sp macro="" textlink="">
      <xdr:nvSpPr>
        <xdr:cNvPr id="133" name="【図書館】&#10;一人当たり面積該当値テキスト"/>
        <xdr:cNvSpPr txBox="1"/>
      </xdr:nvSpPr>
      <xdr:spPr>
        <a:xfrm>
          <a:off x="9467850"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61976</xdr:rowOff>
    </xdr:from>
    <xdr:to>
      <xdr:col>50</xdr:col>
      <xdr:colOff>165100</xdr:colOff>
      <xdr:row>40</xdr:row>
      <xdr:rowOff>163576</xdr:rowOff>
    </xdr:to>
    <xdr:sp macro="" textlink="">
      <xdr:nvSpPr>
        <xdr:cNvPr id="134" name="楕円 133"/>
        <xdr:cNvSpPr/>
      </xdr:nvSpPr>
      <xdr:spPr>
        <a:xfrm>
          <a:off x="8636000" y="66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112776</xdr:rowOff>
    </xdr:from>
    <xdr:to>
      <xdr:col>55</xdr:col>
      <xdr:colOff>0</xdr:colOff>
      <xdr:row>40</xdr:row>
      <xdr:rowOff>135636</xdr:rowOff>
    </xdr:to>
    <xdr:cxnSp macro="">
      <xdr:nvCxnSpPr>
        <xdr:cNvPr id="135" name="直線コネクタ 134"/>
        <xdr:cNvCxnSpPr/>
      </xdr:nvCxnSpPr>
      <xdr:spPr>
        <a:xfrm>
          <a:off x="8686800" y="6716776"/>
          <a:ext cx="7429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130556</xdr:rowOff>
    </xdr:from>
    <xdr:to>
      <xdr:col>46</xdr:col>
      <xdr:colOff>38100</xdr:colOff>
      <xdr:row>41</xdr:row>
      <xdr:rowOff>60706</xdr:rowOff>
    </xdr:to>
    <xdr:sp macro="" textlink="">
      <xdr:nvSpPr>
        <xdr:cNvPr id="136" name="楕円 135"/>
        <xdr:cNvSpPr/>
      </xdr:nvSpPr>
      <xdr:spPr>
        <a:xfrm>
          <a:off x="7842250" y="67345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112776</xdr:rowOff>
    </xdr:from>
    <xdr:to>
      <xdr:col>50</xdr:col>
      <xdr:colOff>114300</xdr:colOff>
      <xdr:row>41</xdr:row>
      <xdr:rowOff>9906</xdr:rowOff>
    </xdr:to>
    <xdr:cxnSp macro="">
      <xdr:nvCxnSpPr>
        <xdr:cNvPr id="137" name="直線コネクタ 136"/>
        <xdr:cNvCxnSpPr/>
      </xdr:nvCxnSpPr>
      <xdr:spPr>
        <a:xfrm flipV="1">
          <a:off x="7886700" y="6716776"/>
          <a:ext cx="8001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8" name="楕円 137"/>
        <xdr:cNvSpPr/>
      </xdr:nvSpPr>
      <xdr:spPr>
        <a:xfrm>
          <a:off x="7029450" y="6729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9906</xdr:rowOff>
    </xdr:to>
    <xdr:cxnSp macro="">
      <xdr:nvCxnSpPr>
        <xdr:cNvPr id="139" name="直線コネクタ 138"/>
        <xdr:cNvCxnSpPr/>
      </xdr:nvCxnSpPr>
      <xdr:spPr>
        <a:xfrm>
          <a:off x="7080250" y="677443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125984</xdr:rowOff>
    </xdr:from>
    <xdr:to>
      <xdr:col>36</xdr:col>
      <xdr:colOff>165100</xdr:colOff>
      <xdr:row>41</xdr:row>
      <xdr:rowOff>56134</xdr:rowOff>
    </xdr:to>
    <xdr:sp macro="" textlink="">
      <xdr:nvSpPr>
        <xdr:cNvPr id="140" name="楕円 139"/>
        <xdr:cNvSpPr/>
      </xdr:nvSpPr>
      <xdr:spPr>
        <a:xfrm>
          <a:off x="6235700" y="6729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5334</xdr:rowOff>
    </xdr:to>
    <xdr:cxnSp macro="">
      <xdr:nvCxnSpPr>
        <xdr:cNvPr id="141" name="直線コネクタ 140"/>
        <xdr:cNvCxnSpPr/>
      </xdr:nvCxnSpPr>
      <xdr:spPr>
        <a:xfrm>
          <a:off x="6286500" y="677443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42" name="n_1aveValue【図書館】&#10;一人当たり面積"/>
        <xdr:cNvSpPr txBox="1"/>
      </xdr:nvSpPr>
      <xdr:spPr>
        <a:xfrm>
          <a:off x="8458277" y="678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43" name="n_2aveValue【図書館】&#10;一人当たり面積"/>
        <xdr:cNvSpPr txBox="1"/>
      </xdr:nvSpPr>
      <xdr:spPr>
        <a:xfrm>
          <a:off x="7677227"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4" name="n_3aveValue【図書館】&#10;一人当たり面積"/>
        <xdr:cNvSpPr txBox="1"/>
      </xdr:nvSpPr>
      <xdr:spPr>
        <a:xfrm>
          <a:off x="6864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36085</xdr:rowOff>
    </xdr:from>
    <xdr:ext cx="469744" cy="259045"/>
    <xdr:sp macro="" textlink="">
      <xdr:nvSpPr>
        <xdr:cNvPr id="145" name="n_4aveValue【図書館】&#10;一人当たり面積"/>
        <xdr:cNvSpPr txBox="1"/>
      </xdr:nvSpPr>
      <xdr:spPr>
        <a:xfrm>
          <a:off x="6070677"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8653</xdr:rowOff>
    </xdr:from>
    <xdr:ext cx="469744" cy="259045"/>
    <xdr:sp macro="" textlink="">
      <xdr:nvSpPr>
        <xdr:cNvPr id="146" name="n_1mainValue【図書館】&#10;一人当たり面積"/>
        <xdr:cNvSpPr txBox="1"/>
      </xdr:nvSpPr>
      <xdr:spPr>
        <a:xfrm>
          <a:off x="8458277"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51833</xdr:rowOff>
    </xdr:from>
    <xdr:ext cx="469744" cy="259045"/>
    <xdr:sp macro="" textlink="">
      <xdr:nvSpPr>
        <xdr:cNvPr id="147" name="n_2mainValue【図書館】&#10;一人当たり面積"/>
        <xdr:cNvSpPr txBox="1"/>
      </xdr:nvSpPr>
      <xdr:spPr>
        <a:xfrm>
          <a:off x="7677227" y="68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8" name="n_3mainValue【図書館】&#10;一人当たり面積"/>
        <xdr:cNvSpPr txBox="1"/>
      </xdr:nvSpPr>
      <xdr:spPr>
        <a:xfrm>
          <a:off x="6864427" y="681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47261</xdr:rowOff>
    </xdr:from>
    <xdr:ext cx="469744" cy="259045"/>
    <xdr:sp macro="" textlink="">
      <xdr:nvSpPr>
        <xdr:cNvPr id="149" name="n_4mainValue【図書館】&#10;一人当たり面積"/>
        <xdr:cNvSpPr txBox="1"/>
      </xdr:nvSpPr>
      <xdr:spPr>
        <a:xfrm>
          <a:off x="6070677" y="681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6858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398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6858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398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6858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398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6858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398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xdr:cNvCxnSpPr/>
      </xdr:nvCxnSpPr>
      <xdr:spPr>
        <a:xfrm flipV="1">
          <a:off x="4177665" y="9183370"/>
          <a:ext cx="0"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xdr:cNvSpPr txBox="1"/>
      </xdr:nvSpPr>
      <xdr:spPr>
        <a:xfrm>
          <a:off x="4216400" y="1052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xdr:cNvCxnSpPr/>
      </xdr:nvCxnSpPr>
      <xdr:spPr>
        <a:xfrm>
          <a:off x="4108450" y="105201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xdr:cNvSpPr txBox="1"/>
      </xdr:nvSpPr>
      <xdr:spPr>
        <a:xfrm>
          <a:off x="4216400" y="896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xdr:cNvCxnSpPr/>
      </xdr:nvCxnSpPr>
      <xdr:spPr>
        <a:xfrm>
          <a:off x="4108450" y="9183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92219</xdr:rowOff>
    </xdr:from>
    <xdr:ext cx="405111" cy="259045"/>
    <xdr:sp macro="" textlink="">
      <xdr:nvSpPr>
        <xdr:cNvPr id="177" name="【体育館・プール】&#10;有形固定資産減価償却率平均値テキスト"/>
        <xdr:cNvSpPr txBox="1"/>
      </xdr:nvSpPr>
      <xdr:spPr>
        <a:xfrm>
          <a:off x="4216400" y="9833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xdr:cNvSpPr/>
      </xdr:nvSpPr>
      <xdr:spPr>
        <a:xfrm>
          <a:off x="4127500" y="98546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xdr:cNvSpPr/>
      </xdr:nvSpPr>
      <xdr:spPr>
        <a:xfrm>
          <a:off x="3384550" y="98089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xdr:cNvSpPr/>
      </xdr:nvSpPr>
      <xdr:spPr>
        <a:xfrm>
          <a:off x="2571750" y="98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xdr:cNvSpPr/>
      </xdr:nvSpPr>
      <xdr:spPr>
        <a:xfrm>
          <a:off x="1778000" y="98249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xdr:cNvSpPr/>
      </xdr:nvSpPr>
      <xdr:spPr>
        <a:xfrm>
          <a:off x="984250" y="9811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88" name="楕円 187"/>
        <xdr:cNvSpPr/>
      </xdr:nvSpPr>
      <xdr:spPr>
        <a:xfrm>
          <a:off x="4127500" y="96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89" name="【体育館・プール】&#10;有形固定資産減価償却率該当値テキスト"/>
        <xdr:cNvSpPr txBox="1"/>
      </xdr:nvSpPr>
      <xdr:spPr>
        <a:xfrm>
          <a:off x="4216400"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138938</xdr:rowOff>
    </xdr:from>
    <xdr:to>
      <xdr:col>20</xdr:col>
      <xdr:colOff>38100</xdr:colOff>
      <xdr:row>59</xdr:row>
      <xdr:rowOff>69088</xdr:rowOff>
    </xdr:to>
    <xdr:sp macro="" textlink="">
      <xdr:nvSpPr>
        <xdr:cNvPr id="190" name="楕円 189"/>
        <xdr:cNvSpPr/>
      </xdr:nvSpPr>
      <xdr:spPr>
        <a:xfrm>
          <a:off x="3384550" y="97147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59</xdr:row>
      <xdr:rowOff>18288</xdr:rowOff>
    </xdr:to>
    <xdr:cxnSp macro="">
      <xdr:nvCxnSpPr>
        <xdr:cNvPr id="191" name="直線コネクタ 190"/>
        <xdr:cNvCxnSpPr/>
      </xdr:nvCxnSpPr>
      <xdr:spPr>
        <a:xfrm flipV="1">
          <a:off x="3429000" y="9678670"/>
          <a:ext cx="7493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88646</xdr:rowOff>
    </xdr:from>
    <xdr:to>
      <xdr:col>15</xdr:col>
      <xdr:colOff>101600</xdr:colOff>
      <xdr:row>59</xdr:row>
      <xdr:rowOff>18796</xdr:rowOff>
    </xdr:to>
    <xdr:sp macro="" textlink="">
      <xdr:nvSpPr>
        <xdr:cNvPr id="192" name="楕円 191"/>
        <xdr:cNvSpPr/>
      </xdr:nvSpPr>
      <xdr:spPr>
        <a:xfrm>
          <a:off x="2571750" y="96644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139446</xdr:rowOff>
    </xdr:from>
    <xdr:to>
      <xdr:col>19</xdr:col>
      <xdr:colOff>177800</xdr:colOff>
      <xdr:row>59</xdr:row>
      <xdr:rowOff>18288</xdr:rowOff>
    </xdr:to>
    <xdr:cxnSp macro="">
      <xdr:nvCxnSpPr>
        <xdr:cNvPr id="193" name="直線コネクタ 192"/>
        <xdr:cNvCxnSpPr/>
      </xdr:nvCxnSpPr>
      <xdr:spPr>
        <a:xfrm>
          <a:off x="2622550" y="9715246"/>
          <a:ext cx="80645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38354</xdr:rowOff>
    </xdr:from>
    <xdr:to>
      <xdr:col>10</xdr:col>
      <xdr:colOff>165100</xdr:colOff>
      <xdr:row>58</xdr:row>
      <xdr:rowOff>139954</xdr:rowOff>
    </xdr:to>
    <xdr:sp macro="" textlink="">
      <xdr:nvSpPr>
        <xdr:cNvPr id="194" name="楕円 193"/>
        <xdr:cNvSpPr/>
      </xdr:nvSpPr>
      <xdr:spPr>
        <a:xfrm>
          <a:off x="1778000" y="96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89154</xdr:rowOff>
    </xdr:from>
    <xdr:to>
      <xdr:col>15</xdr:col>
      <xdr:colOff>50800</xdr:colOff>
      <xdr:row>58</xdr:row>
      <xdr:rowOff>139446</xdr:rowOff>
    </xdr:to>
    <xdr:cxnSp macro="">
      <xdr:nvCxnSpPr>
        <xdr:cNvPr id="195" name="直線コネクタ 194"/>
        <xdr:cNvCxnSpPr/>
      </xdr:nvCxnSpPr>
      <xdr:spPr>
        <a:xfrm>
          <a:off x="1828800" y="9664954"/>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24638</xdr:rowOff>
    </xdr:from>
    <xdr:to>
      <xdr:col>6</xdr:col>
      <xdr:colOff>38100</xdr:colOff>
      <xdr:row>59</xdr:row>
      <xdr:rowOff>126238</xdr:rowOff>
    </xdr:to>
    <xdr:sp macro="" textlink="">
      <xdr:nvSpPr>
        <xdr:cNvPr id="196" name="楕円 195"/>
        <xdr:cNvSpPr/>
      </xdr:nvSpPr>
      <xdr:spPr>
        <a:xfrm>
          <a:off x="984250" y="97655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89154</xdr:rowOff>
    </xdr:from>
    <xdr:to>
      <xdr:col>10</xdr:col>
      <xdr:colOff>114300</xdr:colOff>
      <xdr:row>59</xdr:row>
      <xdr:rowOff>75438</xdr:rowOff>
    </xdr:to>
    <xdr:cxnSp macro="">
      <xdr:nvCxnSpPr>
        <xdr:cNvPr id="197" name="直線コネクタ 196"/>
        <xdr:cNvCxnSpPr/>
      </xdr:nvCxnSpPr>
      <xdr:spPr>
        <a:xfrm flipV="1">
          <a:off x="1028700" y="9664954"/>
          <a:ext cx="800100" cy="1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160799</xdr:rowOff>
    </xdr:from>
    <xdr:ext cx="405111" cy="259045"/>
    <xdr:sp macro="" textlink="">
      <xdr:nvSpPr>
        <xdr:cNvPr id="198" name="n_1aveValue【体育館・プール】&#10;有形固定資産減価償却率"/>
        <xdr:cNvSpPr txBox="1"/>
      </xdr:nvSpPr>
      <xdr:spPr>
        <a:xfrm>
          <a:off x="32391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158513</xdr:rowOff>
    </xdr:from>
    <xdr:ext cx="405111" cy="259045"/>
    <xdr:sp macro="" textlink="">
      <xdr:nvSpPr>
        <xdr:cNvPr id="199" name="n_2aveValue【体育館・プール】&#10;有形固定資産減価償却率"/>
        <xdr:cNvSpPr txBox="1"/>
      </xdr:nvSpPr>
      <xdr:spPr>
        <a:xfrm>
          <a:off x="2439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5351</xdr:rowOff>
    </xdr:from>
    <xdr:ext cx="405111" cy="259045"/>
    <xdr:sp macro="" textlink="">
      <xdr:nvSpPr>
        <xdr:cNvPr id="200" name="n_3aveValue【体育館・プール】&#10;有形固定資産減価償却率"/>
        <xdr:cNvSpPr txBox="1"/>
      </xdr:nvSpPr>
      <xdr:spPr>
        <a:xfrm>
          <a:off x="1645294" y="991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163085</xdr:rowOff>
    </xdr:from>
    <xdr:ext cx="405111" cy="259045"/>
    <xdr:sp macro="" textlink="">
      <xdr:nvSpPr>
        <xdr:cNvPr id="201" name="n_4aveValue【体育館・プール】&#10;有形固定資産減価償却率"/>
        <xdr:cNvSpPr txBox="1"/>
      </xdr:nvSpPr>
      <xdr:spPr>
        <a:xfrm>
          <a:off x="8515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85615</xdr:rowOff>
    </xdr:from>
    <xdr:ext cx="405111" cy="259045"/>
    <xdr:sp macro="" textlink="">
      <xdr:nvSpPr>
        <xdr:cNvPr id="202" name="n_1mainValue【体育館・プール】&#10;有形固定資産減価償却率"/>
        <xdr:cNvSpPr txBox="1"/>
      </xdr:nvSpPr>
      <xdr:spPr>
        <a:xfrm>
          <a:off x="3239144" y="949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203" name="n_2mainValue【体育館・プール】&#10;有形固定資産減価償却率"/>
        <xdr:cNvSpPr txBox="1"/>
      </xdr:nvSpPr>
      <xdr:spPr>
        <a:xfrm>
          <a:off x="2439044" y="944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156481</xdr:rowOff>
    </xdr:from>
    <xdr:ext cx="405111" cy="259045"/>
    <xdr:sp macro="" textlink="">
      <xdr:nvSpPr>
        <xdr:cNvPr id="204" name="n_3mainValue【体育館・プール】&#10;有形固定資産減価償却率"/>
        <xdr:cNvSpPr txBox="1"/>
      </xdr:nvSpPr>
      <xdr:spPr>
        <a:xfrm>
          <a:off x="1645294" y="9402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142765</xdr:rowOff>
    </xdr:from>
    <xdr:ext cx="405111" cy="259045"/>
    <xdr:sp macro="" textlink="">
      <xdr:nvSpPr>
        <xdr:cNvPr id="205" name="n_4mainValue【体育館・プール】&#10;有形固定資産減価償却率"/>
        <xdr:cNvSpPr txBox="1"/>
      </xdr:nvSpPr>
      <xdr:spPr>
        <a:xfrm>
          <a:off x="851544" y="955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55272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5272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52722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52722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52722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52722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5272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xdr:cNvCxnSpPr/>
      </xdr:nvCxnSpPr>
      <xdr:spPr>
        <a:xfrm flipV="1">
          <a:off x="9429115" y="9153978"/>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9467850" y="1062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9359900" y="1062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xdr:cNvSpPr txBox="1"/>
      </xdr:nvSpPr>
      <xdr:spPr>
        <a:xfrm>
          <a:off x="9467850" y="893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xdr:cNvCxnSpPr/>
      </xdr:nvCxnSpPr>
      <xdr:spPr>
        <a:xfrm>
          <a:off x="9359900" y="91539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53720</xdr:rowOff>
    </xdr:from>
    <xdr:ext cx="469744" cy="259045"/>
    <xdr:sp macro="" textlink="">
      <xdr:nvSpPr>
        <xdr:cNvPr id="237" name="【体育館・プール】&#10;一人当たり面積平均値テキスト"/>
        <xdr:cNvSpPr txBox="1"/>
      </xdr:nvSpPr>
      <xdr:spPr>
        <a:xfrm>
          <a:off x="9467850" y="1012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xdr:cNvSpPr/>
      </xdr:nvSpPr>
      <xdr:spPr>
        <a:xfrm>
          <a:off x="9398000" y="102670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xdr:cNvSpPr/>
      </xdr:nvSpPr>
      <xdr:spPr>
        <a:xfrm>
          <a:off x="8636000" y="102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xdr:cNvSpPr/>
      </xdr:nvSpPr>
      <xdr:spPr>
        <a:xfrm>
          <a:off x="7842250" y="102779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xdr:cNvSpPr/>
      </xdr:nvSpPr>
      <xdr:spPr>
        <a:xfrm>
          <a:off x="7029450" y="1028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xdr:cNvSpPr/>
      </xdr:nvSpPr>
      <xdr:spPr>
        <a:xfrm>
          <a:off x="6235700" y="103214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48" name="楕円 247"/>
        <xdr:cNvSpPr/>
      </xdr:nvSpPr>
      <xdr:spPr>
        <a:xfrm>
          <a:off x="9398000" y="102779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20155</xdr:rowOff>
    </xdr:from>
    <xdr:ext cx="469744" cy="259045"/>
    <xdr:sp macro="" textlink="">
      <xdr:nvSpPr>
        <xdr:cNvPr id="249" name="【体育館・プール】&#10;一人当たり面積該当値テキスト"/>
        <xdr:cNvSpPr txBox="1"/>
      </xdr:nvSpPr>
      <xdr:spPr>
        <a:xfrm>
          <a:off x="9467850" y="1025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41728</xdr:rowOff>
    </xdr:from>
    <xdr:to>
      <xdr:col>50</xdr:col>
      <xdr:colOff>165100</xdr:colOff>
      <xdr:row>62</xdr:row>
      <xdr:rowOff>143328</xdr:rowOff>
    </xdr:to>
    <xdr:sp macro="" textlink="">
      <xdr:nvSpPr>
        <xdr:cNvPr id="250" name="楕円 249"/>
        <xdr:cNvSpPr/>
      </xdr:nvSpPr>
      <xdr:spPr>
        <a:xfrm>
          <a:off x="8636000" y="102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92528</xdr:rowOff>
    </xdr:from>
    <xdr:to>
      <xdr:col>55</xdr:col>
      <xdr:colOff>0</xdr:colOff>
      <xdr:row>62</xdr:row>
      <xdr:rowOff>92528</xdr:rowOff>
    </xdr:to>
    <xdr:cxnSp macro="">
      <xdr:nvCxnSpPr>
        <xdr:cNvPr id="251" name="直線コネクタ 250"/>
        <xdr:cNvCxnSpPr/>
      </xdr:nvCxnSpPr>
      <xdr:spPr>
        <a:xfrm>
          <a:off x="8686800" y="1032872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52" name="楕円 251"/>
        <xdr:cNvSpPr/>
      </xdr:nvSpPr>
      <xdr:spPr>
        <a:xfrm>
          <a:off x="7842250" y="102779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92528</xdr:rowOff>
    </xdr:from>
    <xdr:to>
      <xdr:col>50</xdr:col>
      <xdr:colOff>114300</xdr:colOff>
      <xdr:row>62</xdr:row>
      <xdr:rowOff>92528</xdr:rowOff>
    </xdr:to>
    <xdr:cxnSp macro="">
      <xdr:nvCxnSpPr>
        <xdr:cNvPr id="253" name="直線コネクタ 252"/>
        <xdr:cNvCxnSpPr/>
      </xdr:nvCxnSpPr>
      <xdr:spPr>
        <a:xfrm>
          <a:off x="7886700" y="103287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30843</xdr:rowOff>
    </xdr:from>
    <xdr:to>
      <xdr:col>41</xdr:col>
      <xdr:colOff>101600</xdr:colOff>
      <xdr:row>62</xdr:row>
      <xdr:rowOff>132443</xdr:rowOff>
    </xdr:to>
    <xdr:sp macro="" textlink="">
      <xdr:nvSpPr>
        <xdr:cNvPr id="254" name="楕円 253"/>
        <xdr:cNvSpPr/>
      </xdr:nvSpPr>
      <xdr:spPr>
        <a:xfrm>
          <a:off x="7029450" y="10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81643</xdr:rowOff>
    </xdr:from>
    <xdr:to>
      <xdr:col>45</xdr:col>
      <xdr:colOff>177800</xdr:colOff>
      <xdr:row>62</xdr:row>
      <xdr:rowOff>92528</xdr:rowOff>
    </xdr:to>
    <xdr:cxnSp macro="">
      <xdr:nvCxnSpPr>
        <xdr:cNvPr id="255" name="直線コネクタ 254"/>
        <xdr:cNvCxnSpPr/>
      </xdr:nvCxnSpPr>
      <xdr:spPr>
        <a:xfrm>
          <a:off x="7080250" y="10317843"/>
          <a:ext cx="8064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96157</xdr:rowOff>
    </xdr:from>
    <xdr:to>
      <xdr:col>36</xdr:col>
      <xdr:colOff>165100</xdr:colOff>
      <xdr:row>63</xdr:row>
      <xdr:rowOff>26307</xdr:rowOff>
    </xdr:to>
    <xdr:sp macro="" textlink="">
      <xdr:nvSpPr>
        <xdr:cNvPr id="256" name="楕円 255"/>
        <xdr:cNvSpPr/>
      </xdr:nvSpPr>
      <xdr:spPr>
        <a:xfrm>
          <a:off x="6235700" y="103323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81643</xdr:rowOff>
    </xdr:from>
    <xdr:to>
      <xdr:col>41</xdr:col>
      <xdr:colOff>50800</xdr:colOff>
      <xdr:row>62</xdr:row>
      <xdr:rowOff>146957</xdr:rowOff>
    </xdr:to>
    <xdr:cxnSp macro="">
      <xdr:nvCxnSpPr>
        <xdr:cNvPr id="257" name="直線コネクタ 256"/>
        <xdr:cNvCxnSpPr/>
      </xdr:nvCxnSpPr>
      <xdr:spPr>
        <a:xfrm flipV="1">
          <a:off x="6286500" y="10317843"/>
          <a:ext cx="7937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148970</xdr:rowOff>
    </xdr:from>
    <xdr:ext cx="469744" cy="259045"/>
    <xdr:sp macro="" textlink="">
      <xdr:nvSpPr>
        <xdr:cNvPr id="258" name="n_1aveValue【体育館・プール】&#10;一人当たり面積"/>
        <xdr:cNvSpPr txBox="1"/>
      </xdr:nvSpPr>
      <xdr:spPr>
        <a:xfrm>
          <a:off x="8458277" y="100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59" name="n_2aveValue【体育館・プール】&#10;一人当たり面積"/>
        <xdr:cNvSpPr txBox="1"/>
      </xdr:nvSpPr>
      <xdr:spPr>
        <a:xfrm>
          <a:off x="76772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145342</xdr:rowOff>
    </xdr:from>
    <xdr:ext cx="469744" cy="259045"/>
    <xdr:sp macro="" textlink="">
      <xdr:nvSpPr>
        <xdr:cNvPr id="260" name="n_3aveValue【体育館・プール】&#10;一人当たり面積"/>
        <xdr:cNvSpPr txBox="1"/>
      </xdr:nvSpPr>
      <xdr:spPr>
        <a:xfrm>
          <a:off x="6864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31949</xdr:rowOff>
    </xdr:from>
    <xdr:ext cx="469744" cy="259045"/>
    <xdr:sp macro="" textlink="">
      <xdr:nvSpPr>
        <xdr:cNvPr id="261" name="n_4aveValue【体育館・プール】&#10;一人当たり面積"/>
        <xdr:cNvSpPr txBox="1"/>
      </xdr:nvSpPr>
      <xdr:spPr>
        <a:xfrm>
          <a:off x="6070677" y="1010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134455</xdr:rowOff>
    </xdr:from>
    <xdr:ext cx="469744" cy="259045"/>
    <xdr:sp macro="" textlink="">
      <xdr:nvSpPr>
        <xdr:cNvPr id="262" name="n_1mainValue【体育館・プール】&#10;一人当たり面積"/>
        <xdr:cNvSpPr txBox="1"/>
      </xdr:nvSpPr>
      <xdr:spPr>
        <a:xfrm>
          <a:off x="845827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159855</xdr:rowOff>
    </xdr:from>
    <xdr:ext cx="469744" cy="259045"/>
    <xdr:sp macro="" textlink="">
      <xdr:nvSpPr>
        <xdr:cNvPr id="263" name="n_2mainValue【体育館・プール】&#10;一人当たり面積"/>
        <xdr:cNvSpPr txBox="1"/>
      </xdr:nvSpPr>
      <xdr:spPr>
        <a:xfrm>
          <a:off x="7677227" y="100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148970</xdr:rowOff>
    </xdr:from>
    <xdr:ext cx="469744" cy="259045"/>
    <xdr:sp macro="" textlink="">
      <xdr:nvSpPr>
        <xdr:cNvPr id="264" name="n_3mainValue【体育館・プール】&#10;一人当たり面積"/>
        <xdr:cNvSpPr txBox="1"/>
      </xdr:nvSpPr>
      <xdr:spPr>
        <a:xfrm>
          <a:off x="6864427" y="100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17434</xdr:rowOff>
    </xdr:from>
    <xdr:ext cx="469744" cy="259045"/>
    <xdr:sp macro="" textlink="">
      <xdr:nvSpPr>
        <xdr:cNvPr id="265" name="n_4mainValue【体育館・プール】&#10;一人当たり面積"/>
        <xdr:cNvSpPr txBox="1"/>
      </xdr:nvSpPr>
      <xdr:spPr>
        <a:xfrm>
          <a:off x="6070677" y="1041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xdr:cNvCxnSpPr/>
      </xdr:nvCxnSpPr>
      <xdr:spPr>
        <a:xfrm flipV="1">
          <a:off x="4177665" y="12938761"/>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xdr:cNvSpPr txBox="1"/>
      </xdr:nvSpPr>
      <xdr:spPr>
        <a:xfrm>
          <a:off x="4216400" y="1435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xdr:cNvCxnSpPr/>
      </xdr:nvCxnSpPr>
      <xdr:spPr>
        <a:xfrm>
          <a:off x="4108450" y="14354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xdr:cNvSpPr txBox="1"/>
      </xdr:nvSpPr>
      <xdr:spPr>
        <a:xfrm>
          <a:off x="4216400" y="1272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xdr:cNvCxnSpPr/>
      </xdr:nvCxnSpPr>
      <xdr:spPr>
        <a:xfrm>
          <a:off x="4108450" y="12938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5" name="【福祉施設】&#10;有形固定資産減価償却率平均値テキスト"/>
        <xdr:cNvSpPr txBox="1"/>
      </xdr:nvSpPr>
      <xdr:spPr>
        <a:xfrm>
          <a:off x="4216400" y="1344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xdr:cNvSpPr/>
      </xdr:nvSpPr>
      <xdr:spPr>
        <a:xfrm>
          <a:off x="4127500" y="1359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xdr:cNvSpPr/>
      </xdr:nvSpPr>
      <xdr:spPr>
        <a:xfrm>
          <a:off x="3384550" y="13563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xdr:cNvSpPr/>
      </xdr:nvSpPr>
      <xdr:spPr>
        <a:xfrm>
          <a:off x="2571750" y="134975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xdr:cNvSpPr/>
      </xdr:nvSpPr>
      <xdr:spPr>
        <a:xfrm>
          <a:off x="1778000" y="134785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xdr:cNvSpPr/>
      </xdr:nvSpPr>
      <xdr:spPr>
        <a:xfrm>
          <a:off x="984250" y="13398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6" name="楕円 305"/>
        <xdr:cNvSpPr/>
      </xdr:nvSpPr>
      <xdr:spPr>
        <a:xfrm>
          <a:off x="4127500" y="13696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307" name="【福祉施設】&#10;有形固定資産減価償却率該当値テキスト"/>
        <xdr:cNvSpPr txBox="1"/>
      </xdr:nvSpPr>
      <xdr:spPr>
        <a:xfrm>
          <a:off x="4216400" y="1367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308" name="楕円 307"/>
        <xdr:cNvSpPr/>
      </xdr:nvSpPr>
      <xdr:spPr>
        <a:xfrm>
          <a:off x="3384550" y="136169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38100</xdr:rowOff>
    </xdr:to>
    <xdr:cxnSp macro="">
      <xdr:nvCxnSpPr>
        <xdr:cNvPr id="309" name="直線コネクタ 308"/>
        <xdr:cNvCxnSpPr/>
      </xdr:nvCxnSpPr>
      <xdr:spPr>
        <a:xfrm>
          <a:off x="3429000" y="13667739"/>
          <a:ext cx="7493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166370</xdr:rowOff>
    </xdr:from>
    <xdr:to>
      <xdr:col>15</xdr:col>
      <xdr:colOff>101600</xdr:colOff>
      <xdr:row>82</xdr:row>
      <xdr:rowOff>96520</xdr:rowOff>
    </xdr:to>
    <xdr:sp macro="" textlink="">
      <xdr:nvSpPr>
        <xdr:cNvPr id="310" name="楕円 309"/>
        <xdr:cNvSpPr/>
      </xdr:nvSpPr>
      <xdr:spPr>
        <a:xfrm>
          <a:off x="2571750" y="13539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45720</xdr:rowOff>
    </xdr:from>
    <xdr:to>
      <xdr:col>19</xdr:col>
      <xdr:colOff>177800</xdr:colOff>
      <xdr:row>82</xdr:row>
      <xdr:rowOff>129539</xdr:rowOff>
    </xdr:to>
    <xdr:cxnSp macro="">
      <xdr:nvCxnSpPr>
        <xdr:cNvPr id="311" name="直線コネクタ 310"/>
        <xdr:cNvCxnSpPr/>
      </xdr:nvCxnSpPr>
      <xdr:spPr>
        <a:xfrm>
          <a:off x="2622550" y="13583920"/>
          <a:ext cx="80645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40639</xdr:rowOff>
    </xdr:from>
    <xdr:to>
      <xdr:col>10</xdr:col>
      <xdr:colOff>165100</xdr:colOff>
      <xdr:row>81</xdr:row>
      <xdr:rowOff>142239</xdr:rowOff>
    </xdr:to>
    <xdr:sp macro="" textlink="">
      <xdr:nvSpPr>
        <xdr:cNvPr id="312" name="楕円 311"/>
        <xdr:cNvSpPr/>
      </xdr:nvSpPr>
      <xdr:spPr>
        <a:xfrm>
          <a:off x="17780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82</xdr:row>
      <xdr:rowOff>45720</xdr:rowOff>
    </xdr:to>
    <xdr:cxnSp macro="">
      <xdr:nvCxnSpPr>
        <xdr:cNvPr id="313" name="直線コネクタ 312"/>
        <xdr:cNvCxnSpPr/>
      </xdr:nvCxnSpPr>
      <xdr:spPr>
        <a:xfrm>
          <a:off x="1828800" y="13464539"/>
          <a:ext cx="793750" cy="1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139700</xdr:rowOff>
    </xdr:from>
    <xdr:to>
      <xdr:col>6</xdr:col>
      <xdr:colOff>38100</xdr:colOff>
      <xdr:row>81</xdr:row>
      <xdr:rowOff>69850</xdr:rowOff>
    </xdr:to>
    <xdr:sp macro="" textlink="">
      <xdr:nvSpPr>
        <xdr:cNvPr id="314" name="楕円 313"/>
        <xdr:cNvSpPr/>
      </xdr:nvSpPr>
      <xdr:spPr>
        <a:xfrm>
          <a:off x="984250" y="13347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19050</xdr:rowOff>
    </xdr:from>
    <xdr:to>
      <xdr:col>10</xdr:col>
      <xdr:colOff>114300</xdr:colOff>
      <xdr:row>81</xdr:row>
      <xdr:rowOff>91439</xdr:rowOff>
    </xdr:to>
    <xdr:cxnSp macro="">
      <xdr:nvCxnSpPr>
        <xdr:cNvPr id="315" name="直線コネクタ 314"/>
        <xdr:cNvCxnSpPr/>
      </xdr:nvCxnSpPr>
      <xdr:spPr>
        <a:xfrm>
          <a:off x="1028700" y="13392150"/>
          <a:ext cx="8001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143527</xdr:rowOff>
    </xdr:from>
    <xdr:ext cx="405111" cy="259045"/>
    <xdr:sp macro="" textlink="">
      <xdr:nvSpPr>
        <xdr:cNvPr id="316" name="n_1aveValue【福祉施設】&#10;有形固定資産減価償却率"/>
        <xdr:cNvSpPr txBox="1"/>
      </xdr:nvSpPr>
      <xdr:spPr>
        <a:xfrm>
          <a:off x="3239144" y="1335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317" name="n_2aveValue【福祉施設】&#10;有形固定資産減価償却率"/>
        <xdr:cNvSpPr txBox="1"/>
      </xdr:nvSpPr>
      <xdr:spPr>
        <a:xfrm>
          <a:off x="2439044"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18" name="n_3aveValue【福祉施設】&#10;有形固定資産減価償却率"/>
        <xdr:cNvSpPr txBox="1"/>
      </xdr:nvSpPr>
      <xdr:spPr>
        <a:xfrm>
          <a:off x="1645294" y="1356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19" name="n_4aveValue【福祉施設】&#10;有形固定資産減価償却率"/>
        <xdr:cNvSpPr txBox="1"/>
      </xdr:nvSpPr>
      <xdr:spPr>
        <a:xfrm>
          <a:off x="85154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320" name="n_1mainValue【福祉施設】&#10;有形固定資産減価償却率"/>
        <xdr:cNvSpPr txBox="1"/>
      </xdr:nvSpPr>
      <xdr:spPr>
        <a:xfrm>
          <a:off x="32391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87647</xdr:rowOff>
    </xdr:from>
    <xdr:ext cx="405111" cy="259045"/>
    <xdr:sp macro="" textlink="">
      <xdr:nvSpPr>
        <xdr:cNvPr id="321" name="n_2mainValue【福祉施設】&#10;有形固定資産減価償却率"/>
        <xdr:cNvSpPr txBox="1"/>
      </xdr:nvSpPr>
      <xdr:spPr>
        <a:xfrm>
          <a:off x="2439044" y="1362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158766</xdr:rowOff>
    </xdr:from>
    <xdr:ext cx="405111" cy="259045"/>
    <xdr:sp macro="" textlink="">
      <xdr:nvSpPr>
        <xdr:cNvPr id="322" name="n_3mainValue【福祉施設】&#10;有形固定資産減価償却率"/>
        <xdr:cNvSpPr txBox="1"/>
      </xdr:nvSpPr>
      <xdr:spPr>
        <a:xfrm>
          <a:off x="164529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86377</xdr:rowOff>
    </xdr:from>
    <xdr:ext cx="405111" cy="259045"/>
    <xdr:sp macro="" textlink="">
      <xdr:nvSpPr>
        <xdr:cNvPr id="323" name="n_4mainValue【福祉施設】&#10;有形固定資産減価償却率"/>
        <xdr:cNvSpPr txBox="1"/>
      </xdr:nvSpPr>
      <xdr:spPr>
        <a:xfrm>
          <a:off x="851544"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xdr:cNvCxnSpPr/>
      </xdr:nvCxnSpPr>
      <xdr:spPr>
        <a:xfrm flipV="1">
          <a:off x="9429115" y="12896306"/>
          <a:ext cx="0" cy="145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xdr:cNvSpPr txBox="1"/>
      </xdr:nvSpPr>
      <xdr:spPr>
        <a:xfrm>
          <a:off x="946785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xdr:cNvCxnSpPr/>
      </xdr:nvCxnSpPr>
      <xdr:spPr>
        <a:xfrm>
          <a:off x="9359900" y="1435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xdr:cNvSpPr txBox="1"/>
      </xdr:nvSpPr>
      <xdr:spPr>
        <a:xfrm>
          <a:off x="9467850" y="126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xdr:cNvCxnSpPr/>
      </xdr:nvCxnSpPr>
      <xdr:spPr>
        <a:xfrm>
          <a:off x="9359900" y="12896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54" name="【福祉施設】&#10;一人当たり面積平均値テキスト"/>
        <xdr:cNvSpPr txBox="1"/>
      </xdr:nvSpPr>
      <xdr:spPr>
        <a:xfrm>
          <a:off x="9467850" y="13893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xdr:cNvSpPr/>
      </xdr:nvSpPr>
      <xdr:spPr>
        <a:xfrm>
          <a:off x="9398000" y="14035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xdr:cNvSpPr/>
      </xdr:nvSpPr>
      <xdr:spPr>
        <a:xfrm>
          <a:off x="86360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xdr:cNvSpPr/>
      </xdr:nvSpPr>
      <xdr:spPr>
        <a:xfrm>
          <a:off x="7842250" y="140255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xdr:cNvSpPr/>
      </xdr:nvSpPr>
      <xdr:spPr>
        <a:xfrm>
          <a:off x="7029450" y="140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xdr:cNvSpPr/>
      </xdr:nvSpPr>
      <xdr:spPr>
        <a:xfrm>
          <a:off x="6235700" y="1405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155484</xdr:rowOff>
    </xdr:from>
    <xdr:to>
      <xdr:col>55</xdr:col>
      <xdr:colOff>50800</xdr:colOff>
      <xdr:row>86</xdr:row>
      <xdr:rowOff>85634</xdr:rowOff>
    </xdr:to>
    <xdr:sp macro="" textlink="">
      <xdr:nvSpPr>
        <xdr:cNvPr id="365" name="楕円 364"/>
        <xdr:cNvSpPr/>
      </xdr:nvSpPr>
      <xdr:spPr>
        <a:xfrm>
          <a:off x="9398000" y="141889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70411</xdr:rowOff>
    </xdr:from>
    <xdr:ext cx="469744" cy="259045"/>
    <xdr:sp macro="" textlink="">
      <xdr:nvSpPr>
        <xdr:cNvPr id="366" name="【福祉施設】&#10;一人当たり面積該当値テキスト"/>
        <xdr:cNvSpPr txBox="1"/>
      </xdr:nvSpPr>
      <xdr:spPr>
        <a:xfrm>
          <a:off x="9467850" y="1410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155484</xdr:rowOff>
    </xdr:from>
    <xdr:to>
      <xdr:col>50</xdr:col>
      <xdr:colOff>165100</xdr:colOff>
      <xdr:row>86</xdr:row>
      <xdr:rowOff>85634</xdr:rowOff>
    </xdr:to>
    <xdr:sp macro="" textlink="">
      <xdr:nvSpPr>
        <xdr:cNvPr id="367" name="楕円 366"/>
        <xdr:cNvSpPr/>
      </xdr:nvSpPr>
      <xdr:spPr>
        <a:xfrm>
          <a:off x="8636000" y="141889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34834</xdr:rowOff>
    </xdr:from>
    <xdr:to>
      <xdr:col>55</xdr:col>
      <xdr:colOff>0</xdr:colOff>
      <xdr:row>86</xdr:row>
      <xdr:rowOff>34834</xdr:rowOff>
    </xdr:to>
    <xdr:cxnSp macro="">
      <xdr:nvCxnSpPr>
        <xdr:cNvPr id="368" name="直線コネクタ 367"/>
        <xdr:cNvCxnSpPr/>
      </xdr:nvCxnSpPr>
      <xdr:spPr>
        <a:xfrm>
          <a:off x="8686800" y="1423343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155484</xdr:rowOff>
    </xdr:from>
    <xdr:to>
      <xdr:col>46</xdr:col>
      <xdr:colOff>38100</xdr:colOff>
      <xdr:row>86</xdr:row>
      <xdr:rowOff>85634</xdr:rowOff>
    </xdr:to>
    <xdr:sp macro="" textlink="">
      <xdr:nvSpPr>
        <xdr:cNvPr id="369" name="楕円 368"/>
        <xdr:cNvSpPr/>
      </xdr:nvSpPr>
      <xdr:spPr>
        <a:xfrm>
          <a:off x="7842250" y="141889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34834</xdr:rowOff>
    </xdr:from>
    <xdr:to>
      <xdr:col>50</xdr:col>
      <xdr:colOff>114300</xdr:colOff>
      <xdr:row>86</xdr:row>
      <xdr:rowOff>34834</xdr:rowOff>
    </xdr:to>
    <xdr:cxnSp macro="">
      <xdr:nvCxnSpPr>
        <xdr:cNvPr id="370" name="直線コネクタ 369"/>
        <xdr:cNvCxnSpPr/>
      </xdr:nvCxnSpPr>
      <xdr:spPr>
        <a:xfrm>
          <a:off x="7886700" y="1423343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162016</xdr:rowOff>
    </xdr:from>
    <xdr:to>
      <xdr:col>41</xdr:col>
      <xdr:colOff>101600</xdr:colOff>
      <xdr:row>86</xdr:row>
      <xdr:rowOff>92166</xdr:rowOff>
    </xdr:to>
    <xdr:sp macro="" textlink="">
      <xdr:nvSpPr>
        <xdr:cNvPr id="371" name="楕円 370"/>
        <xdr:cNvSpPr/>
      </xdr:nvSpPr>
      <xdr:spPr>
        <a:xfrm>
          <a:off x="7029450" y="141955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34834</xdr:rowOff>
    </xdr:from>
    <xdr:to>
      <xdr:col>45</xdr:col>
      <xdr:colOff>177800</xdr:colOff>
      <xdr:row>86</xdr:row>
      <xdr:rowOff>41366</xdr:rowOff>
    </xdr:to>
    <xdr:cxnSp macro="">
      <xdr:nvCxnSpPr>
        <xdr:cNvPr id="372" name="直線コネクタ 371"/>
        <xdr:cNvCxnSpPr/>
      </xdr:nvCxnSpPr>
      <xdr:spPr>
        <a:xfrm flipV="1">
          <a:off x="7080250" y="14233434"/>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158750</xdr:rowOff>
    </xdr:from>
    <xdr:to>
      <xdr:col>36</xdr:col>
      <xdr:colOff>165100</xdr:colOff>
      <xdr:row>86</xdr:row>
      <xdr:rowOff>88900</xdr:rowOff>
    </xdr:to>
    <xdr:sp macro="" textlink="">
      <xdr:nvSpPr>
        <xdr:cNvPr id="373" name="楕円 372"/>
        <xdr:cNvSpPr/>
      </xdr:nvSpPr>
      <xdr:spPr>
        <a:xfrm>
          <a:off x="6235700" y="14192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38100</xdr:rowOff>
    </xdr:from>
    <xdr:to>
      <xdr:col>41</xdr:col>
      <xdr:colOff>50800</xdr:colOff>
      <xdr:row>86</xdr:row>
      <xdr:rowOff>41366</xdr:rowOff>
    </xdr:to>
    <xdr:cxnSp macro="">
      <xdr:nvCxnSpPr>
        <xdr:cNvPr id="374" name="直線コネクタ 373"/>
        <xdr:cNvCxnSpPr/>
      </xdr:nvCxnSpPr>
      <xdr:spPr>
        <a:xfrm>
          <a:off x="6286500" y="14236700"/>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116857</xdr:rowOff>
    </xdr:from>
    <xdr:ext cx="469744" cy="259045"/>
    <xdr:sp macro="" textlink="">
      <xdr:nvSpPr>
        <xdr:cNvPr id="375" name="n_1aveValue【福祉施設】&#10;一人当たり面積"/>
        <xdr:cNvSpPr txBox="1"/>
      </xdr:nvSpPr>
      <xdr:spPr>
        <a:xfrm>
          <a:off x="8458277" y="1382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103795</xdr:rowOff>
    </xdr:from>
    <xdr:ext cx="469744" cy="259045"/>
    <xdr:sp macro="" textlink="">
      <xdr:nvSpPr>
        <xdr:cNvPr id="376" name="n_2aveValue【福祉施設】&#10;一人当たり面積"/>
        <xdr:cNvSpPr txBox="1"/>
      </xdr:nvSpPr>
      <xdr:spPr>
        <a:xfrm>
          <a:off x="7677227" y="1380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77" name="n_3aveValue【福祉施設】&#10;一人当たり面積"/>
        <xdr:cNvSpPr txBox="1"/>
      </xdr:nvSpPr>
      <xdr:spPr>
        <a:xfrm>
          <a:off x="6864427" y="1382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139716</xdr:rowOff>
    </xdr:from>
    <xdr:ext cx="469744" cy="259045"/>
    <xdr:sp macro="" textlink="">
      <xdr:nvSpPr>
        <xdr:cNvPr id="378" name="n_4aveValue【福祉施設】&#10;一人当たり面積"/>
        <xdr:cNvSpPr txBox="1"/>
      </xdr:nvSpPr>
      <xdr:spPr>
        <a:xfrm>
          <a:off x="6070677" y="138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76761</xdr:rowOff>
    </xdr:from>
    <xdr:ext cx="469744" cy="259045"/>
    <xdr:sp macro="" textlink="">
      <xdr:nvSpPr>
        <xdr:cNvPr id="379" name="n_1mainValue【福祉施設】&#10;一人当たり面積"/>
        <xdr:cNvSpPr txBox="1"/>
      </xdr:nvSpPr>
      <xdr:spPr>
        <a:xfrm>
          <a:off x="845827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76761</xdr:rowOff>
    </xdr:from>
    <xdr:ext cx="469744" cy="259045"/>
    <xdr:sp macro="" textlink="">
      <xdr:nvSpPr>
        <xdr:cNvPr id="380" name="n_2mainValue【福祉施設】&#10;一人当たり面積"/>
        <xdr:cNvSpPr txBox="1"/>
      </xdr:nvSpPr>
      <xdr:spPr>
        <a:xfrm>
          <a:off x="76772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83293</xdr:rowOff>
    </xdr:from>
    <xdr:ext cx="469744" cy="259045"/>
    <xdr:sp macro="" textlink="">
      <xdr:nvSpPr>
        <xdr:cNvPr id="381" name="n_3mainValue【福祉施設】&#10;一人当たり面積"/>
        <xdr:cNvSpPr txBox="1"/>
      </xdr:nvSpPr>
      <xdr:spPr>
        <a:xfrm>
          <a:off x="6864427" y="142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80027</xdr:rowOff>
    </xdr:from>
    <xdr:ext cx="469744" cy="259045"/>
    <xdr:sp macro="" textlink="">
      <xdr:nvSpPr>
        <xdr:cNvPr id="382" name="n_4mainValue【福祉施設】&#10;一人当たり面積"/>
        <xdr:cNvSpPr txBox="1"/>
      </xdr:nvSpPr>
      <xdr:spPr>
        <a:xfrm>
          <a:off x="607067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398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384961" y="16374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6" name="直線コネクタ 405"/>
        <xdr:cNvCxnSpPr/>
      </xdr:nvCxnSpPr>
      <xdr:spPr>
        <a:xfrm flipV="1">
          <a:off x="4177665" y="16722725"/>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7" name="【市民会館】&#10;有形固定資産減価償却率最小値テキスト"/>
        <xdr:cNvSpPr txBox="1"/>
      </xdr:nvSpPr>
      <xdr:spPr>
        <a:xfrm>
          <a:off x="4216400" y="1803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8" name="直線コネクタ 407"/>
        <xdr:cNvCxnSpPr/>
      </xdr:nvCxnSpPr>
      <xdr:spPr>
        <a:xfrm>
          <a:off x="4108450" y="18028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9" name="【市民会館】&#10;有形固定資産減価償却率最大値テキスト"/>
        <xdr:cNvSpPr txBox="1"/>
      </xdr:nvSpPr>
      <xdr:spPr>
        <a:xfrm>
          <a:off x="4216400" y="1651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10" name="直線コネクタ 409"/>
        <xdr:cNvCxnSpPr/>
      </xdr:nvCxnSpPr>
      <xdr:spPr>
        <a:xfrm>
          <a:off x="4108450" y="16722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122572</xdr:rowOff>
    </xdr:from>
    <xdr:ext cx="405111" cy="259045"/>
    <xdr:sp macro="" textlink="">
      <xdr:nvSpPr>
        <xdr:cNvPr id="411" name="【市民会館】&#10;有形固定資産減価償却率平均値テキスト"/>
        <xdr:cNvSpPr txBox="1"/>
      </xdr:nvSpPr>
      <xdr:spPr>
        <a:xfrm>
          <a:off x="4216400" y="17292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12" name="フローチャート: 判断 411"/>
        <xdr:cNvSpPr/>
      </xdr:nvSpPr>
      <xdr:spPr>
        <a:xfrm>
          <a:off x="4127500" y="174351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3" name="フローチャート: 判断 412"/>
        <xdr:cNvSpPr/>
      </xdr:nvSpPr>
      <xdr:spPr>
        <a:xfrm>
          <a:off x="3384550" y="17412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571750" y="17418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5" name="フローチャート: 判断 414"/>
        <xdr:cNvSpPr/>
      </xdr:nvSpPr>
      <xdr:spPr>
        <a:xfrm>
          <a:off x="1778000" y="17410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6" name="フローチャート: 判断 415"/>
        <xdr:cNvSpPr/>
      </xdr:nvSpPr>
      <xdr:spPr>
        <a:xfrm>
          <a:off x="984250" y="1736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27305</xdr:rowOff>
    </xdr:from>
    <xdr:to>
      <xdr:col>24</xdr:col>
      <xdr:colOff>114300</xdr:colOff>
      <xdr:row>108</xdr:row>
      <xdr:rowOff>128905</xdr:rowOff>
    </xdr:to>
    <xdr:sp macro="" textlink="">
      <xdr:nvSpPr>
        <xdr:cNvPr id="422" name="楕円 421"/>
        <xdr:cNvSpPr/>
      </xdr:nvSpPr>
      <xdr:spPr>
        <a:xfrm>
          <a:off x="4127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113682</xdr:rowOff>
    </xdr:from>
    <xdr:ext cx="405111" cy="259045"/>
    <xdr:sp macro="" textlink="">
      <xdr:nvSpPr>
        <xdr:cNvPr id="423" name="【市民会館】&#10;有形固定資産減価償却率該当値テキスト"/>
        <xdr:cNvSpPr txBox="1"/>
      </xdr:nvSpPr>
      <xdr:spPr>
        <a:xfrm>
          <a:off x="4216400"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156845</xdr:rowOff>
    </xdr:from>
    <xdr:to>
      <xdr:col>20</xdr:col>
      <xdr:colOff>38100</xdr:colOff>
      <xdr:row>108</xdr:row>
      <xdr:rowOff>86995</xdr:rowOff>
    </xdr:to>
    <xdr:sp macro="" textlink="">
      <xdr:nvSpPr>
        <xdr:cNvPr id="424" name="楕円 423"/>
        <xdr:cNvSpPr/>
      </xdr:nvSpPr>
      <xdr:spPr>
        <a:xfrm>
          <a:off x="3384550" y="178225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36195</xdr:rowOff>
    </xdr:from>
    <xdr:to>
      <xdr:col>24</xdr:col>
      <xdr:colOff>63500</xdr:colOff>
      <xdr:row>108</xdr:row>
      <xdr:rowOff>78105</xdr:rowOff>
    </xdr:to>
    <xdr:cxnSp macro="">
      <xdr:nvCxnSpPr>
        <xdr:cNvPr id="425" name="直線コネクタ 424"/>
        <xdr:cNvCxnSpPr/>
      </xdr:nvCxnSpPr>
      <xdr:spPr>
        <a:xfrm>
          <a:off x="3429000" y="17866995"/>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114936</xdr:rowOff>
    </xdr:from>
    <xdr:to>
      <xdr:col>15</xdr:col>
      <xdr:colOff>101600</xdr:colOff>
      <xdr:row>108</xdr:row>
      <xdr:rowOff>45086</xdr:rowOff>
    </xdr:to>
    <xdr:sp macro="" textlink="">
      <xdr:nvSpPr>
        <xdr:cNvPr id="426" name="楕円 425"/>
        <xdr:cNvSpPr/>
      </xdr:nvSpPr>
      <xdr:spPr>
        <a:xfrm>
          <a:off x="2571750" y="17780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165736</xdr:rowOff>
    </xdr:from>
    <xdr:to>
      <xdr:col>19</xdr:col>
      <xdr:colOff>177800</xdr:colOff>
      <xdr:row>108</xdr:row>
      <xdr:rowOff>36195</xdr:rowOff>
    </xdr:to>
    <xdr:cxnSp macro="">
      <xdr:nvCxnSpPr>
        <xdr:cNvPr id="427" name="直線コネクタ 426"/>
        <xdr:cNvCxnSpPr/>
      </xdr:nvCxnSpPr>
      <xdr:spPr>
        <a:xfrm>
          <a:off x="2622550" y="17831436"/>
          <a:ext cx="80645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73025</xdr:rowOff>
    </xdr:from>
    <xdr:to>
      <xdr:col>10</xdr:col>
      <xdr:colOff>165100</xdr:colOff>
      <xdr:row>108</xdr:row>
      <xdr:rowOff>3175</xdr:rowOff>
    </xdr:to>
    <xdr:sp macro="" textlink="">
      <xdr:nvSpPr>
        <xdr:cNvPr id="428" name="楕円 427"/>
        <xdr:cNvSpPr/>
      </xdr:nvSpPr>
      <xdr:spPr>
        <a:xfrm>
          <a:off x="1778000" y="17738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123825</xdr:rowOff>
    </xdr:from>
    <xdr:to>
      <xdr:col>15</xdr:col>
      <xdr:colOff>50800</xdr:colOff>
      <xdr:row>107</xdr:row>
      <xdr:rowOff>165736</xdr:rowOff>
    </xdr:to>
    <xdr:cxnSp macro="">
      <xdr:nvCxnSpPr>
        <xdr:cNvPr id="429" name="直線コネクタ 428"/>
        <xdr:cNvCxnSpPr/>
      </xdr:nvCxnSpPr>
      <xdr:spPr>
        <a:xfrm>
          <a:off x="1828800" y="17789525"/>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31114</xdr:rowOff>
    </xdr:from>
    <xdr:to>
      <xdr:col>6</xdr:col>
      <xdr:colOff>38100</xdr:colOff>
      <xdr:row>107</xdr:row>
      <xdr:rowOff>132714</xdr:rowOff>
    </xdr:to>
    <xdr:sp macro="" textlink="">
      <xdr:nvSpPr>
        <xdr:cNvPr id="430" name="楕円 429"/>
        <xdr:cNvSpPr/>
      </xdr:nvSpPr>
      <xdr:spPr>
        <a:xfrm>
          <a:off x="984250" y="176968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81914</xdr:rowOff>
    </xdr:from>
    <xdr:to>
      <xdr:col>10</xdr:col>
      <xdr:colOff>114300</xdr:colOff>
      <xdr:row>107</xdr:row>
      <xdr:rowOff>123825</xdr:rowOff>
    </xdr:to>
    <xdr:cxnSp macro="">
      <xdr:nvCxnSpPr>
        <xdr:cNvPr id="431" name="直線コネクタ 430"/>
        <xdr:cNvCxnSpPr/>
      </xdr:nvCxnSpPr>
      <xdr:spPr>
        <a:xfrm>
          <a:off x="1028700" y="17747614"/>
          <a:ext cx="8001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23513</xdr:rowOff>
    </xdr:from>
    <xdr:ext cx="405111" cy="259045"/>
    <xdr:sp macro="" textlink="">
      <xdr:nvSpPr>
        <xdr:cNvPr id="432" name="n_1aveValue【市民会館】&#10;有形固定資産減価償却率"/>
        <xdr:cNvSpPr txBox="1"/>
      </xdr:nvSpPr>
      <xdr:spPr>
        <a:xfrm>
          <a:off x="3239144" y="1719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29227</xdr:rowOff>
    </xdr:from>
    <xdr:ext cx="405111" cy="259045"/>
    <xdr:sp macro="" textlink="">
      <xdr:nvSpPr>
        <xdr:cNvPr id="433" name="n_2aveValue【市民会館】&#10;有形固定資産減価償却率"/>
        <xdr:cNvSpPr txBox="1"/>
      </xdr:nvSpPr>
      <xdr:spPr>
        <a:xfrm>
          <a:off x="2439044" y="1719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21607</xdr:rowOff>
    </xdr:from>
    <xdr:ext cx="405111" cy="259045"/>
    <xdr:sp macro="" textlink="">
      <xdr:nvSpPr>
        <xdr:cNvPr id="434" name="n_3aveValue【市民会館】&#10;有形固定資産減価償却率"/>
        <xdr:cNvSpPr txBox="1"/>
      </xdr:nvSpPr>
      <xdr:spPr>
        <a:xfrm>
          <a:off x="1645294" y="1719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149241</xdr:rowOff>
    </xdr:from>
    <xdr:ext cx="405111" cy="259045"/>
    <xdr:sp macro="" textlink="">
      <xdr:nvSpPr>
        <xdr:cNvPr id="435" name="n_4aveValue【市民会館】&#10;有形固定資産減価償却率"/>
        <xdr:cNvSpPr txBox="1"/>
      </xdr:nvSpPr>
      <xdr:spPr>
        <a:xfrm>
          <a:off x="851544"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78122</xdr:rowOff>
    </xdr:from>
    <xdr:ext cx="405111" cy="259045"/>
    <xdr:sp macro="" textlink="">
      <xdr:nvSpPr>
        <xdr:cNvPr id="436" name="n_1mainValue【市民会館】&#10;有形固定資産減価償却率"/>
        <xdr:cNvSpPr txBox="1"/>
      </xdr:nvSpPr>
      <xdr:spPr>
        <a:xfrm>
          <a:off x="32391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36213</xdr:rowOff>
    </xdr:from>
    <xdr:ext cx="405111" cy="259045"/>
    <xdr:sp macro="" textlink="">
      <xdr:nvSpPr>
        <xdr:cNvPr id="437" name="n_2mainValue【市民会館】&#10;有形固定資産減価償却率"/>
        <xdr:cNvSpPr txBox="1"/>
      </xdr:nvSpPr>
      <xdr:spPr>
        <a:xfrm>
          <a:off x="2439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165752</xdr:rowOff>
    </xdr:from>
    <xdr:ext cx="405111" cy="259045"/>
    <xdr:sp macro="" textlink="">
      <xdr:nvSpPr>
        <xdr:cNvPr id="438" name="n_3mainValue【市民会館】&#10;有形固定資産減価償却率"/>
        <xdr:cNvSpPr txBox="1"/>
      </xdr:nvSpPr>
      <xdr:spPr>
        <a:xfrm>
          <a:off x="164529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123841</xdr:rowOff>
    </xdr:from>
    <xdr:ext cx="405111" cy="259045"/>
    <xdr:sp macro="" textlink="">
      <xdr:nvSpPr>
        <xdr:cNvPr id="439" name="n_4mainValue【市民会館】&#10;有形固定資産減価償却率"/>
        <xdr:cNvSpPr txBox="1"/>
      </xdr:nvSpPr>
      <xdr:spPr>
        <a:xfrm>
          <a:off x="8515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3" name="直線コネクタ 462"/>
        <xdr:cNvCxnSpPr/>
      </xdr:nvCxnSpPr>
      <xdr:spPr>
        <a:xfrm flipV="1">
          <a:off x="9429115" y="16517620"/>
          <a:ext cx="0" cy="136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xdr:cNvSpPr txBox="1"/>
      </xdr:nvSpPr>
      <xdr:spPr>
        <a:xfrm>
          <a:off x="946785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xdr:cNvCxnSpPr/>
      </xdr:nvCxnSpPr>
      <xdr:spPr>
        <a:xfrm>
          <a:off x="935990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6" name="【市民会館】&#10;一人当たり面積最大値テキスト"/>
        <xdr:cNvSpPr txBox="1"/>
      </xdr:nvSpPr>
      <xdr:spPr>
        <a:xfrm>
          <a:off x="9467850" y="1630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7" name="直線コネクタ 466"/>
        <xdr:cNvCxnSpPr/>
      </xdr:nvCxnSpPr>
      <xdr:spPr>
        <a:xfrm>
          <a:off x="9359900" y="16517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8" name="【市民会館】&#10;一人当たり面積平均値テキスト"/>
        <xdr:cNvSpPr txBox="1"/>
      </xdr:nvSpPr>
      <xdr:spPr>
        <a:xfrm>
          <a:off x="9467850" y="1726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9" name="フローチャート: 判断 468"/>
        <xdr:cNvSpPr/>
      </xdr:nvSpPr>
      <xdr:spPr>
        <a:xfrm>
          <a:off x="9398000" y="17402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70" name="フローチャート: 判断 469"/>
        <xdr:cNvSpPr/>
      </xdr:nvSpPr>
      <xdr:spPr>
        <a:xfrm>
          <a:off x="8636000" y="17402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1" name="フローチャート: 判断 470"/>
        <xdr:cNvSpPr/>
      </xdr:nvSpPr>
      <xdr:spPr>
        <a:xfrm>
          <a:off x="7842250" y="17387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2" name="フローチャート: 判断 471"/>
        <xdr:cNvSpPr/>
      </xdr:nvSpPr>
      <xdr:spPr>
        <a:xfrm>
          <a:off x="702945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3" name="フローチャート: 判断 472"/>
        <xdr:cNvSpPr/>
      </xdr:nvSpPr>
      <xdr:spPr>
        <a:xfrm>
          <a:off x="6235700" y="17402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479" name="楕円 478"/>
        <xdr:cNvSpPr/>
      </xdr:nvSpPr>
      <xdr:spPr>
        <a:xfrm>
          <a:off x="9398000" y="17694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7638</xdr:rowOff>
    </xdr:from>
    <xdr:ext cx="469744" cy="259045"/>
    <xdr:sp macro="" textlink="">
      <xdr:nvSpPr>
        <xdr:cNvPr id="480" name="【市民会館】&#10;一人当たり面積該当値テキスト"/>
        <xdr:cNvSpPr txBox="1"/>
      </xdr:nvSpPr>
      <xdr:spPr>
        <a:xfrm>
          <a:off x="9467850"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29211</xdr:rowOff>
    </xdr:from>
    <xdr:to>
      <xdr:col>50</xdr:col>
      <xdr:colOff>165100</xdr:colOff>
      <xdr:row>107</xdr:row>
      <xdr:rowOff>130811</xdr:rowOff>
    </xdr:to>
    <xdr:sp macro="" textlink="">
      <xdr:nvSpPr>
        <xdr:cNvPr id="481" name="楕円 480"/>
        <xdr:cNvSpPr/>
      </xdr:nvSpPr>
      <xdr:spPr>
        <a:xfrm>
          <a:off x="8636000" y="176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80011</xdr:rowOff>
    </xdr:to>
    <xdr:cxnSp macro="">
      <xdr:nvCxnSpPr>
        <xdr:cNvPr id="482" name="直線コネクタ 481"/>
        <xdr:cNvCxnSpPr/>
      </xdr:nvCxnSpPr>
      <xdr:spPr>
        <a:xfrm>
          <a:off x="8686800" y="1774571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29211</xdr:rowOff>
    </xdr:from>
    <xdr:to>
      <xdr:col>46</xdr:col>
      <xdr:colOff>38100</xdr:colOff>
      <xdr:row>107</xdr:row>
      <xdr:rowOff>130811</xdr:rowOff>
    </xdr:to>
    <xdr:sp macro="" textlink="">
      <xdr:nvSpPr>
        <xdr:cNvPr id="483" name="楕円 482"/>
        <xdr:cNvSpPr/>
      </xdr:nvSpPr>
      <xdr:spPr>
        <a:xfrm>
          <a:off x="7842250" y="17694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80011</xdr:rowOff>
    </xdr:from>
    <xdr:to>
      <xdr:col>50</xdr:col>
      <xdr:colOff>114300</xdr:colOff>
      <xdr:row>107</xdr:row>
      <xdr:rowOff>80011</xdr:rowOff>
    </xdr:to>
    <xdr:cxnSp macro="">
      <xdr:nvCxnSpPr>
        <xdr:cNvPr id="484" name="直線コネクタ 483"/>
        <xdr:cNvCxnSpPr/>
      </xdr:nvCxnSpPr>
      <xdr:spPr>
        <a:xfrm>
          <a:off x="7886700" y="177457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29211</xdr:rowOff>
    </xdr:from>
    <xdr:to>
      <xdr:col>41</xdr:col>
      <xdr:colOff>101600</xdr:colOff>
      <xdr:row>107</xdr:row>
      <xdr:rowOff>130811</xdr:rowOff>
    </xdr:to>
    <xdr:sp macro="" textlink="">
      <xdr:nvSpPr>
        <xdr:cNvPr id="485" name="楕円 484"/>
        <xdr:cNvSpPr/>
      </xdr:nvSpPr>
      <xdr:spPr>
        <a:xfrm>
          <a:off x="7029450" y="176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80011</xdr:rowOff>
    </xdr:from>
    <xdr:to>
      <xdr:col>45</xdr:col>
      <xdr:colOff>177800</xdr:colOff>
      <xdr:row>107</xdr:row>
      <xdr:rowOff>80011</xdr:rowOff>
    </xdr:to>
    <xdr:cxnSp macro="">
      <xdr:nvCxnSpPr>
        <xdr:cNvPr id="486" name="直線コネクタ 485"/>
        <xdr:cNvCxnSpPr/>
      </xdr:nvCxnSpPr>
      <xdr:spPr>
        <a:xfrm>
          <a:off x="7080250" y="177457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29211</xdr:rowOff>
    </xdr:from>
    <xdr:to>
      <xdr:col>36</xdr:col>
      <xdr:colOff>165100</xdr:colOff>
      <xdr:row>107</xdr:row>
      <xdr:rowOff>130811</xdr:rowOff>
    </xdr:to>
    <xdr:sp macro="" textlink="">
      <xdr:nvSpPr>
        <xdr:cNvPr id="487" name="楕円 486"/>
        <xdr:cNvSpPr/>
      </xdr:nvSpPr>
      <xdr:spPr>
        <a:xfrm>
          <a:off x="6235700" y="176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80011</xdr:rowOff>
    </xdr:from>
    <xdr:to>
      <xdr:col>41</xdr:col>
      <xdr:colOff>50800</xdr:colOff>
      <xdr:row>107</xdr:row>
      <xdr:rowOff>80011</xdr:rowOff>
    </xdr:to>
    <xdr:cxnSp macro="">
      <xdr:nvCxnSpPr>
        <xdr:cNvPr id="488" name="直線コネクタ 487"/>
        <xdr:cNvCxnSpPr/>
      </xdr:nvCxnSpPr>
      <xdr:spPr>
        <a:xfrm>
          <a:off x="6286500" y="1774571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89" name="n_1aveValue【市民会館】&#10;一人当たり面積"/>
        <xdr:cNvSpPr txBox="1"/>
      </xdr:nvSpPr>
      <xdr:spPr>
        <a:xfrm>
          <a:off x="8458277" y="1718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90" name="n_2aveValue【市民会館】&#10;一人当たり面積"/>
        <xdr:cNvSpPr txBox="1"/>
      </xdr:nvSpPr>
      <xdr:spPr>
        <a:xfrm>
          <a:off x="7677227" y="171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91" name="n_3aveValue【市民会館】&#10;一人当たり面積"/>
        <xdr:cNvSpPr txBox="1"/>
      </xdr:nvSpPr>
      <xdr:spPr>
        <a:xfrm>
          <a:off x="6864427" y="1716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92" name="n_4aveValue【市民会館】&#10;一人当たり面積"/>
        <xdr:cNvSpPr txBox="1"/>
      </xdr:nvSpPr>
      <xdr:spPr>
        <a:xfrm>
          <a:off x="6070677" y="1718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121938</xdr:rowOff>
    </xdr:from>
    <xdr:ext cx="469744" cy="259045"/>
    <xdr:sp macro="" textlink="">
      <xdr:nvSpPr>
        <xdr:cNvPr id="493" name="n_1mainValue【市民会館】&#10;一人当たり面積"/>
        <xdr:cNvSpPr txBox="1"/>
      </xdr:nvSpPr>
      <xdr:spPr>
        <a:xfrm>
          <a:off x="845827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121938</xdr:rowOff>
    </xdr:from>
    <xdr:ext cx="469744" cy="259045"/>
    <xdr:sp macro="" textlink="">
      <xdr:nvSpPr>
        <xdr:cNvPr id="494" name="n_2mainValue【市民会館】&#10;一人当たり面積"/>
        <xdr:cNvSpPr txBox="1"/>
      </xdr:nvSpPr>
      <xdr:spPr>
        <a:xfrm>
          <a:off x="76772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121938</xdr:rowOff>
    </xdr:from>
    <xdr:ext cx="469744" cy="259045"/>
    <xdr:sp macro="" textlink="">
      <xdr:nvSpPr>
        <xdr:cNvPr id="495" name="n_3mainValue【市民会館】&#10;一人当たり面積"/>
        <xdr:cNvSpPr txBox="1"/>
      </xdr:nvSpPr>
      <xdr:spPr>
        <a:xfrm>
          <a:off x="68644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121938</xdr:rowOff>
    </xdr:from>
    <xdr:ext cx="469744" cy="259045"/>
    <xdr:sp macro="" textlink="">
      <xdr:nvSpPr>
        <xdr:cNvPr id="496" name="n_4mainValue【市民会館】&#10;一人当たり面積"/>
        <xdr:cNvSpPr txBox="1"/>
      </xdr:nvSpPr>
      <xdr:spPr>
        <a:xfrm>
          <a:off x="607067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08427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08427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21" name="直線コネクタ 520"/>
        <xdr:cNvCxnSpPr/>
      </xdr:nvCxnSpPr>
      <xdr:spPr>
        <a:xfrm flipV="1">
          <a:off x="14699614" y="688340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22" name="【一般廃棄物処理施設】&#10;有形固定資産減価償却率最小値テキスト"/>
        <xdr:cNvSpPr txBox="1"/>
      </xdr:nvSpPr>
      <xdr:spPr>
        <a:xfrm>
          <a:off x="14738350" y="698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3" name="直線コネクタ 522"/>
        <xdr:cNvCxnSpPr/>
      </xdr:nvCxnSpPr>
      <xdr:spPr>
        <a:xfrm>
          <a:off x="14611350" y="6921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4" name="【一般廃棄物処理施設】&#10;有形固定資産減価償却率最大値テキスト"/>
        <xdr:cNvSpPr txBox="1"/>
      </xdr:nvSpPr>
      <xdr:spPr>
        <a:xfrm>
          <a:off x="14738350"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5" name="直線コネクタ 524"/>
        <xdr:cNvCxnSpPr/>
      </xdr:nvCxnSpPr>
      <xdr:spPr>
        <a:xfrm>
          <a:off x="14611350" y="6883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6" name="【一般廃棄物処理施設】&#10;有形固定資産減価償却率平均値テキスト"/>
        <xdr:cNvSpPr txBox="1"/>
      </xdr:nvSpPr>
      <xdr:spPr>
        <a:xfrm>
          <a:off x="14738350" y="6741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7" name="フローチャート: 判断 526"/>
        <xdr:cNvSpPr/>
      </xdr:nvSpPr>
      <xdr:spPr>
        <a:xfrm>
          <a:off x="14649450" y="68326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8" name="フローチャート: 判断 527"/>
        <xdr:cNvSpPr/>
      </xdr:nvSpPr>
      <xdr:spPr>
        <a:xfrm>
          <a:off x="13887450" y="6743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9" name="フローチャート: 判断 528"/>
        <xdr:cNvSpPr/>
      </xdr:nvSpPr>
      <xdr:spPr>
        <a:xfrm>
          <a:off x="13093700" y="6521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0" name="フローチャート: 判断 529"/>
        <xdr:cNvSpPr/>
      </xdr:nvSpPr>
      <xdr:spPr>
        <a:xfrm>
          <a:off x="12299950" y="6045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31" name="フローチャート: 判断 530"/>
        <xdr:cNvSpPr/>
      </xdr:nvSpPr>
      <xdr:spPr>
        <a:xfrm>
          <a:off x="11487150" y="5530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7" name="楕円 536"/>
        <xdr:cNvSpPr/>
      </xdr:nvSpPr>
      <xdr:spPr>
        <a:xfrm>
          <a:off x="14649450" y="6832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8" name="【一般廃棄物処理施設】&#10;有形固定資産減価償却率該当値テキスト"/>
        <xdr:cNvSpPr txBox="1"/>
      </xdr:nvSpPr>
      <xdr:spPr>
        <a:xfrm>
          <a:off x="1473835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9" name="楕円 538"/>
        <xdr:cNvSpPr/>
      </xdr:nvSpPr>
      <xdr:spPr>
        <a:xfrm>
          <a:off x="13887450" y="6743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40" name="直線コネクタ 539"/>
        <xdr:cNvCxnSpPr/>
      </xdr:nvCxnSpPr>
      <xdr:spPr>
        <a:xfrm>
          <a:off x="13938250" y="6788150"/>
          <a:ext cx="762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41" name="楕円 540"/>
        <xdr:cNvSpPr/>
      </xdr:nvSpPr>
      <xdr:spPr>
        <a:xfrm>
          <a:off x="13093700" y="652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42" name="直線コネクタ 541"/>
        <xdr:cNvCxnSpPr/>
      </xdr:nvCxnSpPr>
      <xdr:spPr>
        <a:xfrm>
          <a:off x="13144500" y="6572250"/>
          <a:ext cx="79375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3" name="楕円 542"/>
        <xdr:cNvSpPr/>
      </xdr:nvSpPr>
      <xdr:spPr>
        <a:xfrm>
          <a:off x="12299950" y="604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4" name="直線コネクタ 543"/>
        <xdr:cNvCxnSpPr/>
      </xdr:nvCxnSpPr>
      <xdr:spPr>
        <a:xfrm>
          <a:off x="12344400" y="6096000"/>
          <a:ext cx="8001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5" name="楕円 544"/>
        <xdr:cNvSpPr/>
      </xdr:nvSpPr>
      <xdr:spPr>
        <a:xfrm>
          <a:off x="11487150" y="5530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6" name="直線コネクタ 545"/>
        <xdr:cNvCxnSpPr/>
      </xdr:nvCxnSpPr>
      <xdr:spPr>
        <a:xfrm>
          <a:off x="11537950" y="5581650"/>
          <a:ext cx="80645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7" name="n_1aveValue【一般廃棄物処理施設】&#10;有形固定資産減価償却率"/>
        <xdr:cNvSpPr txBox="1"/>
      </xdr:nvSpPr>
      <xdr:spPr>
        <a:xfrm>
          <a:off x="13742044" y="683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8" name="n_2aveValue【一般廃棄物処理施設】&#10;有形固定資産減価償却率"/>
        <xdr:cNvSpPr txBox="1"/>
      </xdr:nvSpPr>
      <xdr:spPr>
        <a:xfrm>
          <a:off x="12960994"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9" name="n_3aveValue【一般廃棄物処理施設】&#10;有形固定資産減価償却率"/>
        <xdr:cNvSpPr txBox="1"/>
      </xdr:nvSpPr>
      <xdr:spPr>
        <a:xfrm>
          <a:off x="12167244" y="613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50" name="n_4aveValue【一般廃棄物処理施設】&#10;有形固定資産減価償却率"/>
        <xdr:cNvSpPr txBox="1"/>
      </xdr:nvSpPr>
      <xdr:spPr>
        <a:xfrm>
          <a:off x="11354444"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51" name="n_1mainValue【一般廃棄物処理施設】&#10;有形固定資産減価償却率"/>
        <xdr:cNvSpPr txBox="1"/>
      </xdr:nvSpPr>
      <xdr:spPr>
        <a:xfrm>
          <a:off x="13742044" y="652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52" name="n_2mainValue【一般廃棄物処理施設】&#10;有形固定資産減価償却率"/>
        <xdr:cNvSpPr txBox="1"/>
      </xdr:nvSpPr>
      <xdr:spPr>
        <a:xfrm>
          <a:off x="1296099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3" name="n_3mainValue【一般廃棄物処理施設】&#10;有形固定資産減価償却率"/>
        <xdr:cNvSpPr txBox="1"/>
      </xdr:nvSpPr>
      <xdr:spPr>
        <a:xfrm>
          <a:off x="12167244" y="582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4" name="n_4mainValue【一般廃棄物処理施設】&#10;有形固定資産減価償却率"/>
        <xdr:cNvSpPr txBox="1"/>
      </xdr:nvSpPr>
      <xdr:spPr>
        <a:xfrm>
          <a:off x="11354444" y="53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6" name="テキスト ボックス 565"/>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8" name="テキスト ボックス 567"/>
        <xdr:cNvSpPr txBox="1"/>
      </xdr:nvSpPr>
      <xdr:spPr>
        <a:xfrm>
          <a:off x="159850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0" name="テキスト ボックス 569"/>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2" name="テキスト ボックス 571"/>
        <xdr:cNvSpPr txBox="1"/>
      </xdr:nvSpPr>
      <xdr:spPr>
        <a:xfrm>
          <a:off x="1593998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4" name="テキスト ボックス 573"/>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8" name="直線コネクタ 577"/>
        <xdr:cNvCxnSpPr/>
      </xdr:nvCxnSpPr>
      <xdr:spPr>
        <a:xfrm flipV="1">
          <a:off x="19951064" y="5567835"/>
          <a:ext cx="0" cy="140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9" name="【一般廃棄物処理施設】&#10;一人当たり有形固定資産（償却資産）額最小値テキスト"/>
        <xdr:cNvSpPr txBox="1"/>
      </xdr:nvSpPr>
      <xdr:spPr>
        <a:xfrm>
          <a:off x="19989800" y="6975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80" name="直線コネクタ 579"/>
        <xdr:cNvCxnSpPr/>
      </xdr:nvCxnSpPr>
      <xdr:spPr>
        <a:xfrm>
          <a:off x="19881850" y="697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81" name="【一般廃棄物処理施設】&#10;一人当たり有形固定資産（償却資産）額最大値テキスト"/>
        <xdr:cNvSpPr txBox="1"/>
      </xdr:nvSpPr>
      <xdr:spPr>
        <a:xfrm>
          <a:off x="19989800" y="534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82" name="直線コネクタ 581"/>
        <xdr:cNvCxnSpPr/>
      </xdr:nvCxnSpPr>
      <xdr:spPr>
        <a:xfrm>
          <a:off x="19881850" y="5567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83" name="【一般廃棄物処理施設】&#10;一人当たり有形固定資産（償却資産）額平均値テキスト"/>
        <xdr:cNvSpPr txBox="1"/>
      </xdr:nvSpPr>
      <xdr:spPr>
        <a:xfrm>
          <a:off x="19989800" y="6439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4" name="フローチャート: 判断 583"/>
        <xdr:cNvSpPr/>
      </xdr:nvSpPr>
      <xdr:spPr>
        <a:xfrm>
          <a:off x="19900900" y="64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5" name="フローチャート: 判断 584"/>
        <xdr:cNvSpPr/>
      </xdr:nvSpPr>
      <xdr:spPr>
        <a:xfrm>
          <a:off x="19157950" y="6440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6" name="フローチャート: 判断 585"/>
        <xdr:cNvSpPr/>
      </xdr:nvSpPr>
      <xdr:spPr>
        <a:xfrm>
          <a:off x="18345150" y="644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7" name="フローチャート: 判断 586"/>
        <xdr:cNvSpPr/>
      </xdr:nvSpPr>
      <xdr:spPr>
        <a:xfrm>
          <a:off x="17551400" y="644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8" name="フローチャート: 判断 587"/>
        <xdr:cNvSpPr/>
      </xdr:nvSpPr>
      <xdr:spPr>
        <a:xfrm>
          <a:off x="16757650" y="63920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5550</xdr:rowOff>
    </xdr:from>
    <xdr:to>
      <xdr:col>116</xdr:col>
      <xdr:colOff>114300</xdr:colOff>
      <xdr:row>39</xdr:row>
      <xdr:rowOff>107150</xdr:rowOff>
    </xdr:to>
    <xdr:sp macro="" textlink="">
      <xdr:nvSpPr>
        <xdr:cNvPr id="594" name="楕円 593"/>
        <xdr:cNvSpPr/>
      </xdr:nvSpPr>
      <xdr:spPr>
        <a:xfrm>
          <a:off x="19900900" y="64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28427</xdr:rowOff>
    </xdr:from>
    <xdr:ext cx="534377" cy="259045"/>
    <xdr:sp macro="" textlink="">
      <xdr:nvSpPr>
        <xdr:cNvPr id="595" name="【一般廃棄物処理施設】&#10;一人当たり有形固定資産（償却資産）額該当値テキスト"/>
        <xdr:cNvSpPr txBox="1"/>
      </xdr:nvSpPr>
      <xdr:spPr>
        <a:xfrm>
          <a:off x="19989800" y="63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143342</xdr:rowOff>
    </xdr:from>
    <xdr:to>
      <xdr:col>112</xdr:col>
      <xdr:colOff>38100</xdr:colOff>
      <xdr:row>39</xdr:row>
      <xdr:rowOff>73492</xdr:rowOff>
    </xdr:to>
    <xdr:sp macro="" textlink="">
      <xdr:nvSpPr>
        <xdr:cNvPr id="596" name="楕円 595"/>
        <xdr:cNvSpPr/>
      </xdr:nvSpPr>
      <xdr:spPr>
        <a:xfrm>
          <a:off x="19157950" y="64171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22692</xdr:rowOff>
    </xdr:from>
    <xdr:to>
      <xdr:col>116</xdr:col>
      <xdr:colOff>63500</xdr:colOff>
      <xdr:row>39</xdr:row>
      <xdr:rowOff>56350</xdr:rowOff>
    </xdr:to>
    <xdr:cxnSp macro="">
      <xdr:nvCxnSpPr>
        <xdr:cNvPr id="597" name="直線コネクタ 596"/>
        <xdr:cNvCxnSpPr/>
      </xdr:nvCxnSpPr>
      <xdr:spPr>
        <a:xfrm>
          <a:off x="19202400" y="6461592"/>
          <a:ext cx="749300" cy="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153150</xdr:rowOff>
    </xdr:from>
    <xdr:to>
      <xdr:col>107</xdr:col>
      <xdr:colOff>101600</xdr:colOff>
      <xdr:row>39</xdr:row>
      <xdr:rowOff>83300</xdr:rowOff>
    </xdr:to>
    <xdr:sp macro="" textlink="">
      <xdr:nvSpPr>
        <xdr:cNvPr id="598" name="楕円 597"/>
        <xdr:cNvSpPr/>
      </xdr:nvSpPr>
      <xdr:spPr>
        <a:xfrm>
          <a:off x="18345150" y="6426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22692</xdr:rowOff>
    </xdr:from>
    <xdr:to>
      <xdr:col>111</xdr:col>
      <xdr:colOff>177800</xdr:colOff>
      <xdr:row>39</xdr:row>
      <xdr:rowOff>32500</xdr:rowOff>
    </xdr:to>
    <xdr:cxnSp macro="">
      <xdr:nvCxnSpPr>
        <xdr:cNvPr id="599" name="直線コネクタ 598"/>
        <xdr:cNvCxnSpPr/>
      </xdr:nvCxnSpPr>
      <xdr:spPr>
        <a:xfrm flipV="1">
          <a:off x="18395950" y="6461592"/>
          <a:ext cx="80645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132986</xdr:rowOff>
    </xdr:from>
    <xdr:to>
      <xdr:col>102</xdr:col>
      <xdr:colOff>165100</xdr:colOff>
      <xdr:row>39</xdr:row>
      <xdr:rowOff>63136</xdr:rowOff>
    </xdr:to>
    <xdr:sp macro="" textlink="">
      <xdr:nvSpPr>
        <xdr:cNvPr id="600" name="楕円 599"/>
        <xdr:cNvSpPr/>
      </xdr:nvSpPr>
      <xdr:spPr>
        <a:xfrm>
          <a:off x="17551400" y="64067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12336</xdr:rowOff>
    </xdr:from>
    <xdr:to>
      <xdr:col>107</xdr:col>
      <xdr:colOff>50800</xdr:colOff>
      <xdr:row>39</xdr:row>
      <xdr:rowOff>32500</xdr:rowOff>
    </xdr:to>
    <xdr:cxnSp macro="">
      <xdr:nvCxnSpPr>
        <xdr:cNvPr id="601" name="直線コネクタ 600"/>
        <xdr:cNvCxnSpPr/>
      </xdr:nvCxnSpPr>
      <xdr:spPr>
        <a:xfrm>
          <a:off x="17602200" y="6451236"/>
          <a:ext cx="793750" cy="2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127508</xdr:rowOff>
    </xdr:from>
    <xdr:to>
      <xdr:col>98</xdr:col>
      <xdr:colOff>38100</xdr:colOff>
      <xdr:row>39</xdr:row>
      <xdr:rowOff>57658</xdr:rowOff>
    </xdr:to>
    <xdr:sp macro="" textlink="">
      <xdr:nvSpPr>
        <xdr:cNvPr id="602" name="楕円 601"/>
        <xdr:cNvSpPr/>
      </xdr:nvSpPr>
      <xdr:spPr>
        <a:xfrm>
          <a:off x="16757650" y="64013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6858</xdr:rowOff>
    </xdr:from>
    <xdr:to>
      <xdr:col>102</xdr:col>
      <xdr:colOff>114300</xdr:colOff>
      <xdr:row>39</xdr:row>
      <xdr:rowOff>12336</xdr:rowOff>
    </xdr:to>
    <xdr:cxnSp macro="">
      <xdr:nvCxnSpPr>
        <xdr:cNvPr id="603" name="直線コネクタ 602"/>
        <xdr:cNvCxnSpPr/>
      </xdr:nvCxnSpPr>
      <xdr:spPr>
        <a:xfrm>
          <a:off x="16802100" y="6445758"/>
          <a:ext cx="8001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4" name="n_1aveValue【一般廃棄物処理施設】&#10;一人当たり有形固定資産（償却資産）額"/>
        <xdr:cNvSpPr txBox="1"/>
      </xdr:nvSpPr>
      <xdr:spPr>
        <a:xfrm>
          <a:off x="18947911" y="652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5" name="n_2aveValue【一般廃棄物処理施設】&#10;一人当たり有形固定資産（償却資産）額"/>
        <xdr:cNvSpPr txBox="1"/>
      </xdr:nvSpPr>
      <xdr:spPr>
        <a:xfrm>
          <a:off x="18166861" y="65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6" name="n_3aveValue【一般廃棄物処理施設】&#10;一人当たり有形固定資産（償却資産）額"/>
        <xdr:cNvSpPr txBox="1"/>
      </xdr:nvSpPr>
      <xdr:spPr>
        <a:xfrm>
          <a:off x="17354061" y="65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64972</xdr:rowOff>
    </xdr:from>
    <xdr:ext cx="534377" cy="259045"/>
    <xdr:sp macro="" textlink="">
      <xdr:nvSpPr>
        <xdr:cNvPr id="607" name="n_4aveValue【一般廃棄物処理施設】&#10;一人当たり有形固定資産（償却資産）額"/>
        <xdr:cNvSpPr txBox="1"/>
      </xdr:nvSpPr>
      <xdr:spPr>
        <a:xfrm>
          <a:off x="16560311" y="617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90019</xdr:rowOff>
    </xdr:from>
    <xdr:ext cx="534377" cy="259045"/>
    <xdr:sp macro="" textlink="">
      <xdr:nvSpPr>
        <xdr:cNvPr id="608" name="n_1mainValue【一般廃棄物処理施設】&#10;一人当たり有形固定資産（償却資産）額"/>
        <xdr:cNvSpPr txBox="1"/>
      </xdr:nvSpPr>
      <xdr:spPr>
        <a:xfrm>
          <a:off x="18947911" y="619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99826</xdr:rowOff>
    </xdr:from>
    <xdr:ext cx="534377" cy="259045"/>
    <xdr:sp macro="" textlink="">
      <xdr:nvSpPr>
        <xdr:cNvPr id="609" name="n_2mainValue【一般廃棄物処理施設】&#10;一人当たり有形固定資産（償却資産）額"/>
        <xdr:cNvSpPr txBox="1"/>
      </xdr:nvSpPr>
      <xdr:spPr>
        <a:xfrm>
          <a:off x="18166861" y="62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79664</xdr:rowOff>
    </xdr:from>
    <xdr:ext cx="534377" cy="259045"/>
    <xdr:sp macro="" textlink="">
      <xdr:nvSpPr>
        <xdr:cNvPr id="610" name="n_3mainValue【一般廃棄物処理施設】&#10;一人当たり有形固定資産（償却資産）額"/>
        <xdr:cNvSpPr txBox="1"/>
      </xdr:nvSpPr>
      <xdr:spPr>
        <a:xfrm>
          <a:off x="17354061" y="61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48785</xdr:rowOff>
    </xdr:from>
    <xdr:ext cx="534377" cy="259045"/>
    <xdr:sp macro="" textlink="">
      <xdr:nvSpPr>
        <xdr:cNvPr id="611" name="n_4mainValue【一般廃棄物処理施設】&#10;一人当たり有形固定資産（償却資産）額"/>
        <xdr:cNvSpPr txBox="1"/>
      </xdr:nvSpPr>
      <xdr:spPr>
        <a:xfrm>
          <a:off x="16560311" y="648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7977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7977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906911" y="89854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7" name="直線コネクタ 636"/>
        <xdr:cNvCxnSpPr/>
      </xdr:nvCxnSpPr>
      <xdr:spPr>
        <a:xfrm flipV="1">
          <a:off x="14699614" y="9186635"/>
          <a:ext cx="0" cy="1366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8" name="【保健センター・保健所】&#10;有形固定資産減価償却率最小値テキスト"/>
        <xdr:cNvSpPr txBox="1"/>
      </xdr:nvSpPr>
      <xdr:spPr>
        <a:xfrm>
          <a:off x="14738350" y="1055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9" name="直線コネクタ 638"/>
        <xdr:cNvCxnSpPr/>
      </xdr:nvCxnSpPr>
      <xdr:spPr>
        <a:xfrm>
          <a:off x="14611350" y="10553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0" name="【保健センター・保健所】&#10;有形固定資産減価償却率最大値テキスト"/>
        <xdr:cNvSpPr txBox="1"/>
      </xdr:nvSpPr>
      <xdr:spPr>
        <a:xfrm>
          <a:off x="14738350" y="89682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1" name="直線コネクタ 640"/>
        <xdr:cNvCxnSpPr/>
      </xdr:nvCxnSpPr>
      <xdr:spPr>
        <a:xfrm>
          <a:off x="14611350" y="9186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42" name="【保健センター・保健所】&#10;有形固定資産減価償却率平均値テキスト"/>
        <xdr:cNvSpPr txBox="1"/>
      </xdr:nvSpPr>
      <xdr:spPr>
        <a:xfrm>
          <a:off x="14738350" y="9704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3" name="フローチャート: 判断 642"/>
        <xdr:cNvSpPr/>
      </xdr:nvSpPr>
      <xdr:spPr>
        <a:xfrm>
          <a:off x="14649450" y="98468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4" name="フローチャート: 判断 643"/>
        <xdr:cNvSpPr/>
      </xdr:nvSpPr>
      <xdr:spPr>
        <a:xfrm>
          <a:off x="13887450" y="99089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5" name="フローチャート: 判断 644"/>
        <xdr:cNvSpPr/>
      </xdr:nvSpPr>
      <xdr:spPr>
        <a:xfrm>
          <a:off x="13093700" y="98550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6" name="フローチャート: 判断 645"/>
        <xdr:cNvSpPr/>
      </xdr:nvSpPr>
      <xdr:spPr>
        <a:xfrm>
          <a:off x="12299950" y="98811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7" name="フローチャート: 判断 646"/>
        <xdr:cNvSpPr/>
      </xdr:nvSpPr>
      <xdr:spPr>
        <a:xfrm>
          <a:off x="11487150" y="9845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158206</xdr:rowOff>
    </xdr:from>
    <xdr:to>
      <xdr:col>85</xdr:col>
      <xdr:colOff>177800</xdr:colOff>
      <xdr:row>60</xdr:row>
      <xdr:rowOff>88356</xdr:rowOff>
    </xdr:to>
    <xdr:sp macro="" textlink="">
      <xdr:nvSpPr>
        <xdr:cNvPr id="653" name="楕円 652"/>
        <xdr:cNvSpPr/>
      </xdr:nvSpPr>
      <xdr:spPr>
        <a:xfrm>
          <a:off x="14649450" y="98991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136633</xdr:rowOff>
    </xdr:from>
    <xdr:ext cx="405111" cy="259045"/>
    <xdr:sp macro="" textlink="">
      <xdr:nvSpPr>
        <xdr:cNvPr id="654" name="【保健センター・保健所】&#10;有形固定資産減価償却率該当値テキスト"/>
        <xdr:cNvSpPr txBox="1"/>
      </xdr:nvSpPr>
      <xdr:spPr>
        <a:xfrm>
          <a:off x="14738350"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125549</xdr:rowOff>
    </xdr:from>
    <xdr:to>
      <xdr:col>81</xdr:col>
      <xdr:colOff>101600</xdr:colOff>
      <xdr:row>60</xdr:row>
      <xdr:rowOff>55699</xdr:rowOff>
    </xdr:to>
    <xdr:sp macro="" textlink="">
      <xdr:nvSpPr>
        <xdr:cNvPr id="655" name="楕円 654"/>
        <xdr:cNvSpPr/>
      </xdr:nvSpPr>
      <xdr:spPr>
        <a:xfrm>
          <a:off x="13887450" y="98664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4899</xdr:rowOff>
    </xdr:from>
    <xdr:to>
      <xdr:col>85</xdr:col>
      <xdr:colOff>127000</xdr:colOff>
      <xdr:row>60</xdr:row>
      <xdr:rowOff>37556</xdr:rowOff>
    </xdr:to>
    <xdr:cxnSp macro="">
      <xdr:nvCxnSpPr>
        <xdr:cNvPr id="656" name="直線コネクタ 655"/>
        <xdr:cNvCxnSpPr/>
      </xdr:nvCxnSpPr>
      <xdr:spPr>
        <a:xfrm>
          <a:off x="13938250" y="9910899"/>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91259</xdr:rowOff>
    </xdr:from>
    <xdr:to>
      <xdr:col>76</xdr:col>
      <xdr:colOff>165100</xdr:colOff>
      <xdr:row>60</xdr:row>
      <xdr:rowOff>21409</xdr:rowOff>
    </xdr:to>
    <xdr:sp macro="" textlink="">
      <xdr:nvSpPr>
        <xdr:cNvPr id="657" name="楕円 656"/>
        <xdr:cNvSpPr/>
      </xdr:nvSpPr>
      <xdr:spPr>
        <a:xfrm>
          <a:off x="13093700" y="98321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142059</xdr:rowOff>
    </xdr:from>
    <xdr:to>
      <xdr:col>81</xdr:col>
      <xdr:colOff>50800</xdr:colOff>
      <xdr:row>60</xdr:row>
      <xdr:rowOff>4899</xdr:rowOff>
    </xdr:to>
    <xdr:cxnSp macro="">
      <xdr:nvCxnSpPr>
        <xdr:cNvPr id="658" name="直線コネクタ 657"/>
        <xdr:cNvCxnSpPr/>
      </xdr:nvCxnSpPr>
      <xdr:spPr>
        <a:xfrm>
          <a:off x="13144500" y="9882959"/>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63500</xdr:rowOff>
    </xdr:from>
    <xdr:to>
      <xdr:col>72</xdr:col>
      <xdr:colOff>38100</xdr:colOff>
      <xdr:row>59</xdr:row>
      <xdr:rowOff>165100</xdr:rowOff>
    </xdr:to>
    <xdr:sp macro="" textlink="">
      <xdr:nvSpPr>
        <xdr:cNvPr id="659" name="楕円 658"/>
        <xdr:cNvSpPr/>
      </xdr:nvSpPr>
      <xdr:spPr>
        <a:xfrm>
          <a:off x="12299950" y="9804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114300</xdr:rowOff>
    </xdr:from>
    <xdr:to>
      <xdr:col>76</xdr:col>
      <xdr:colOff>114300</xdr:colOff>
      <xdr:row>59</xdr:row>
      <xdr:rowOff>142059</xdr:rowOff>
    </xdr:to>
    <xdr:cxnSp macro="">
      <xdr:nvCxnSpPr>
        <xdr:cNvPr id="660" name="直線コネクタ 659"/>
        <xdr:cNvCxnSpPr/>
      </xdr:nvCxnSpPr>
      <xdr:spPr>
        <a:xfrm>
          <a:off x="12344400" y="9855200"/>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30843</xdr:rowOff>
    </xdr:from>
    <xdr:to>
      <xdr:col>67</xdr:col>
      <xdr:colOff>101600</xdr:colOff>
      <xdr:row>59</xdr:row>
      <xdr:rowOff>132443</xdr:rowOff>
    </xdr:to>
    <xdr:sp macro="" textlink="">
      <xdr:nvSpPr>
        <xdr:cNvPr id="661" name="楕円 660"/>
        <xdr:cNvSpPr/>
      </xdr:nvSpPr>
      <xdr:spPr>
        <a:xfrm>
          <a:off x="11487150" y="97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81643</xdr:rowOff>
    </xdr:from>
    <xdr:to>
      <xdr:col>71</xdr:col>
      <xdr:colOff>177800</xdr:colOff>
      <xdr:row>59</xdr:row>
      <xdr:rowOff>114300</xdr:rowOff>
    </xdr:to>
    <xdr:cxnSp macro="">
      <xdr:nvCxnSpPr>
        <xdr:cNvPr id="662" name="直線コネクタ 661"/>
        <xdr:cNvCxnSpPr/>
      </xdr:nvCxnSpPr>
      <xdr:spPr>
        <a:xfrm>
          <a:off x="11537950" y="9822543"/>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663" name="n_1aveValue【保健センター・保健所】&#10;有形固定資産減価償却率"/>
        <xdr:cNvSpPr txBox="1"/>
      </xdr:nvSpPr>
      <xdr:spPr>
        <a:xfrm>
          <a:off x="13742044" y="9995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4" name="n_2aveValue【保健センター・保健所】&#10;有形固定資産減価償却率"/>
        <xdr:cNvSpPr txBox="1"/>
      </xdr:nvSpPr>
      <xdr:spPr>
        <a:xfrm>
          <a:off x="12960994" y="9941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61521</xdr:rowOff>
    </xdr:from>
    <xdr:ext cx="405111" cy="259045"/>
    <xdr:sp macro="" textlink="">
      <xdr:nvSpPr>
        <xdr:cNvPr id="665" name="n_3aveValue【保健センター・保健所】&#10;有形固定資産減価償却率"/>
        <xdr:cNvSpPr txBox="1"/>
      </xdr:nvSpPr>
      <xdr:spPr>
        <a:xfrm>
          <a:off x="12167244" y="996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25599</xdr:rowOff>
    </xdr:from>
    <xdr:ext cx="405111" cy="259045"/>
    <xdr:sp macro="" textlink="">
      <xdr:nvSpPr>
        <xdr:cNvPr id="666" name="n_4aveValue【保健センター・保健所】&#10;有形固定資産減価償却率"/>
        <xdr:cNvSpPr txBox="1"/>
      </xdr:nvSpPr>
      <xdr:spPr>
        <a:xfrm>
          <a:off x="11354444" y="9931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72226</xdr:rowOff>
    </xdr:from>
    <xdr:ext cx="405111" cy="259045"/>
    <xdr:sp macro="" textlink="">
      <xdr:nvSpPr>
        <xdr:cNvPr id="667" name="n_1mainValue【保健センター・保健所】&#10;有形固定資産減価償却率"/>
        <xdr:cNvSpPr txBox="1"/>
      </xdr:nvSpPr>
      <xdr:spPr>
        <a:xfrm>
          <a:off x="13742044" y="964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8" name="n_2mainValue【保健センター・保健所】&#10;有形固定資産減価償却率"/>
        <xdr:cNvSpPr txBox="1"/>
      </xdr:nvSpPr>
      <xdr:spPr>
        <a:xfrm>
          <a:off x="12960994" y="9613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10177</xdr:rowOff>
    </xdr:from>
    <xdr:ext cx="405111" cy="259045"/>
    <xdr:sp macro="" textlink="">
      <xdr:nvSpPr>
        <xdr:cNvPr id="669" name="n_3mainValue【保健センター・保健所】&#10;有形固定資産減価償却率"/>
        <xdr:cNvSpPr txBox="1"/>
      </xdr:nvSpPr>
      <xdr:spPr>
        <a:xfrm>
          <a:off x="12167244" y="958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148970</xdr:rowOff>
    </xdr:from>
    <xdr:ext cx="405111" cy="259045"/>
    <xdr:sp macro="" textlink="">
      <xdr:nvSpPr>
        <xdr:cNvPr id="670" name="n_4mainValue【保健センター・保健所】&#10;有形固定資産減価償却率"/>
        <xdr:cNvSpPr txBox="1"/>
      </xdr:nvSpPr>
      <xdr:spPr>
        <a:xfrm>
          <a:off x="11354444" y="955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4" name="直線コネクタ 693"/>
        <xdr:cNvCxnSpPr/>
      </xdr:nvCxnSpPr>
      <xdr:spPr>
        <a:xfrm flipV="1">
          <a:off x="19951064"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5" name="【保健センター・保健所】&#10;一人当たり面積最小値テキスト"/>
        <xdr:cNvSpPr txBox="1"/>
      </xdr:nvSpPr>
      <xdr:spPr>
        <a:xfrm>
          <a:off x="199898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6" name="直線コネクタ 695"/>
        <xdr:cNvCxnSpPr/>
      </xdr:nvCxnSpPr>
      <xdr:spPr>
        <a:xfrm>
          <a:off x="19881850" y="1060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7" name="【保健センター・保健所】&#10;一人当たり面積最大値テキスト"/>
        <xdr:cNvSpPr txBox="1"/>
      </xdr:nvSpPr>
      <xdr:spPr>
        <a:xfrm>
          <a:off x="19989800" y="890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8" name="直線コネクタ 697"/>
        <xdr:cNvCxnSpPr/>
      </xdr:nvCxnSpPr>
      <xdr:spPr>
        <a:xfrm>
          <a:off x="19881850" y="911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99" name="【保健センター・保健所】&#10;一人当たり面積平均値テキスト"/>
        <xdr:cNvSpPr txBox="1"/>
      </xdr:nvSpPr>
      <xdr:spPr>
        <a:xfrm>
          <a:off x="19989800" y="1025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700" name="フローチャート: 判断 699"/>
        <xdr:cNvSpPr/>
      </xdr:nvSpPr>
      <xdr:spPr>
        <a:xfrm>
          <a:off x="19900900" y="1028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701" name="フローチャート: 判断 700"/>
        <xdr:cNvSpPr/>
      </xdr:nvSpPr>
      <xdr:spPr>
        <a:xfrm>
          <a:off x="19157950" y="1028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702" name="フローチャート: 判断 701"/>
        <xdr:cNvSpPr/>
      </xdr:nvSpPr>
      <xdr:spPr>
        <a:xfrm>
          <a:off x="1834515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3" name="フローチャート: 判断 702"/>
        <xdr:cNvSpPr/>
      </xdr:nvSpPr>
      <xdr:spPr>
        <a:xfrm>
          <a:off x="175514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4" name="フローチャート: 判断 703"/>
        <xdr:cNvSpPr/>
      </xdr:nvSpPr>
      <xdr:spPr>
        <a:xfrm>
          <a:off x="16757650" y="10299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710" name="楕円 709"/>
        <xdr:cNvSpPr/>
      </xdr:nvSpPr>
      <xdr:spPr>
        <a:xfrm>
          <a:off x="199009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29227</xdr:rowOff>
    </xdr:from>
    <xdr:ext cx="469744" cy="259045"/>
    <xdr:sp macro="" textlink="">
      <xdr:nvSpPr>
        <xdr:cNvPr id="711" name="【保健センター・保健所】&#10;一人当たり面積該当値テキスト"/>
        <xdr:cNvSpPr txBox="1"/>
      </xdr:nvSpPr>
      <xdr:spPr>
        <a:xfrm>
          <a:off x="19989800"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712" name="楕円 711"/>
        <xdr:cNvSpPr/>
      </xdr:nvSpPr>
      <xdr:spPr>
        <a:xfrm>
          <a:off x="19157950" y="10242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57150</xdr:rowOff>
    </xdr:to>
    <xdr:cxnSp macro="">
      <xdr:nvCxnSpPr>
        <xdr:cNvPr id="713" name="直線コネクタ 712"/>
        <xdr:cNvCxnSpPr/>
      </xdr:nvCxnSpPr>
      <xdr:spPr>
        <a:xfrm>
          <a:off x="19202400" y="102933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xdr:rowOff>
    </xdr:from>
    <xdr:to>
      <xdr:col>107</xdr:col>
      <xdr:colOff>101600</xdr:colOff>
      <xdr:row>62</xdr:row>
      <xdr:rowOff>107950</xdr:rowOff>
    </xdr:to>
    <xdr:sp macro="" textlink="">
      <xdr:nvSpPr>
        <xdr:cNvPr id="714" name="楕円 713"/>
        <xdr:cNvSpPr/>
      </xdr:nvSpPr>
      <xdr:spPr>
        <a:xfrm>
          <a:off x="1834515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57150</xdr:rowOff>
    </xdr:to>
    <xdr:cxnSp macro="">
      <xdr:nvCxnSpPr>
        <xdr:cNvPr id="715" name="直線コネクタ 714"/>
        <xdr:cNvCxnSpPr/>
      </xdr:nvCxnSpPr>
      <xdr:spPr>
        <a:xfrm>
          <a:off x="18395950" y="102933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16" name="楕円 715"/>
        <xdr:cNvSpPr/>
      </xdr:nvSpPr>
      <xdr:spPr>
        <a:xfrm>
          <a:off x="175514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57150</xdr:rowOff>
    </xdr:from>
    <xdr:to>
      <xdr:col>107</xdr:col>
      <xdr:colOff>50800</xdr:colOff>
      <xdr:row>62</xdr:row>
      <xdr:rowOff>57150</xdr:rowOff>
    </xdr:to>
    <xdr:cxnSp macro="">
      <xdr:nvCxnSpPr>
        <xdr:cNvPr id="717" name="直線コネクタ 716"/>
        <xdr:cNvCxnSpPr/>
      </xdr:nvCxnSpPr>
      <xdr:spPr>
        <a:xfrm>
          <a:off x="17602200" y="102933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718" name="楕円 717"/>
        <xdr:cNvSpPr/>
      </xdr:nvSpPr>
      <xdr:spPr>
        <a:xfrm>
          <a:off x="16757650" y="10242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57150</xdr:rowOff>
    </xdr:to>
    <xdr:cxnSp macro="">
      <xdr:nvCxnSpPr>
        <xdr:cNvPr id="719" name="直線コネクタ 718"/>
        <xdr:cNvCxnSpPr/>
      </xdr:nvCxnSpPr>
      <xdr:spPr>
        <a:xfrm>
          <a:off x="16802100" y="10293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720" name="n_1aveValue【保健センター・保健所】&#10;一人当たり面積"/>
        <xdr:cNvSpPr txBox="1"/>
      </xdr:nvSpPr>
      <xdr:spPr>
        <a:xfrm>
          <a:off x="189802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1" name="n_2aveValue【保健センター・保健所】&#10;一人当たり面積"/>
        <xdr:cNvSpPr txBox="1"/>
      </xdr:nvSpPr>
      <xdr:spPr>
        <a:xfrm>
          <a:off x="181801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22" name="n_3aveValue【保健センター・保健所】&#10;一人当たり面積"/>
        <xdr:cNvSpPr txBox="1"/>
      </xdr:nvSpPr>
      <xdr:spPr>
        <a:xfrm>
          <a:off x="1738637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3" name="n_4aveValue【保健センター・保健所】&#10;一人当たり面積"/>
        <xdr:cNvSpPr txBox="1"/>
      </xdr:nvSpPr>
      <xdr:spPr>
        <a:xfrm>
          <a:off x="165926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124477</xdr:rowOff>
    </xdr:from>
    <xdr:ext cx="469744" cy="259045"/>
    <xdr:sp macro="" textlink="">
      <xdr:nvSpPr>
        <xdr:cNvPr id="724" name="n_1mainValue【保健センター・保健所】&#10;一人当たり面積"/>
        <xdr:cNvSpPr txBox="1"/>
      </xdr:nvSpPr>
      <xdr:spPr>
        <a:xfrm>
          <a:off x="189802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725" name="n_2mainValue【保健センター・保健所】&#10;一人当たり面積"/>
        <xdr:cNvSpPr txBox="1"/>
      </xdr:nvSpPr>
      <xdr:spPr>
        <a:xfrm>
          <a:off x="181801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726" name="n_3mainValue【保健センター・保健所】&#10;一人当たり面積"/>
        <xdr:cNvSpPr txBox="1"/>
      </xdr:nvSpPr>
      <xdr:spPr>
        <a:xfrm>
          <a:off x="1738637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124477</xdr:rowOff>
    </xdr:from>
    <xdr:ext cx="469744" cy="259045"/>
    <xdr:sp macro="" textlink="">
      <xdr:nvSpPr>
        <xdr:cNvPr id="727" name="n_4mainValue【保健センター・保健所】&#10;一人当たり面積"/>
        <xdr:cNvSpPr txBox="1"/>
      </xdr:nvSpPr>
      <xdr:spPr>
        <a:xfrm>
          <a:off x="165926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9" name="正方形/長方形 728"/>
        <xdr:cNvSpPr/>
      </xdr:nvSpPr>
      <xdr:spPr>
        <a:xfrm>
          <a:off x="112077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30" name="正方形/長方形 729"/>
        <xdr:cNvSpPr/>
      </xdr:nvSpPr>
      <xdr:spPr>
        <a:xfrm>
          <a:off x="112077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31" name="正方形/長方形 730"/>
        <xdr:cNvSpPr/>
      </xdr:nvSpPr>
      <xdr:spPr>
        <a:xfrm>
          <a:off x="123444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32" name="正方形/長方形 731"/>
        <xdr:cNvSpPr/>
      </xdr:nvSpPr>
      <xdr:spPr>
        <a:xfrm>
          <a:off x="123444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5" name="正方形/長方形 734"/>
        <xdr:cNvSpPr/>
      </xdr:nvSpPr>
      <xdr:spPr>
        <a:xfrm>
          <a:off x="16459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6" name="正方形/長方形 735"/>
        <xdr:cNvSpPr/>
      </xdr:nvSpPr>
      <xdr:spPr>
        <a:xfrm>
          <a:off x="16459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7" name="正方形/長方形 736"/>
        <xdr:cNvSpPr/>
      </xdr:nvSpPr>
      <xdr:spPr>
        <a:xfrm>
          <a:off x="17614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8" name="正方形/長方形 737"/>
        <xdr:cNvSpPr/>
      </xdr:nvSpPr>
      <xdr:spPr>
        <a:xfrm>
          <a:off x="17614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1" name="直線コネクタ 750"/>
        <xdr:cNvCxnSpPr/>
      </xdr:nvCxnSpPr>
      <xdr:spPr>
        <a:xfrm>
          <a:off x="11207750" y="179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2" name="テキスト ボックス 751"/>
        <xdr:cNvSpPr txBox="1"/>
      </xdr:nvSpPr>
      <xdr:spPr>
        <a:xfrm>
          <a:off x="10842791" y="1777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3" name="直線コネクタ 752"/>
        <xdr:cNvCxnSpPr/>
      </xdr:nvCxnSpPr>
      <xdr:spPr>
        <a:xfrm>
          <a:off x="11207750" y="1746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4" name="テキスト ボックス 753"/>
        <xdr:cNvSpPr txBox="1"/>
      </xdr:nvSpPr>
      <xdr:spPr>
        <a:xfrm>
          <a:off x="10842791" y="17332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5" name="直線コネクタ 754"/>
        <xdr:cNvCxnSpPr/>
      </xdr:nvCxnSpPr>
      <xdr:spPr>
        <a:xfrm>
          <a:off x="11207750" y="1702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6" name="テキスト ボックス 755"/>
        <xdr:cNvSpPr txBox="1"/>
      </xdr:nvSpPr>
      <xdr:spPr>
        <a:xfrm>
          <a:off x="10842791" y="1688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7" name="直線コネクタ 756"/>
        <xdr:cNvCxnSpPr/>
      </xdr:nvCxnSpPr>
      <xdr:spPr>
        <a:xfrm>
          <a:off x="11207750" y="16586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8" name="テキスト ボックス 757"/>
        <xdr:cNvSpPr txBox="1"/>
      </xdr:nvSpPr>
      <xdr:spPr>
        <a:xfrm>
          <a:off x="10842791" y="16450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0906911" y="16012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62" name="直線コネクタ 761"/>
        <xdr:cNvCxnSpPr/>
      </xdr:nvCxnSpPr>
      <xdr:spPr>
        <a:xfrm flipV="1">
          <a:off x="14699614" y="16554196"/>
          <a:ext cx="0" cy="12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3" name="【庁舎】&#10;有形固定資産減価償却率最小値テキスト"/>
        <xdr:cNvSpPr txBox="1"/>
      </xdr:nvSpPr>
      <xdr:spPr>
        <a:xfrm>
          <a:off x="14738350"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4" name="直線コネクタ 763"/>
        <xdr:cNvCxnSpPr/>
      </xdr:nvCxnSpPr>
      <xdr:spPr>
        <a:xfrm>
          <a:off x="14611350" y="17817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5" name="【庁舎】&#10;有形固定資産減価償却率最大値テキスト"/>
        <xdr:cNvSpPr txBox="1"/>
      </xdr:nvSpPr>
      <xdr:spPr>
        <a:xfrm>
          <a:off x="14738350" y="1634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6" name="直線コネクタ 765"/>
        <xdr:cNvCxnSpPr/>
      </xdr:nvCxnSpPr>
      <xdr:spPr>
        <a:xfrm>
          <a:off x="14611350" y="165541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19829</xdr:rowOff>
    </xdr:from>
    <xdr:ext cx="405111" cy="259045"/>
    <xdr:sp macro="" textlink="">
      <xdr:nvSpPr>
        <xdr:cNvPr id="767" name="【庁舎】&#10;有形固定資産減価償却率平均値テキスト"/>
        <xdr:cNvSpPr txBox="1"/>
      </xdr:nvSpPr>
      <xdr:spPr>
        <a:xfrm>
          <a:off x="14738350" y="17190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8" name="フローチャート: 判断 767"/>
        <xdr:cNvSpPr/>
      </xdr:nvSpPr>
      <xdr:spPr>
        <a:xfrm>
          <a:off x="14649450" y="172118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9" name="フローチャート: 判断 768"/>
        <xdr:cNvSpPr/>
      </xdr:nvSpPr>
      <xdr:spPr>
        <a:xfrm>
          <a:off x="13887450" y="1718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70" name="フローチャート: 判断 769"/>
        <xdr:cNvSpPr/>
      </xdr:nvSpPr>
      <xdr:spPr>
        <a:xfrm>
          <a:off x="13093700" y="171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71" name="フローチャート: 判断 770"/>
        <xdr:cNvSpPr/>
      </xdr:nvSpPr>
      <xdr:spPr>
        <a:xfrm>
          <a:off x="12299950" y="17184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72" name="フローチャート: 判断 771"/>
        <xdr:cNvSpPr/>
      </xdr:nvSpPr>
      <xdr:spPr>
        <a:xfrm>
          <a:off x="11487150" y="171632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8" name="楕円 777"/>
        <xdr:cNvSpPr/>
      </xdr:nvSpPr>
      <xdr:spPr>
        <a:xfrm>
          <a:off x="14649450" y="172003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52849</xdr:rowOff>
    </xdr:from>
    <xdr:ext cx="405111" cy="259045"/>
    <xdr:sp macro="" textlink="">
      <xdr:nvSpPr>
        <xdr:cNvPr id="779" name="【庁舎】&#10;有形固定資産減価償却率該当値テキスト"/>
        <xdr:cNvSpPr txBox="1"/>
      </xdr:nvSpPr>
      <xdr:spPr>
        <a:xfrm>
          <a:off x="14738350" y="1705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155702</xdr:rowOff>
    </xdr:from>
    <xdr:to>
      <xdr:col>81</xdr:col>
      <xdr:colOff>101600</xdr:colOff>
      <xdr:row>104</xdr:row>
      <xdr:rowOff>85852</xdr:rowOff>
    </xdr:to>
    <xdr:sp macro="" textlink="">
      <xdr:nvSpPr>
        <xdr:cNvPr id="780" name="楕円 779"/>
        <xdr:cNvSpPr/>
      </xdr:nvSpPr>
      <xdr:spPr>
        <a:xfrm>
          <a:off x="13887450" y="171610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35052</xdr:rowOff>
    </xdr:from>
    <xdr:to>
      <xdr:col>85</xdr:col>
      <xdr:colOff>127000</xdr:colOff>
      <xdr:row>104</xdr:row>
      <xdr:rowOff>80772</xdr:rowOff>
    </xdr:to>
    <xdr:cxnSp macro="">
      <xdr:nvCxnSpPr>
        <xdr:cNvPr id="781" name="直線コネクタ 780"/>
        <xdr:cNvCxnSpPr/>
      </xdr:nvCxnSpPr>
      <xdr:spPr>
        <a:xfrm>
          <a:off x="13938250" y="17205452"/>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109982</xdr:rowOff>
    </xdr:from>
    <xdr:to>
      <xdr:col>76</xdr:col>
      <xdr:colOff>165100</xdr:colOff>
      <xdr:row>104</xdr:row>
      <xdr:rowOff>40132</xdr:rowOff>
    </xdr:to>
    <xdr:sp macro="" textlink="">
      <xdr:nvSpPr>
        <xdr:cNvPr id="782" name="楕円 781"/>
        <xdr:cNvSpPr/>
      </xdr:nvSpPr>
      <xdr:spPr>
        <a:xfrm>
          <a:off x="13093700" y="17115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160782</xdr:rowOff>
    </xdr:from>
    <xdr:to>
      <xdr:col>81</xdr:col>
      <xdr:colOff>50800</xdr:colOff>
      <xdr:row>104</xdr:row>
      <xdr:rowOff>35052</xdr:rowOff>
    </xdr:to>
    <xdr:cxnSp macro="">
      <xdr:nvCxnSpPr>
        <xdr:cNvPr id="783" name="直線コネクタ 782"/>
        <xdr:cNvCxnSpPr/>
      </xdr:nvCxnSpPr>
      <xdr:spPr>
        <a:xfrm>
          <a:off x="13144500" y="17166082"/>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64263</xdr:rowOff>
    </xdr:from>
    <xdr:to>
      <xdr:col>72</xdr:col>
      <xdr:colOff>38100</xdr:colOff>
      <xdr:row>103</xdr:row>
      <xdr:rowOff>165863</xdr:rowOff>
    </xdr:to>
    <xdr:sp macro="" textlink="">
      <xdr:nvSpPr>
        <xdr:cNvPr id="784" name="楕円 783"/>
        <xdr:cNvSpPr/>
      </xdr:nvSpPr>
      <xdr:spPr>
        <a:xfrm>
          <a:off x="12299950" y="170695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115063</xdr:rowOff>
    </xdr:from>
    <xdr:to>
      <xdr:col>76</xdr:col>
      <xdr:colOff>114300</xdr:colOff>
      <xdr:row>103</xdr:row>
      <xdr:rowOff>160782</xdr:rowOff>
    </xdr:to>
    <xdr:cxnSp macro="">
      <xdr:nvCxnSpPr>
        <xdr:cNvPr id="785" name="直線コネクタ 784"/>
        <xdr:cNvCxnSpPr/>
      </xdr:nvCxnSpPr>
      <xdr:spPr>
        <a:xfrm>
          <a:off x="12344400" y="17120363"/>
          <a:ext cx="8001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20828</xdr:rowOff>
    </xdr:from>
    <xdr:to>
      <xdr:col>67</xdr:col>
      <xdr:colOff>101600</xdr:colOff>
      <xdr:row>103</xdr:row>
      <xdr:rowOff>122428</xdr:rowOff>
    </xdr:to>
    <xdr:sp macro="" textlink="">
      <xdr:nvSpPr>
        <xdr:cNvPr id="786" name="楕円 785"/>
        <xdr:cNvSpPr/>
      </xdr:nvSpPr>
      <xdr:spPr>
        <a:xfrm>
          <a:off x="11487150" y="170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71628</xdr:rowOff>
    </xdr:from>
    <xdr:to>
      <xdr:col>71</xdr:col>
      <xdr:colOff>177800</xdr:colOff>
      <xdr:row>103</xdr:row>
      <xdr:rowOff>115063</xdr:rowOff>
    </xdr:to>
    <xdr:cxnSp macro="">
      <xdr:nvCxnSpPr>
        <xdr:cNvPr id="787" name="直線コネクタ 786"/>
        <xdr:cNvCxnSpPr/>
      </xdr:nvCxnSpPr>
      <xdr:spPr>
        <a:xfrm>
          <a:off x="11537950" y="17076928"/>
          <a:ext cx="80645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108983</xdr:rowOff>
    </xdr:from>
    <xdr:ext cx="405111" cy="259045"/>
    <xdr:sp macro="" textlink="">
      <xdr:nvSpPr>
        <xdr:cNvPr id="788" name="n_1aveValue【庁舎】&#10;有形固定資産減価償却率"/>
        <xdr:cNvSpPr txBox="1"/>
      </xdr:nvSpPr>
      <xdr:spPr>
        <a:xfrm>
          <a:off x="13742044" y="1727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789" name="n_2aveValue【庁舎】&#10;有形固定資産減価償却率"/>
        <xdr:cNvSpPr txBox="1"/>
      </xdr:nvSpPr>
      <xdr:spPr>
        <a:xfrm>
          <a:off x="12960994" y="172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90" name="n_3aveValue【庁舎】&#10;有形固定資産減価償却率"/>
        <xdr:cNvSpPr txBox="1"/>
      </xdr:nvSpPr>
      <xdr:spPr>
        <a:xfrm>
          <a:off x="121672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791" name="n_4aveValue【庁舎】&#10;有形固定資産減価償却率"/>
        <xdr:cNvSpPr txBox="1"/>
      </xdr:nvSpPr>
      <xdr:spPr>
        <a:xfrm>
          <a:off x="113544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102379</xdr:rowOff>
    </xdr:from>
    <xdr:ext cx="405111" cy="259045"/>
    <xdr:sp macro="" textlink="">
      <xdr:nvSpPr>
        <xdr:cNvPr id="792" name="n_1mainValue【庁舎】&#10;有形固定資産減価償却率"/>
        <xdr:cNvSpPr txBox="1"/>
      </xdr:nvSpPr>
      <xdr:spPr>
        <a:xfrm>
          <a:off x="13742044" y="1694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56659</xdr:rowOff>
    </xdr:from>
    <xdr:ext cx="405111" cy="259045"/>
    <xdr:sp macro="" textlink="">
      <xdr:nvSpPr>
        <xdr:cNvPr id="793" name="n_2mainValue【庁舎】&#10;有形固定資産減価償却率"/>
        <xdr:cNvSpPr txBox="1"/>
      </xdr:nvSpPr>
      <xdr:spPr>
        <a:xfrm>
          <a:off x="12960994" y="16896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10940</xdr:rowOff>
    </xdr:from>
    <xdr:ext cx="405111" cy="259045"/>
    <xdr:sp macro="" textlink="">
      <xdr:nvSpPr>
        <xdr:cNvPr id="794" name="n_3mainValue【庁舎】&#10;有形固定資産減価償却率"/>
        <xdr:cNvSpPr txBox="1"/>
      </xdr:nvSpPr>
      <xdr:spPr>
        <a:xfrm>
          <a:off x="12167244" y="1685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138955</xdr:rowOff>
    </xdr:from>
    <xdr:ext cx="405111" cy="259045"/>
    <xdr:sp macro="" textlink="">
      <xdr:nvSpPr>
        <xdr:cNvPr id="795" name="n_4mainValue【庁舎】&#10;有形固定資産減価償却率"/>
        <xdr:cNvSpPr txBox="1"/>
      </xdr:nvSpPr>
      <xdr:spPr>
        <a:xfrm>
          <a:off x="11354444" y="16814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9" name="直線コネクタ 818"/>
        <xdr:cNvCxnSpPr/>
      </xdr:nvCxnSpPr>
      <xdr:spPr>
        <a:xfrm flipV="1">
          <a:off x="19951064" y="16405861"/>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20" name="【庁舎】&#10;一人当たり面積最小値テキスト"/>
        <xdr:cNvSpPr txBox="1"/>
      </xdr:nvSpPr>
      <xdr:spPr>
        <a:xfrm>
          <a:off x="19989800"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21" name="直線コネクタ 820"/>
        <xdr:cNvCxnSpPr/>
      </xdr:nvCxnSpPr>
      <xdr:spPr>
        <a:xfrm>
          <a:off x="19881850" y="17853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22" name="【庁舎】&#10;一人当たり面積最大値テキスト"/>
        <xdr:cNvSpPr txBox="1"/>
      </xdr:nvSpPr>
      <xdr:spPr>
        <a:xfrm>
          <a:off x="19989800" y="1618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3" name="直線コネクタ 822"/>
        <xdr:cNvCxnSpPr/>
      </xdr:nvCxnSpPr>
      <xdr:spPr>
        <a:xfrm>
          <a:off x="19881850" y="16405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154957</xdr:rowOff>
    </xdr:from>
    <xdr:ext cx="469744" cy="259045"/>
    <xdr:sp macro="" textlink="">
      <xdr:nvSpPr>
        <xdr:cNvPr id="824" name="【庁舎】&#10;一人当たり面積平均値テキスト"/>
        <xdr:cNvSpPr txBox="1"/>
      </xdr:nvSpPr>
      <xdr:spPr>
        <a:xfrm>
          <a:off x="19989800" y="1732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5" name="フローチャート: 判断 824"/>
        <xdr:cNvSpPr/>
      </xdr:nvSpPr>
      <xdr:spPr>
        <a:xfrm>
          <a:off x="19900900" y="17467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6" name="フローチャート: 判断 825"/>
        <xdr:cNvSpPr/>
      </xdr:nvSpPr>
      <xdr:spPr>
        <a:xfrm>
          <a:off x="19157950" y="17467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7" name="フローチャート: 判断 826"/>
        <xdr:cNvSpPr/>
      </xdr:nvSpPr>
      <xdr:spPr>
        <a:xfrm>
          <a:off x="18345150" y="17467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8" name="フローチャート: 判断 827"/>
        <xdr:cNvSpPr/>
      </xdr:nvSpPr>
      <xdr:spPr>
        <a:xfrm>
          <a:off x="17551400" y="1748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9" name="フローチャート: 判断 828"/>
        <xdr:cNvSpPr/>
      </xdr:nvSpPr>
      <xdr:spPr>
        <a:xfrm>
          <a:off x="16757650" y="174980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35" name="楕円 834"/>
        <xdr:cNvSpPr/>
      </xdr:nvSpPr>
      <xdr:spPr>
        <a:xfrm>
          <a:off x="19900900" y="175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36" name="【庁舎】&#10;一人当たり面積該当値テキスト"/>
        <xdr:cNvSpPr txBox="1"/>
      </xdr:nvSpPr>
      <xdr:spPr>
        <a:xfrm>
          <a:off x="19989800"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837" name="楕円 836"/>
        <xdr:cNvSpPr/>
      </xdr:nvSpPr>
      <xdr:spPr>
        <a:xfrm>
          <a:off x="19157950" y="175679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118111</xdr:rowOff>
    </xdr:to>
    <xdr:cxnSp macro="">
      <xdr:nvCxnSpPr>
        <xdr:cNvPr id="838" name="直線コネクタ 837"/>
        <xdr:cNvCxnSpPr/>
      </xdr:nvCxnSpPr>
      <xdr:spPr>
        <a:xfrm flipV="1">
          <a:off x="19202400" y="17614900"/>
          <a:ext cx="7493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67311</xdr:rowOff>
    </xdr:from>
    <xdr:to>
      <xdr:col>107</xdr:col>
      <xdr:colOff>101600</xdr:colOff>
      <xdr:row>106</xdr:row>
      <xdr:rowOff>168911</xdr:rowOff>
    </xdr:to>
    <xdr:sp macro="" textlink="">
      <xdr:nvSpPr>
        <xdr:cNvPr id="839" name="楕円 838"/>
        <xdr:cNvSpPr/>
      </xdr:nvSpPr>
      <xdr:spPr>
        <a:xfrm>
          <a:off x="18345150" y="175679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118111</xdr:rowOff>
    </xdr:from>
    <xdr:to>
      <xdr:col>111</xdr:col>
      <xdr:colOff>177800</xdr:colOff>
      <xdr:row>106</xdr:row>
      <xdr:rowOff>118111</xdr:rowOff>
    </xdr:to>
    <xdr:cxnSp macro="">
      <xdr:nvCxnSpPr>
        <xdr:cNvPr id="840" name="直線コネクタ 839"/>
        <xdr:cNvCxnSpPr/>
      </xdr:nvCxnSpPr>
      <xdr:spPr>
        <a:xfrm>
          <a:off x="18395950" y="176187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55880</xdr:rowOff>
    </xdr:from>
    <xdr:to>
      <xdr:col>102</xdr:col>
      <xdr:colOff>165100</xdr:colOff>
      <xdr:row>106</xdr:row>
      <xdr:rowOff>157480</xdr:rowOff>
    </xdr:to>
    <xdr:sp macro="" textlink="">
      <xdr:nvSpPr>
        <xdr:cNvPr id="841" name="楕円 840"/>
        <xdr:cNvSpPr/>
      </xdr:nvSpPr>
      <xdr:spPr>
        <a:xfrm>
          <a:off x="17551400" y="1755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118111</xdr:rowOff>
    </xdr:to>
    <xdr:cxnSp macro="">
      <xdr:nvCxnSpPr>
        <xdr:cNvPr id="842" name="直線コネクタ 841"/>
        <xdr:cNvCxnSpPr/>
      </xdr:nvCxnSpPr>
      <xdr:spPr>
        <a:xfrm>
          <a:off x="17602200" y="17607280"/>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43" name="楕円 842"/>
        <xdr:cNvSpPr/>
      </xdr:nvSpPr>
      <xdr:spPr>
        <a:xfrm>
          <a:off x="16757650" y="175488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106680</xdr:rowOff>
    </xdr:to>
    <xdr:cxnSp macro="">
      <xdr:nvCxnSpPr>
        <xdr:cNvPr id="844" name="直線コネクタ 843"/>
        <xdr:cNvCxnSpPr/>
      </xdr:nvCxnSpPr>
      <xdr:spPr>
        <a:xfrm>
          <a:off x="16802100" y="17599661"/>
          <a:ext cx="8001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845" name="n_1aveValue【庁舎】&#10;一人当たり面積"/>
        <xdr:cNvSpPr txBox="1"/>
      </xdr:nvSpPr>
      <xdr:spPr>
        <a:xfrm>
          <a:off x="18980227" y="1724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78757</xdr:rowOff>
    </xdr:from>
    <xdr:ext cx="469744" cy="259045"/>
    <xdr:sp macro="" textlink="">
      <xdr:nvSpPr>
        <xdr:cNvPr id="846" name="n_2aveValue【庁舎】&#10;一人当たり面積"/>
        <xdr:cNvSpPr txBox="1"/>
      </xdr:nvSpPr>
      <xdr:spPr>
        <a:xfrm>
          <a:off x="18180127" y="1724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93997</xdr:rowOff>
    </xdr:from>
    <xdr:ext cx="469744" cy="259045"/>
    <xdr:sp macro="" textlink="">
      <xdr:nvSpPr>
        <xdr:cNvPr id="847" name="n_3aveValue【庁舎】&#10;一人当たり面積"/>
        <xdr:cNvSpPr txBox="1"/>
      </xdr:nvSpPr>
      <xdr:spPr>
        <a:xfrm>
          <a:off x="17386377" y="1726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109238</xdr:rowOff>
    </xdr:from>
    <xdr:ext cx="469744" cy="259045"/>
    <xdr:sp macro="" textlink="">
      <xdr:nvSpPr>
        <xdr:cNvPr id="848" name="n_4aveValue【庁舎】&#10;一人当たり面積"/>
        <xdr:cNvSpPr txBox="1"/>
      </xdr:nvSpPr>
      <xdr:spPr>
        <a:xfrm>
          <a:off x="16592627" y="1727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160038</xdr:rowOff>
    </xdr:from>
    <xdr:ext cx="469744" cy="259045"/>
    <xdr:sp macro="" textlink="">
      <xdr:nvSpPr>
        <xdr:cNvPr id="849" name="n_1mainValue【庁舎】&#10;一人当たり面積"/>
        <xdr:cNvSpPr txBox="1"/>
      </xdr:nvSpPr>
      <xdr:spPr>
        <a:xfrm>
          <a:off x="18980227" y="176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160038</xdr:rowOff>
    </xdr:from>
    <xdr:ext cx="469744" cy="259045"/>
    <xdr:sp macro="" textlink="">
      <xdr:nvSpPr>
        <xdr:cNvPr id="850" name="n_2mainValue【庁舎】&#10;一人当たり面積"/>
        <xdr:cNvSpPr txBox="1"/>
      </xdr:nvSpPr>
      <xdr:spPr>
        <a:xfrm>
          <a:off x="18180127" y="176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148607</xdr:rowOff>
    </xdr:from>
    <xdr:ext cx="469744" cy="259045"/>
    <xdr:sp macro="" textlink="">
      <xdr:nvSpPr>
        <xdr:cNvPr id="851" name="n_3mainValue【庁舎】&#10;一人当たり面積"/>
        <xdr:cNvSpPr txBox="1"/>
      </xdr:nvSpPr>
      <xdr:spPr>
        <a:xfrm>
          <a:off x="17386377" y="1764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852" name="n_4mainValue【庁舎】&#10;一人当たり面積"/>
        <xdr:cNvSpPr txBox="1"/>
      </xdr:nvSpPr>
      <xdr:spPr>
        <a:xfrm>
          <a:off x="16592627" y="1764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が類似団体と比較して高くなっている施設は、福祉施設、市民会館、保健センター・保健所である。一人あたり面積が類似団体と比較して高くなっている施設は、図書館、保健センター・保健所である。</a:t>
          </a:r>
        </a:p>
        <a:p>
          <a:r>
            <a:rPr kumimoji="1" lang="ja-JP" altLang="en-US" sz="1200">
              <a:latin typeface="ＭＳ Ｐゴシック" panose="020B0600070205080204" pitchFamily="50" charset="-128"/>
              <a:ea typeface="ＭＳ Ｐゴシック" panose="020B0600070205080204" pitchFamily="50" charset="-128"/>
            </a:rPr>
            <a:t>図書館については、有形固定資産減価償却率が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32.5</a:t>
          </a:r>
          <a:r>
            <a:rPr kumimoji="1" lang="ja-JP" altLang="en-US" sz="1200">
              <a:latin typeface="ＭＳ Ｐゴシック" panose="020B0600070205080204" pitchFamily="50" charset="-128"/>
              <a:ea typeface="ＭＳ Ｐゴシック" panose="020B0600070205080204" pitchFamily="50" charset="-128"/>
            </a:rPr>
            <a:t>％と、類似団体平均の</a:t>
          </a:r>
          <a:r>
            <a:rPr kumimoji="1" lang="en-US" altLang="ja-JP" sz="1200">
              <a:latin typeface="ＭＳ Ｐゴシック" panose="020B0600070205080204" pitchFamily="50" charset="-128"/>
              <a:ea typeface="ＭＳ Ｐゴシック" panose="020B0600070205080204" pitchFamily="50" charset="-128"/>
            </a:rPr>
            <a:t>47.7</a:t>
          </a:r>
          <a:r>
            <a:rPr kumimoji="1" lang="ja-JP" altLang="en-US" sz="1200">
              <a:latin typeface="ＭＳ Ｐゴシック" panose="020B0600070205080204" pitchFamily="50" charset="-128"/>
              <a:ea typeface="ＭＳ Ｐゴシック" panose="020B0600070205080204" pitchFamily="50" charset="-128"/>
            </a:rPr>
            <a:t>％と比べて</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ポイント低くなっており、前年度と同様の数値となった。令和２年度末に、区立中央図書館の移転・改築事業を完了したことによるものであり、改築により床面積が増えたことで、一人あたり面積が</a:t>
          </a:r>
          <a:r>
            <a:rPr kumimoji="1" lang="en-US" altLang="ja-JP" sz="1200">
              <a:latin typeface="ＭＳ Ｐゴシック" panose="020B0600070205080204" pitchFamily="50" charset="-128"/>
              <a:ea typeface="ＭＳ Ｐゴシック" panose="020B0600070205080204" pitchFamily="50" charset="-128"/>
            </a:rPr>
            <a:t>0.027㎡</a:t>
          </a:r>
          <a:r>
            <a:rPr kumimoji="1" lang="ja-JP" altLang="en-US" sz="1200">
              <a:latin typeface="ＭＳ Ｐゴシック" panose="020B0600070205080204" pitchFamily="50" charset="-128"/>
              <a:ea typeface="ＭＳ Ｐゴシック" panose="020B0600070205080204" pitchFamily="50" charset="-128"/>
            </a:rPr>
            <a:t>／人（令和元年度）から</a:t>
          </a:r>
          <a:r>
            <a:rPr kumimoji="1" lang="en-US" altLang="ja-JP" sz="1200">
              <a:latin typeface="ＭＳ Ｐゴシック" panose="020B0600070205080204" pitchFamily="50" charset="-128"/>
              <a:ea typeface="ＭＳ Ｐゴシック" panose="020B0600070205080204" pitchFamily="50" charset="-128"/>
            </a:rPr>
            <a:t>0.042㎡</a:t>
          </a:r>
          <a:r>
            <a:rPr kumimoji="1" lang="ja-JP" altLang="en-US" sz="1200">
              <a:latin typeface="ＭＳ Ｐゴシック" panose="020B0600070205080204" pitchFamily="50" charset="-128"/>
              <a:ea typeface="ＭＳ Ｐゴシック" panose="020B0600070205080204" pitchFamily="50" charset="-128"/>
            </a:rPr>
            <a:t>／人（令和２年度）に増加している。</a:t>
          </a:r>
        </a:p>
        <a:p>
          <a:r>
            <a:rPr kumimoji="1" lang="ja-JP" altLang="en-US" sz="1200">
              <a:latin typeface="ＭＳ Ｐゴシック" panose="020B0600070205080204" pitchFamily="50" charset="-128"/>
              <a:ea typeface="ＭＳ Ｐゴシック" panose="020B0600070205080204" pitchFamily="50" charset="-128"/>
            </a:rPr>
            <a:t>福祉施設については、有形固定資産減価償却率が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54.5</a:t>
          </a:r>
          <a:r>
            <a:rPr kumimoji="1" lang="ja-JP" altLang="en-US" sz="1200">
              <a:latin typeface="ＭＳ Ｐゴシック" panose="020B0600070205080204" pitchFamily="50" charset="-128"/>
              <a:ea typeface="ＭＳ Ｐゴシック" panose="020B0600070205080204" pitchFamily="50" charset="-128"/>
            </a:rPr>
            <a:t>％と、類似団体平均の</a:t>
          </a:r>
          <a:r>
            <a:rPr kumimoji="1" lang="en-US" altLang="ja-JP" sz="1200">
              <a:latin typeface="ＭＳ Ｐゴシック" panose="020B0600070205080204" pitchFamily="50" charset="-128"/>
              <a:ea typeface="ＭＳ Ｐゴシック" panose="020B0600070205080204" pitchFamily="50" charset="-128"/>
            </a:rPr>
            <a:t>51.7</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ポイント上回っている。令和５年度に区立特別養護老人ホームが民営化したことから、今後減少する見込み。また、ふれあい館（老人福祉センター</a:t>
          </a: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型）などが今後改修時期を迎えるため、施設のあり方検討を行っている。</a:t>
          </a:r>
        </a:p>
        <a:p>
          <a:r>
            <a:rPr kumimoji="1" lang="ja-JP" altLang="en-US" sz="1200">
              <a:latin typeface="ＭＳ Ｐゴシック" panose="020B0600070205080204" pitchFamily="50" charset="-128"/>
              <a:ea typeface="ＭＳ Ｐゴシック" panose="020B0600070205080204" pitchFamily="50" charset="-128"/>
            </a:rPr>
            <a:t>市民会館については、有形固定資産減価償却率が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76.1</a:t>
          </a:r>
          <a:r>
            <a:rPr kumimoji="1" lang="ja-JP" altLang="en-US" sz="1200">
              <a:latin typeface="ＭＳ Ｐゴシック" panose="020B0600070205080204" pitchFamily="50" charset="-128"/>
              <a:ea typeface="ＭＳ Ｐゴシック" panose="020B0600070205080204" pitchFamily="50" charset="-128"/>
            </a:rPr>
            <a:t>％と、類似団体平均の</a:t>
          </a:r>
          <a:r>
            <a:rPr kumimoji="1" lang="en-US" altLang="ja-JP" sz="1200">
              <a:latin typeface="ＭＳ Ｐゴシック" panose="020B0600070205080204" pitchFamily="50" charset="-128"/>
              <a:ea typeface="ＭＳ Ｐゴシック" panose="020B0600070205080204" pitchFamily="50" charset="-128"/>
            </a:rPr>
            <a:t>52.9</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23.2</a:t>
          </a:r>
          <a:r>
            <a:rPr kumimoji="1" lang="ja-JP" altLang="en-US" sz="1200">
              <a:latin typeface="ＭＳ Ｐゴシック" panose="020B0600070205080204" pitchFamily="50" charset="-128"/>
              <a:ea typeface="ＭＳ Ｐゴシック" panose="020B0600070205080204" pitchFamily="50" charset="-128"/>
            </a:rPr>
            <a:t>ポイント上回っている。床面積の大半を占める区立文化会館は築後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年を経過しているが、安全に配慮し当面の利用を想定した維持改修を実施しているため、実施した工事の耐用年数を鑑みて、長期的な検討を行っている。</a:t>
          </a:r>
        </a:p>
        <a:p>
          <a:r>
            <a:rPr kumimoji="1" lang="ja-JP" altLang="en-US" sz="1200">
              <a:latin typeface="ＭＳ Ｐゴシック" panose="020B0600070205080204" pitchFamily="50" charset="-128"/>
              <a:ea typeface="ＭＳ Ｐゴシック" panose="020B0600070205080204" pitchFamily="50" charset="-128"/>
            </a:rPr>
            <a:t>保健センター・保健所については、一人あたり面積が</a:t>
          </a:r>
          <a:r>
            <a:rPr kumimoji="1" lang="en-US" altLang="ja-JP" sz="1200">
              <a:latin typeface="ＭＳ Ｐゴシック" panose="020B0600070205080204" pitchFamily="50" charset="-128"/>
              <a:ea typeface="ＭＳ Ｐゴシック" panose="020B0600070205080204" pitchFamily="50" charset="-128"/>
            </a:rPr>
            <a:t>0.019㎡</a:t>
          </a:r>
          <a:r>
            <a:rPr kumimoji="1" lang="ja-JP" altLang="en-US" sz="1200">
              <a:latin typeface="ＭＳ Ｐゴシック" panose="020B0600070205080204" pitchFamily="50" charset="-128"/>
              <a:ea typeface="ＭＳ Ｐゴシック" panose="020B0600070205080204" pitchFamily="50" charset="-128"/>
            </a:rPr>
            <a:t>と、類似団体平均の</a:t>
          </a:r>
          <a:r>
            <a:rPr kumimoji="1" lang="en-US" altLang="ja-JP" sz="1200">
              <a:latin typeface="ＭＳ Ｐゴシック" panose="020B0600070205080204" pitchFamily="50" charset="-128"/>
              <a:ea typeface="ＭＳ Ｐゴシック" panose="020B0600070205080204" pitchFamily="50" charset="-128"/>
            </a:rPr>
            <a:t>0.017㎡</a:t>
          </a:r>
          <a:r>
            <a:rPr kumimoji="1" lang="ja-JP" altLang="en-US" sz="1200">
              <a:latin typeface="ＭＳ Ｐゴシック" panose="020B0600070205080204" pitchFamily="50" charset="-128"/>
              <a:ea typeface="ＭＳ Ｐゴシック" panose="020B0600070205080204" pitchFamily="50" charset="-128"/>
            </a:rPr>
            <a:t>を</a:t>
          </a:r>
          <a:r>
            <a:rPr kumimoji="1" lang="en-US" altLang="ja-JP" sz="1200">
              <a:latin typeface="ＭＳ Ｐゴシック" panose="020B0600070205080204" pitchFamily="50" charset="-128"/>
              <a:ea typeface="ＭＳ Ｐゴシック" panose="020B0600070205080204" pitchFamily="50" charset="-128"/>
            </a:rPr>
            <a:t>0.002</a:t>
          </a:r>
          <a:r>
            <a:rPr kumimoji="1" lang="ja-JP" altLang="en-US" sz="1200">
              <a:latin typeface="ＭＳ Ｐゴシック" panose="020B0600070205080204" pitchFamily="50" charset="-128"/>
              <a:ea typeface="ＭＳ Ｐゴシック" panose="020B0600070205080204" pitchFamily="50" charset="-128"/>
            </a:rPr>
            <a:t>ポイント上回っている。昭和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年代から</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年代にかけて整備された施設が今後改修時期を迎えるため、改修にむけた施設のあり方検討を進めている。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567,214
541,551
32.22
260,709,561
247,962,929
12,550,138
132,517,104
29,819,946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指数算出値である基準財政需要額は、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％（前年度比）増に対し、基準財政収入額は、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％減（前年度比）となっており、令和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年度単年では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に減少した。令和元年度から令和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年平均の財政力指数は増減なしとなった。（平成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年度単年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依然として東京都平均との乖離は大きく、今後とも緊急に要する事業を峻別し、投資的経費の計画的平準化による抑制をするなどして、歳出の徹底的な見直しと更なる歳入確保を務めつつ、財政基盤の強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1" name="直線コネクタ 70"/>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4" name="直線コネクタ 73"/>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7" name="直線コネクタ 76"/>
        <xdr:cNvCxnSpPr/>
      </xdr:nvCxnSpPr>
      <xdr:spPr>
        <a:xfrm>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物件費等は増となったが、補助費等、公債費等の減により分子である経常経費充当一般財源等が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百万円減少し、財政調整交付金、地方消費税交付金等の増により分母の経常一般財源等が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子ども家庭総合支援センターの開設、小・中学校を含めた公共施設の再構築の取組、まちづくり事業の推進など、経費負担を伴う事業が継続していく中、事務事業の見直し等、財政構造の弾力化に向け取組を継続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66</xdr:row>
      <xdr:rowOff>74506</xdr:rowOff>
    </xdr:to>
    <xdr:cxnSp macro="">
      <xdr:nvCxnSpPr>
        <xdr:cNvPr id="134" name="直線コネクタ 133"/>
        <xdr:cNvCxnSpPr/>
      </xdr:nvCxnSpPr>
      <xdr:spPr>
        <a:xfrm flipV="1">
          <a:off x="4114800" y="11124777"/>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66</xdr:row>
      <xdr:rowOff>74506</xdr:rowOff>
    </xdr:to>
    <xdr:cxnSp macro="">
      <xdr:nvCxnSpPr>
        <xdr:cNvPr id="137" name="直線コネクタ 136"/>
        <xdr:cNvCxnSpPr/>
      </xdr:nvCxnSpPr>
      <xdr:spPr>
        <a:xfrm>
          <a:off x="3225800" y="1110869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66</xdr:row>
      <xdr:rowOff>90594</xdr:rowOff>
    </xdr:to>
    <xdr:cxnSp macro="">
      <xdr:nvCxnSpPr>
        <xdr:cNvPr id="140" name="直線コネクタ 139"/>
        <xdr:cNvCxnSpPr/>
      </xdr:nvCxnSpPr>
      <xdr:spPr>
        <a:xfrm flipV="1">
          <a:off x="2336800" y="11108690"/>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2" name="テキスト ボックス 141"/>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90594</xdr:rowOff>
    </xdr:from>
    <xdr:to>
      <xdr:col>11</xdr:col>
      <xdr:colOff>31750</xdr:colOff>
      <xdr:row>67</xdr:row>
      <xdr:rowOff>15663</xdr:rowOff>
    </xdr:to>
    <xdr:cxnSp macro="">
      <xdr:nvCxnSpPr>
        <xdr:cNvPr id="143" name="直線コネクタ 142"/>
        <xdr:cNvCxnSpPr/>
      </xdr:nvCxnSpPr>
      <xdr:spPr>
        <a:xfrm flipV="1">
          <a:off x="1447800" y="114062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47" name="テキスト ボックス 146"/>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3" name="楕円 152"/>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4"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5" name="楕円 154"/>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6" name="テキスト ボックス 155"/>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7" name="楕円 156"/>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8" name="テキスト ボックス 157"/>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39794</xdr:rowOff>
    </xdr:from>
    <xdr:to>
      <xdr:col>11</xdr:col>
      <xdr:colOff>82550</xdr:colOff>
      <xdr:row>66</xdr:row>
      <xdr:rowOff>141394</xdr:rowOff>
    </xdr:to>
    <xdr:sp macro="" textlink="">
      <xdr:nvSpPr>
        <xdr:cNvPr id="159" name="楕円 158"/>
        <xdr:cNvSpPr/>
      </xdr:nvSpPr>
      <xdr:spPr>
        <a:xfrm>
          <a:off x="2286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126171</xdr:rowOff>
    </xdr:from>
    <xdr:ext cx="762000" cy="259045"/>
    <xdr:sp macro="" textlink="">
      <xdr:nvSpPr>
        <xdr:cNvPr id="160" name="テキスト ボックス 159"/>
        <xdr:cNvSpPr txBox="1"/>
      </xdr:nvSpPr>
      <xdr:spPr>
        <a:xfrm>
          <a:off x="1955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136313</xdr:rowOff>
    </xdr:from>
    <xdr:to>
      <xdr:col>7</xdr:col>
      <xdr:colOff>31750</xdr:colOff>
      <xdr:row>67</xdr:row>
      <xdr:rowOff>66463</xdr:rowOff>
    </xdr:to>
    <xdr:sp macro="" textlink="">
      <xdr:nvSpPr>
        <xdr:cNvPr id="161" name="楕円 160"/>
        <xdr:cNvSpPr/>
      </xdr:nvSpPr>
      <xdr:spPr>
        <a:xfrm>
          <a:off x="1397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51240</xdr:rowOff>
    </xdr:from>
    <xdr:ext cx="762000" cy="259045"/>
    <xdr:sp macro="" textlink="">
      <xdr:nvSpPr>
        <xdr:cNvPr id="162" name="テキスト ボックス 161"/>
        <xdr:cNvSpPr txBox="1"/>
      </xdr:nvSpPr>
      <xdr:spPr>
        <a:xfrm>
          <a:off x="1066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人件費は、国勢調査終了に伴う報酬の減等が影響している。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物件費は、小中学校維持管理経費や新型コロナウイルス感染症関係の事業の増により、前年度より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人的資源を時代の変化や行政需要に対応し、効率的かつ効果的な配置を行うとともに引き続き職員定数の適正化に取り組む。</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物件費等についても、徹底した事務事業の見直しなどにより精査していく。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986</xdr:rowOff>
    </xdr:from>
    <xdr:to>
      <xdr:col>23</xdr:col>
      <xdr:colOff>133350</xdr:colOff>
      <xdr:row>81</xdr:row>
      <xdr:rowOff>42799</xdr:rowOff>
    </xdr:to>
    <xdr:cxnSp macro="">
      <xdr:nvCxnSpPr>
        <xdr:cNvPr id="197" name="直線コネクタ 196"/>
        <xdr:cNvCxnSpPr/>
      </xdr:nvCxnSpPr>
      <xdr:spPr>
        <a:xfrm>
          <a:off x="4114800" y="13888436"/>
          <a:ext cx="838200" cy="4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54374</xdr:rowOff>
    </xdr:from>
    <xdr:ext cx="762000" cy="259045"/>
    <xdr:sp macro="" textlink="">
      <xdr:nvSpPr>
        <xdr:cNvPr id="198" name="人件費・物件費等の状況平均値テキスト"/>
        <xdr:cNvSpPr txBox="1"/>
      </xdr:nvSpPr>
      <xdr:spPr>
        <a:xfrm>
          <a:off x="5041900" y="13941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155001</xdr:rowOff>
    </xdr:from>
    <xdr:to>
      <xdr:col>19</xdr:col>
      <xdr:colOff>133350</xdr:colOff>
      <xdr:row>81</xdr:row>
      <xdr:rowOff>986</xdr:rowOff>
    </xdr:to>
    <xdr:cxnSp macro="">
      <xdr:nvCxnSpPr>
        <xdr:cNvPr id="200" name="直線コネクタ 199"/>
        <xdr:cNvCxnSpPr/>
      </xdr:nvCxnSpPr>
      <xdr:spPr>
        <a:xfrm>
          <a:off x="3225800" y="13871001"/>
          <a:ext cx="889000" cy="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107472</xdr:rowOff>
    </xdr:from>
    <xdr:ext cx="736600" cy="259045"/>
    <xdr:sp macro="" textlink="">
      <xdr:nvSpPr>
        <xdr:cNvPr id="202" name="テキスト ボックス 201"/>
        <xdr:cNvSpPr txBox="1"/>
      </xdr:nvSpPr>
      <xdr:spPr>
        <a:xfrm>
          <a:off x="3733800" y="1399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145200</xdr:rowOff>
    </xdr:from>
    <xdr:to>
      <xdr:col>15</xdr:col>
      <xdr:colOff>82550</xdr:colOff>
      <xdr:row>80</xdr:row>
      <xdr:rowOff>155001</xdr:rowOff>
    </xdr:to>
    <xdr:cxnSp macro="">
      <xdr:nvCxnSpPr>
        <xdr:cNvPr id="203" name="直線コネクタ 202"/>
        <xdr:cNvCxnSpPr/>
      </xdr:nvCxnSpPr>
      <xdr:spPr>
        <a:xfrm>
          <a:off x="2336800" y="13861200"/>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85084</xdr:rowOff>
    </xdr:from>
    <xdr:ext cx="762000" cy="259045"/>
    <xdr:sp macro="" textlink="">
      <xdr:nvSpPr>
        <xdr:cNvPr id="205" name="テキスト ボックス 204"/>
        <xdr:cNvSpPr txBox="1"/>
      </xdr:nvSpPr>
      <xdr:spPr>
        <a:xfrm>
          <a:off x="2844800" y="1397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145200</xdr:rowOff>
    </xdr:from>
    <xdr:to>
      <xdr:col>11</xdr:col>
      <xdr:colOff>31750</xdr:colOff>
      <xdr:row>80</xdr:row>
      <xdr:rowOff>153493</xdr:rowOff>
    </xdr:to>
    <xdr:cxnSp macro="">
      <xdr:nvCxnSpPr>
        <xdr:cNvPr id="206" name="直線コネクタ 205"/>
        <xdr:cNvCxnSpPr/>
      </xdr:nvCxnSpPr>
      <xdr:spPr>
        <a:xfrm flipV="1">
          <a:off x="1447800" y="13861200"/>
          <a:ext cx="889000" cy="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54326</xdr:rowOff>
    </xdr:from>
    <xdr:ext cx="762000" cy="259045"/>
    <xdr:sp macro="" textlink="">
      <xdr:nvSpPr>
        <xdr:cNvPr id="208" name="テキスト ボックス 207"/>
        <xdr:cNvSpPr txBox="1"/>
      </xdr:nvSpPr>
      <xdr:spPr>
        <a:xfrm>
          <a:off x="1955800" y="1394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51306</xdr:rowOff>
    </xdr:from>
    <xdr:ext cx="762000" cy="259045"/>
    <xdr:sp macro="" textlink="">
      <xdr:nvSpPr>
        <xdr:cNvPr id="210" name="テキスト ボックス 209"/>
        <xdr:cNvSpPr txBox="1"/>
      </xdr:nvSpPr>
      <xdr:spPr>
        <a:xfrm>
          <a:off x="1066800" y="1393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163449</xdr:rowOff>
    </xdr:from>
    <xdr:to>
      <xdr:col>23</xdr:col>
      <xdr:colOff>184150</xdr:colOff>
      <xdr:row>81</xdr:row>
      <xdr:rowOff>93599</xdr:rowOff>
    </xdr:to>
    <xdr:sp macro="" textlink="">
      <xdr:nvSpPr>
        <xdr:cNvPr id="216" name="楕円 215"/>
        <xdr:cNvSpPr/>
      </xdr:nvSpPr>
      <xdr:spPr>
        <a:xfrm>
          <a:off x="4902200" y="1387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84726</xdr:rowOff>
    </xdr:from>
    <xdr:ext cx="762000" cy="259045"/>
    <xdr:sp macro="" textlink="">
      <xdr:nvSpPr>
        <xdr:cNvPr id="217" name="人件費・物件費等の状況該当値テキスト"/>
        <xdr:cNvSpPr txBox="1"/>
      </xdr:nvSpPr>
      <xdr:spPr>
        <a:xfrm>
          <a:off x="5041900" y="1380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121636</xdr:rowOff>
    </xdr:from>
    <xdr:to>
      <xdr:col>19</xdr:col>
      <xdr:colOff>184150</xdr:colOff>
      <xdr:row>81</xdr:row>
      <xdr:rowOff>51786</xdr:rowOff>
    </xdr:to>
    <xdr:sp macro="" textlink="">
      <xdr:nvSpPr>
        <xdr:cNvPr id="218" name="楕円 217"/>
        <xdr:cNvSpPr/>
      </xdr:nvSpPr>
      <xdr:spPr>
        <a:xfrm>
          <a:off x="4064000" y="138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61963</xdr:rowOff>
    </xdr:from>
    <xdr:ext cx="736600" cy="259045"/>
    <xdr:sp macro="" textlink="">
      <xdr:nvSpPr>
        <xdr:cNvPr id="219" name="テキスト ボックス 218"/>
        <xdr:cNvSpPr txBox="1"/>
      </xdr:nvSpPr>
      <xdr:spPr>
        <a:xfrm>
          <a:off x="3733800" y="1360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104201</xdr:rowOff>
    </xdr:from>
    <xdr:to>
      <xdr:col>15</xdr:col>
      <xdr:colOff>133350</xdr:colOff>
      <xdr:row>81</xdr:row>
      <xdr:rowOff>34351</xdr:rowOff>
    </xdr:to>
    <xdr:sp macro="" textlink="">
      <xdr:nvSpPr>
        <xdr:cNvPr id="220" name="楕円 219"/>
        <xdr:cNvSpPr/>
      </xdr:nvSpPr>
      <xdr:spPr>
        <a:xfrm>
          <a:off x="3175000" y="138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44528</xdr:rowOff>
    </xdr:from>
    <xdr:ext cx="762000" cy="259045"/>
    <xdr:sp macro="" textlink="">
      <xdr:nvSpPr>
        <xdr:cNvPr id="221" name="テキスト ボックス 220"/>
        <xdr:cNvSpPr txBox="1"/>
      </xdr:nvSpPr>
      <xdr:spPr>
        <a:xfrm>
          <a:off x="2844800" y="135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94400</xdr:rowOff>
    </xdr:from>
    <xdr:to>
      <xdr:col>11</xdr:col>
      <xdr:colOff>82550</xdr:colOff>
      <xdr:row>81</xdr:row>
      <xdr:rowOff>24550</xdr:rowOff>
    </xdr:to>
    <xdr:sp macro="" textlink="">
      <xdr:nvSpPr>
        <xdr:cNvPr id="222" name="楕円 221"/>
        <xdr:cNvSpPr/>
      </xdr:nvSpPr>
      <xdr:spPr>
        <a:xfrm>
          <a:off x="2286000" y="138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34727</xdr:rowOff>
    </xdr:from>
    <xdr:ext cx="762000" cy="259045"/>
    <xdr:sp macro="" textlink="">
      <xdr:nvSpPr>
        <xdr:cNvPr id="223" name="テキスト ボックス 222"/>
        <xdr:cNvSpPr txBox="1"/>
      </xdr:nvSpPr>
      <xdr:spPr>
        <a:xfrm>
          <a:off x="1955800" y="135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102693</xdr:rowOff>
    </xdr:from>
    <xdr:to>
      <xdr:col>7</xdr:col>
      <xdr:colOff>31750</xdr:colOff>
      <xdr:row>81</xdr:row>
      <xdr:rowOff>32843</xdr:rowOff>
    </xdr:to>
    <xdr:sp macro="" textlink="">
      <xdr:nvSpPr>
        <xdr:cNvPr id="224" name="楕円 223"/>
        <xdr:cNvSpPr/>
      </xdr:nvSpPr>
      <xdr:spPr>
        <a:xfrm>
          <a:off x="1397000" y="138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43020</xdr:rowOff>
    </xdr:from>
    <xdr:ext cx="762000" cy="259045"/>
    <xdr:sp macro="" textlink="">
      <xdr:nvSpPr>
        <xdr:cNvPr id="225" name="テキスト ボックス 224"/>
        <xdr:cNvSpPr txBox="1"/>
      </xdr:nvSpPr>
      <xdr:spPr>
        <a:xfrm>
          <a:off x="1066800" y="1358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昇給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査定が「極めて良好」及び「特に良好」の場合の昇給号給数が国よりも低いため、ラスパイレス指数も国より低い水準で推移している。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年度から令和元年度にかけて指数の低下は退職状況等による影響を受けていると考えられる。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61" name="直線コネクタ 260"/>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132443</xdr:rowOff>
    </xdr:to>
    <xdr:cxnSp macro="">
      <xdr:nvCxnSpPr>
        <xdr:cNvPr id="264" name="直線コネクタ 263"/>
        <xdr:cNvCxnSpPr/>
      </xdr:nvCxnSpPr>
      <xdr:spPr>
        <a:xfrm flipV="1">
          <a:off x="15290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6" name="テキスト ボックス 265"/>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84</xdr:row>
      <xdr:rowOff>65314</xdr:rowOff>
    </xdr:to>
    <xdr:cxnSp macro="">
      <xdr:nvCxnSpPr>
        <xdr:cNvPr id="267" name="直線コネクタ 266"/>
        <xdr:cNvCxnSpPr/>
      </xdr:nvCxnSpPr>
      <xdr:spPr>
        <a:xfrm flipV="1">
          <a:off x="14401800" y="14191343"/>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31750</xdr:rowOff>
    </xdr:to>
    <xdr:cxnSp macro="">
      <xdr:nvCxnSpPr>
        <xdr:cNvPr id="270" name="直線コネクタ 269"/>
        <xdr:cNvCxnSpPr/>
      </xdr:nvCxnSpPr>
      <xdr:spPr>
        <a:xfrm flipV="1">
          <a:off x="13512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80" name="楕円 279"/>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1"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2" name="楕円 281"/>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3" name="テキスト ボックス 282"/>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84" name="楕円 283"/>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85" name="テキスト ボックス 284"/>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6" name="楕円 285"/>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7" name="テキスト ボックス 286"/>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保育園及び学校の調理・用務業務の委託化、学童クラブ運営業務の委託化などのアウトソーシングや区施設における指定管理制度の積極活用など、公共サービスの民間開放を中心に職員数を削減してきたが、新型コロナウイルス感染症対策における保健所強化、児童相談所開設への対応等、職員数が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今後も、児童相談所職員の確保（継続的に人材育成をするための人員確保）、まちづくり事業の推進などの行政需要により職員数の増が見込まれる。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3568</xdr:rowOff>
    </xdr:from>
    <xdr:to>
      <xdr:col>81</xdr:col>
      <xdr:colOff>44450</xdr:colOff>
      <xdr:row>60</xdr:row>
      <xdr:rowOff>7015</xdr:rowOff>
    </xdr:to>
    <xdr:cxnSp macro="">
      <xdr:nvCxnSpPr>
        <xdr:cNvPr id="326" name="直線コネクタ 325"/>
        <xdr:cNvCxnSpPr/>
      </xdr:nvCxnSpPr>
      <xdr:spPr>
        <a:xfrm>
          <a:off x="16179800" y="1029056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7"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165826</xdr:rowOff>
    </xdr:from>
    <xdr:to>
      <xdr:col>77</xdr:col>
      <xdr:colOff>44450</xdr:colOff>
      <xdr:row>60</xdr:row>
      <xdr:rowOff>3568</xdr:rowOff>
    </xdr:to>
    <xdr:cxnSp macro="">
      <xdr:nvCxnSpPr>
        <xdr:cNvPr id="329" name="直線コネクタ 328"/>
        <xdr:cNvCxnSpPr/>
      </xdr:nvCxnSpPr>
      <xdr:spPr>
        <a:xfrm>
          <a:off x="15290800" y="1028137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57530</xdr:rowOff>
    </xdr:from>
    <xdr:ext cx="736600" cy="259045"/>
    <xdr:sp macro="" textlink="">
      <xdr:nvSpPr>
        <xdr:cNvPr id="331" name="テキスト ボックス 330"/>
        <xdr:cNvSpPr txBox="1"/>
      </xdr:nvSpPr>
      <xdr:spPr>
        <a:xfrm>
          <a:off x="15798800" y="1034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162378</xdr:rowOff>
    </xdr:from>
    <xdr:to>
      <xdr:col>72</xdr:col>
      <xdr:colOff>203200</xdr:colOff>
      <xdr:row>59</xdr:row>
      <xdr:rowOff>165826</xdr:rowOff>
    </xdr:to>
    <xdr:cxnSp macro="">
      <xdr:nvCxnSpPr>
        <xdr:cNvPr id="332" name="直線コネクタ 331"/>
        <xdr:cNvCxnSpPr/>
      </xdr:nvCxnSpPr>
      <xdr:spPr>
        <a:xfrm>
          <a:off x="14401800" y="102779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60977</xdr:rowOff>
    </xdr:from>
    <xdr:ext cx="762000" cy="259045"/>
    <xdr:sp macro="" textlink="">
      <xdr:nvSpPr>
        <xdr:cNvPr id="334" name="テキスト ボックス 333"/>
        <xdr:cNvSpPr txBox="1"/>
      </xdr:nvSpPr>
      <xdr:spPr>
        <a:xfrm>
          <a:off x="1490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162378</xdr:rowOff>
    </xdr:from>
    <xdr:to>
      <xdr:col>68</xdr:col>
      <xdr:colOff>152400</xdr:colOff>
      <xdr:row>59</xdr:row>
      <xdr:rowOff>169273</xdr:rowOff>
    </xdr:to>
    <xdr:cxnSp macro="">
      <xdr:nvCxnSpPr>
        <xdr:cNvPr id="335" name="直線コネクタ 334"/>
        <xdr:cNvCxnSpPr/>
      </xdr:nvCxnSpPr>
      <xdr:spPr>
        <a:xfrm flipV="1">
          <a:off x="13512800" y="102779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52933</xdr:rowOff>
    </xdr:from>
    <xdr:ext cx="762000" cy="259045"/>
    <xdr:sp macro="" textlink="">
      <xdr:nvSpPr>
        <xdr:cNvPr id="337" name="テキスト ボックス 336"/>
        <xdr:cNvSpPr txBox="1"/>
      </xdr:nvSpPr>
      <xdr:spPr>
        <a:xfrm>
          <a:off x="14020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39" name="テキスト ボックス 338"/>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127665</xdr:rowOff>
    </xdr:from>
    <xdr:to>
      <xdr:col>81</xdr:col>
      <xdr:colOff>95250</xdr:colOff>
      <xdr:row>60</xdr:row>
      <xdr:rowOff>57815</xdr:rowOff>
    </xdr:to>
    <xdr:sp macro="" textlink="">
      <xdr:nvSpPr>
        <xdr:cNvPr id="345" name="楕円 344"/>
        <xdr:cNvSpPr/>
      </xdr:nvSpPr>
      <xdr:spPr>
        <a:xfrm>
          <a:off x="169672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144192</xdr:rowOff>
    </xdr:from>
    <xdr:ext cx="762000" cy="259045"/>
    <xdr:sp macro="" textlink="">
      <xdr:nvSpPr>
        <xdr:cNvPr id="346" name="定員管理の状況該当値テキスト"/>
        <xdr:cNvSpPr txBox="1"/>
      </xdr:nvSpPr>
      <xdr:spPr>
        <a:xfrm>
          <a:off x="17106900" y="1008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124218</xdr:rowOff>
    </xdr:from>
    <xdr:to>
      <xdr:col>77</xdr:col>
      <xdr:colOff>95250</xdr:colOff>
      <xdr:row>60</xdr:row>
      <xdr:rowOff>54368</xdr:rowOff>
    </xdr:to>
    <xdr:sp macro="" textlink="">
      <xdr:nvSpPr>
        <xdr:cNvPr id="347" name="楕円 346"/>
        <xdr:cNvSpPr/>
      </xdr:nvSpPr>
      <xdr:spPr>
        <a:xfrm>
          <a:off x="161290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64545</xdr:rowOff>
    </xdr:from>
    <xdr:ext cx="736600" cy="259045"/>
    <xdr:sp macro="" textlink="">
      <xdr:nvSpPr>
        <xdr:cNvPr id="348" name="テキスト ボックス 347"/>
        <xdr:cNvSpPr txBox="1"/>
      </xdr:nvSpPr>
      <xdr:spPr>
        <a:xfrm>
          <a:off x="15798800" y="1000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115026</xdr:rowOff>
    </xdr:from>
    <xdr:to>
      <xdr:col>73</xdr:col>
      <xdr:colOff>44450</xdr:colOff>
      <xdr:row>60</xdr:row>
      <xdr:rowOff>45176</xdr:rowOff>
    </xdr:to>
    <xdr:sp macro="" textlink="">
      <xdr:nvSpPr>
        <xdr:cNvPr id="349" name="楕円 348"/>
        <xdr:cNvSpPr/>
      </xdr:nvSpPr>
      <xdr:spPr>
        <a:xfrm>
          <a:off x="15240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55353</xdr:rowOff>
    </xdr:from>
    <xdr:ext cx="762000" cy="259045"/>
    <xdr:sp macro="" textlink="">
      <xdr:nvSpPr>
        <xdr:cNvPr id="350" name="テキスト ボックス 349"/>
        <xdr:cNvSpPr txBox="1"/>
      </xdr:nvSpPr>
      <xdr:spPr>
        <a:xfrm>
          <a:off x="14909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111578</xdr:rowOff>
    </xdr:from>
    <xdr:to>
      <xdr:col>68</xdr:col>
      <xdr:colOff>203200</xdr:colOff>
      <xdr:row>60</xdr:row>
      <xdr:rowOff>41728</xdr:rowOff>
    </xdr:to>
    <xdr:sp macro="" textlink="">
      <xdr:nvSpPr>
        <xdr:cNvPr id="351" name="楕円 350"/>
        <xdr:cNvSpPr/>
      </xdr:nvSpPr>
      <xdr:spPr>
        <a:xfrm>
          <a:off x="1435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51905</xdr:rowOff>
    </xdr:from>
    <xdr:ext cx="762000" cy="259045"/>
    <xdr:sp macro="" textlink="">
      <xdr:nvSpPr>
        <xdr:cNvPr id="352" name="テキスト ボックス 351"/>
        <xdr:cNvSpPr txBox="1"/>
      </xdr:nvSpPr>
      <xdr:spPr>
        <a:xfrm>
          <a:off x="14020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53" name="楕円 352"/>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4" name="テキスト ボックス 353"/>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債務負担行為に基づく支出のうち公債費に準ずるものが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百万円増加したため、単年度の比率は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か年平均では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132080</xdr:rowOff>
    </xdr:to>
    <xdr:cxnSp macro="">
      <xdr:nvCxnSpPr>
        <xdr:cNvPr id="383" name="直線コネクタ 382"/>
        <xdr:cNvCxnSpPr/>
      </xdr:nvCxnSpPr>
      <xdr:spPr>
        <a:xfrm>
          <a:off x="16179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xdr:rowOff>
    </xdr:from>
    <xdr:ext cx="762000" cy="259045"/>
    <xdr:sp macro="" textlink="">
      <xdr:nvSpPr>
        <xdr:cNvPr id="384" name="公債費負担の状況平均値テキスト"/>
        <xdr:cNvSpPr txBox="1"/>
      </xdr:nvSpPr>
      <xdr:spPr>
        <a:xfrm>
          <a:off x="17106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39</xdr:row>
      <xdr:rowOff>153670</xdr:rowOff>
    </xdr:to>
    <xdr:cxnSp macro="">
      <xdr:nvCxnSpPr>
        <xdr:cNvPr id="386" name="直線コネクタ 385"/>
        <xdr:cNvCxnSpPr/>
      </xdr:nvCxnSpPr>
      <xdr:spPr>
        <a:xfrm flipV="1">
          <a:off x="15290800" y="65989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8" name="テキスト ボックス 387"/>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153670</xdr:rowOff>
    </xdr:to>
    <xdr:cxnSp macro="">
      <xdr:nvCxnSpPr>
        <xdr:cNvPr id="389" name="直線コネクタ 388"/>
        <xdr:cNvCxnSpPr/>
      </xdr:nvCxnSpPr>
      <xdr:spPr>
        <a:xfrm>
          <a:off x="14401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1" name="テキスト ボックス 390"/>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30480</xdr:rowOff>
    </xdr:to>
    <xdr:cxnSp macro="">
      <xdr:nvCxnSpPr>
        <xdr:cNvPr id="392" name="直線コネクタ 391"/>
        <xdr:cNvCxnSpPr/>
      </xdr:nvCxnSpPr>
      <xdr:spPr>
        <a:xfrm flipV="1">
          <a:off x="13512800" y="679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4" name="テキスト ボックス 393"/>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2" name="楕円 401"/>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3"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4" name="楕円 403"/>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5" name="テキスト ボックス 404"/>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6" name="楕円 40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7" name="テキスト ボックス 40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8" name="楕円 407"/>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9" name="テキスト ボックス 408"/>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0" name="楕円 409"/>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1" name="テキスト ボックス 410"/>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地方債現在高等が増加したこと将来負担額が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百万円増加したが、今後の学校や公共施設の更新需要に備えるためその他特定目的基金への積立等により充当可能基金が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これらの要因により将来負担比率は変化していない。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567,214
541,551
32.22
260,709,561
247,962,929
12,550,138
132,517,104
29,819,946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人件費は</a:t>
          </a:r>
          <a:r>
            <a:rPr kumimoji="1" lang="en-US" altLang="ja-JP" sz="1300" baseline="0">
              <a:latin typeface="ＭＳ Ｐゴシック" panose="020B0600070205080204" pitchFamily="50" charset="-128"/>
              <a:ea typeface="ＭＳ Ｐゴシック" panose="020B0600070205080204" pitchFamily="50" charset="-128"/>
            </a:rPr>
            <a:t>320</a:t>
          </a:r>
          <a:r>
            <a:rPr kumimoji="1" lang="ja-JP" altLang="en-US" sz="1300" baseline="0">
              <a:latin typeface="ＭＳ Ｐゴシック" panose="020B0600070205080204" pitchFamily="50" charset="-128"/>
              <a:ea typeface="ＭＳ Ｐゴシック" panose="020B0600070205080204" pitchFamily="50" charset="-128"/>
            </a:rPr>
            <a:t>億</a:t>
          </a:r>
          <a:r>
            <a:rPr kumimoji="1" lang="en-US" altLang="ja-JP" sz="1300" baseline="0">
              <a:latin typeface="ＭＳ Ｐゴシック" panose="020B0600070205080204" pitchFamily="50" charset="-128"/>
              <a:ea typeface="ＭＳ Ｐゴシック" panose="020B0600070205080204" pitchFamily="50" charset="-128"/>
            </a:rPr>
            <a:t>8,400</a:t>
          </a:r>
          <a:r>
            <a:rPr kumimoji="1" lang="ja-JP" altLang="en-US" sz="1300" baseline="0">
              <a:latin typeface="ＭＳ Ｐゴシック" panose="020B0600070205080204" pitchFamily="50" charset="-128"/>
              <a:ea typeface="ＭＳ Ｐゴシック" panose="020B0600070205080204" pitchFamily="50" charset="-128"/>
            </a:rPr>
            <a:t>万円で前年度の</a:t>
          </a:r>
          <a:r>
            <a:rPr kumimoji="1" lang="en-US" altLang="ja-JP" sz="1300" baseline="0">
              <a:latin typeface="ＭＳ Ｐゴシック" panose="020B0600070205080204" pitchFamily="50" charset="-128"/>
              <a:ea typeface="ＭＳ Ｐゴシック" panose="020B0600070205080204" pitchFamily="50" charset="-128"/>
            </a:rPr>
            <a:t>323</a:t>
          </a:r>
          <a:r>
            <a:rPr kumimoji="1" lang="ja-JP" altLang="en-US" sz="1300" baseline="0">
              <a:latin typeface="ＭＳ Ｐゴシック" panose="020B0600070205080204" pitchFamily="50" charset="-128"/>
              <a:ea typeface="ＭＳ Ｐゴシック" panose="020B0600070205080204" pitchFamily="50" charset="-128"/>
            </a:rPr>
            <a:t>億</a:t>
          </a:r>
          <a:r>
            <a:rPr kumimoji="1" lang="en-US" altLang="ja-JP" sz="1300" baseline="0">
              <a:latin typeface="ＭＳ Ｐゴシック" panose="020B0600070205080204" pitchFamily="50" charset="-128"/>
              <a:ea typeface="ＭＳ Ｐゴシック" panose="020B0600070205080204" pitchFamily="50" charset="-128"/>
            </a:rPr>
            <a:t>7,800</a:t>
          </a:r>
          <a:r>
            <a:rPr kumimoji="1" lang="ja-JP" altLang="en-US" sz="1300" baseline="0">
              <a:latin typeface="ＭＳ Ｐゴシック" panose="020B0600070205080204" pitchFamily="50" charset="-128"/>
              <a:ea typeface="ＭＳ Ｐゴシック" panose="020B0600070205080204" pitchFamily="50" charset="-128"/>
            </a:rPr>
            <a:t>万円と比較し、</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億</a:t>
          </a:r>
          <a:r>
            <a:rPr kumimoji="1" lang="en-US" altLang="ja-JP" sz="1300" baseline="0">
              <a:latin typeface="ＭＳ Ｐゴシック" panose="020B0600070205080204" pitchFamily="50" charset="-128"/>
              <a:ea typeface="ＭＳ Ｐゴシック" panose="020B0600070205080204" pitchFamily="50" charset="-128"/>
            </a:rPr>
            <a:t>9,400</a:t>
          </a:r>
          <a:r>
            <a:rPr kumimoji="1" lang="ja-JP" altLang="en-US" sz="1300" baseline="0">
              <a:latin typeface="ＭＳ Ｐゴシック" panose="020B0600070205080204" pitchFamily="50" charset="-128"/>
              <a:ea typeface="ＭＳ Ｐゴシック" panose="020B0600070205080204" pitchFamily="50" charset="-128"/>
            </a:rPr>
            <a:t>万円、</a:t>
          </a:r>
          <a:r>
            <a:rPr kumimoji="1" lang="en-US" altLang="ja-JP" sz="1300" baseline="0">
              <a:latin typeface="ＭＳ Ｐゴシック" panose="020B0600070205080204" pitchFamily="50" charset="-128"/>
              <a:ea typeface="ＭＳ Ｐゴシック" panose="020B0600070205080204" pitchFamily="50" charset="-128"/>
            </a:rPr>
            <a:t>0.9%</a:t>
          </a:r>
          <a:r>
            <a:rPr kumimoji="1" lang="ja-JP" altLang="en-US" sz="1300" baseline="0">
              <a:latin typeface="ＭＳ Ｐゴシック" panose="020B0600070205080204" pitchFamily="50" charset="-128"/>
              <a:ea typeface="ＭＳ Ｐゴシック" panose="020B0600070205080204" pitchFamily="50" charset="-128"/>
            </a:rPr>
            <a:t>の減となった。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これは、退職者数の減に伴い、退職手当が、</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億</a:t>
          </a:r>
          <a:r>
            <a:rPr kumimoji="1" lang="en-US" altLang="ja-JP" sz="1300" baseline="0">
              <a:latin typeface="ＭＳ Ｐゴシック" panose="020B0600070205080204" pitchFamily="50" charset="-128"/>
              <a:ea typeface="ＭＳ Ｐゴシック" panose="020B0600070205080204" pitchFamily="50" charset="-128"/>
            </a:rPr>
            <a:t>6,200</a:t>
          </a:r>
          <a:r>
            <a:rPr kumimoji="1" lang="ja-JP" altLang="en-US" sz="1300" baseline="0">
              <a:latin typeface="ＭＳ Ｐゴシック" panose="020B0600070205080204" pitchFamily="50" charset="-128"/>
              <a:ea typeface="ＭＳ Ｐゴシック" panose="020B0600070205080204" pitchFamily="50" charset="-128"/>
            </a:rPr>
            <a:t>万円の減となったことなどによる。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151493</xdr:rowOff>
    </xdr:from>
    <xdr:to>
      <xdr:col>24</xdr:col>
      <xdr:colOff>25400</xdr:colOff>
      <xdr:row>38</xdr:row>
      <xdr:rowOff>143328</xdr:rowOff>
    </xdr:to>
    <xdr:cxnSp macro="">
      <xdr:nvCxnSpPr>
        <xdr:cNvPr id="68" name="直線コネクタ 67"/>
        <xdr:cNvCxnSpPr/>
      </xdr:nvCxnSpPr>
      <xdr:spPr>
        <a:xfrm flipV="1">
          <a:off x="3987800" y="64951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143328</xdr:rowOff>
    </xdr:to>
    <xdr:cxnSp macro="">
      <xdr:nvCxnSpPr>
        <xdr:cNvPr id="71" name="直線コネクタ 70"/>
        <xdr:cNvCxnSpPr/>
      </xdr:nvCxnSpPr>
      <xdr:spPr>
        <a:xfrm>
          <a:off x="3098800" y="65278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51707</xdr:rowOff>
    </xdr:from>
    <xdr:to>
      <xdr:col>20</xdr:col>
      <xdr:colOff>38100</xdr:colOff>
      <xdr:row>39</xdr:row>
      <xdr:rowOff>153307</xdr:rowOff>
    </xdr:to>
    <xdr:sp macro="" textlink="">
      <xdr:nvSpPr>
        <xdr:cNvPr id="72" name="フローチャート: 判断 71"/>
        <xdr:cNvSpPr/>
      </xdr:nvSpPr>
      <xdr:spPr>
        <a:xfrm>
          <a:off x="3937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73" name="テキスト ボックス 72"/>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39</xdr:row>
      <xdr:rowOff>53522</xdr:rowOff>
    </xdr:to>
    <xdr:cxnSp macro="">
      <xdr:nvCxnSpPr>
        <xdr:cNvPr id="74" name="直線コネクタ 73"/>
        <xdr:cNvCxnSpPr/>
      </xdr:nvCxnSpPr>
      <xdr:spPr>
        <a:xfrm flipV="1">
          <a:off x="2209800" y="65278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10885</xdr:rowOff>
    </xdr:from>
    <xdr:to>
      <xdr:col>15</xdr:col>
      <xdr:colOff>149225</xdr:colOff>
      <xdr:row>38</xdr:row>
      <xdr:rowOff>112485</xdr:rowOff>
    </xdr:to>
    <xdr:sp macro="" textlink="">
      <xdr:nvSpPr>
        <xdr:cNvPr id="75" name="フローチャート: 判断 74"/>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76" name="テキスト ボックス 75"/>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53522</xdr:rowOff>
    </xdr:from>
    <xdr:to>
      <xdr:col>11</xdr:col>
      <xdr:colOff>9525</xdr:colOff>
      <xdr:row>39</xdr:row>
      <xdr:rowOff>135165</xdr:rowOff>
    </xdr:to>
    <xdr:cxnSp macro="">
      <xdr:nvCxnSpPr>
        <xdr:cNvPr id="77" name="直線コネクタ 76"/>
        <xdr:cNvCxnSpPr/>
      </xdr:nvCxnSpPr>
      <xdr:spPr>
        <a:xfrm flipV="1">
          <a:off x="1320800" y="67400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108857</xdr:rowOff>
    </xdr:from>
    <xdr:to>
      <xdr:col>11</xdr:col>
      <xdr:colOff>60325</xdr:colOff>
      <xdr:row>39</xdr:row>
      <xdr:rowOff>39007</xdr:rowOff>
    </xdr:to>
    <xdr:sp macro="" textlink="">
      <xdr:nvSpPr>
        <xdr:cNvPr id="78" name="フローチャート: 判断 77"/>
        <xdr:cNvSpPr/>
      </xdr:nvSpPr>
      <xdr:spPr>
        <a:xfrm>
          <a:off x="2159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49184</xdr:rowOff>
    </xdr:from>
    <xdr:ext cx="762000" cy="259045"/>
    <xdr:sp macro="" textlink="">
      <xdr:nvSpPr>
        <xdr:cNvPr id="79" name="テキスト ボックス 78"/>
        <xdr:cNvSpPr txBox="1"/>
      </xdr:nvSpPr>
      <xdr:spPr>
        <a:xfrm>
          <a:off x="1828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80" name="フローチャート: 判断 79"/>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8362</xdr:rowOff>
    </xdr:from>
    <xdr:ext cx="762000" cy="259045"/>
    <xdr:sp macro="" textlink="">
      <xdr:nvSpPr>
        <xdr:cNvPr id="81" name="テキスト ボックス 80"/>
        <xdr:cNvSpPr txBox="1"/>
      </xdr:nvSpPr>
      <xdr:spPr>
        <a:xfrm>
          <a:off x="939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100693</xdr:rowOff>
    </xdr:from>
    <xdr:to>
      <xdr:col>24</xdr:col>
      <xdr:colOff>76200</xdr:colOff>
      <xdr:row>38</xdr:row>
      <xdr:rowOff>30843</xdr:rowOff>
    </xdr:to>
    <xdr:sp macro="" textlink="">
      <xdr:nvSpPr>
        <xdr:cNvPr id="87" name="楕円 86"/>
        <xdr:cNvSpPr/>
      </xdr:nvSpPr>
      <xdr:spPr>
        <a:xfrm>
          <a:off x="47752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117220</xdr:rowOff>
    </xdr:from>
    <xdr:ext cx="762000" cy="259045"/>
    <xdr:sp macro="" textlink="">
      <xdr:nvSpPr>
        <xdr:cNvPr id="88" name="人件費該当値テキスト"/>
        <xdr:cNvSpPr txBox="1"/>
      </xdr:nvSpPr>
      <xdr:spPr>
        <a:xfrm>
          <a:off x="49149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92528</xdr:rowOff>
    </xdr:from>
    <xdr:to>
      <xdr:col>20</xdr:col>
      <xdr:colOff>38100</xdr:colOff>
      <xdr:row>39</xdr:row>
      <xdr:rowOff>22678</xdr:rowOff>
    </xdr:to>
    <xdr:sp macro="" textlink="">
      <xdr:nvSpPr>
        <xdr:cNvPr id="89" name="楕円 88"/>
        <xdr:cNvSpPr/>
      </xdr:nvSpPr>
      <xdr:spPr>
        <a:xfrm>
          <a:off x="3937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32855</xdr:rowOff>
    </xdr:from>
    <xdr:ext cx="736600" cy="259045"/>
    <xdr:sp macro="" textlink="">
      <xdr:nvSpPr>
        <xdr:cNvPr id="90" name="テキスト ボックス 89"/>
        <xdr:cNvSpPr txBox="1"/>
      </xdr:nvSpPr>
      <xdr:spPr>
        <a:xfrm>
          <a:off x="3606800" y="637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91" name="楕円 90"/>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92" name="テキスト ボックス 91"/>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3" name="楕円 92"/>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4" name="テキスト ボックス 93"/>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5" name="楕円 94"/>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6" name="テキスト ボックス 95"/>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435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4,300</a:t>
          </a:r>
          <a:r>
            <a:rPr kumimoji="1" lang="ja-JP" altLang="en-US" sz="1300">
              <a:latin typeface="ＭＳ Ｐゴシック" panose="020B0600070205080204" pitchFamily="50" charset="-128"/>
              <a:ea typeface="ＭＳ Ｐゴシック" panose="020B0600070205080204" pitchFamily="50" charset="-128"/>
            </a:rPr>
            <a:t>万円で、前年度</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9,100</a:t>
          </a:r>
          <a:r>
            <a:rPr kumimoji="1" lang="ja-JP" altLang="en-US" sz="1300">
              <a:latin typeface="ＭＳ Ｐゴシック" panose="020B0600070205080204" pitchFamily="50" charset="-128"/>
              <a:ea typeface="ＭＳ Ｐゴシック" panose="020B0600070205080204" pitchFamily="50" charset="-128"/>
            </a:rPr>
            <a:t>万円と比較し、</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5,200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これは、新型コロナウイルスワクチン接種事業経費</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7,700</a:t>
          </a:r>
          <a:r>
            <a:rPr kumimoji="1" lang="ja-JP" altLang="en-US" sz="1300">
              <a:latin typeface="ＭＳ Ｐゴシック" panose="020B0600070205080204" pitchFamily="50" charset="-128"/>
              <a:ea typeface="ＭＳ Ｐゴシック" panose="020B0600070205080204" pitchFamily="50" charset="-128"/>
            </a:rPr>
            <a:t>万円の増、小中学校体育館のリース月数（</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か月分→</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か月分）の平年度化により、小中学校維持管理経費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3,900</a:t>
          </a:r>
          <a:r>
            <a:rPr kumimoji="1" lang="ja-JP" altLang="en-US" sz="1300">
              <a:latin typeface="ＭＳ Ｐゴシック" panose="020B0600070205080204" pitchFamily="50" charset="-128"/>
              <a:ea typeface="ＭＳ Ｐゴシック" panose="020B0600070205080204" pitchFamily="50" charset="-128"/>
            </a:rPr>
            <a:t>万円の増、キャッシュレス決済ポイント還元事業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5,700</a:t>
          </a:r>
          <a:r>
            <a:rPr kumimoji="1" lang="ja-JP" altLang="en-US" sz="1300">
              <a:latin typeface="ＭＳ Ｐゴシック" panose="020B0600070205080204" pitchFamily="50" charset="-128"/>
              <a:ea typeface="ＭＳ Ｐゴシック" panose="020B0600070205080204" pitchFamily="50" charset="-128"/>
            </a:rPr>
            <a:t>万円の増などが主な要因である。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105229</xdr:rowOff>
    </xdr:to>
    <xdr:cxnSp macro="">
      <xdr:nvCxnSpPr>
        <xdr:cNvPr id="131" name="直線コネクタ 130"/>
        <xdr:cNvCxnSpPr/>
      </xdr:nvCxnSpPr>
      <xdr:spPr>
        <a:xfrm>
          <a:off x="15671800" y="24184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59163</xdr:rowOff>
    </xdr:from>
    <xdr:ext cx="762000" cy="259045"/>
    <xdr:sp macro="" textlink="">
      <xdr:nvSpPr>
        <xdr:cNvPr id="132" name="物件費平均値テキスト"/>
        <xdr:cNvSpPr txBox="1"/>
      </xdr:nvSpPr>
      <xdr:spPr>
        <a:xfrm>
          <a:off x="16598900" y="2459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18143</xdr:rowOff>
    </xdr:to>
    <xdr:cxnSp macro="">
      <xdr:nvCxnSpPr>
        <xdr:cNvPr id="134" name="直線コネクタ 133"/>
        <xdr:cNvCxnSpPr/>
      </xdr:nvCxnSpPr>
      <xdr:spPr>
        <a:xfrm>
          <a:off x="14782800" y="2396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56441</xdr:rowOff>
    </xdr:from>
    <xdr:ext cx="736600" cy="259045"/>
    <xdr:sp macro="" textlink="">
      <xdr:nvSpPr>
        <xdr:cNvPr id="136" name="テキスト ボックス 135"/>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72571</xdr:rowOff>
    </xdr:to>
    <xdr:cxnSp macro="">
      <xdr:nvCxnSpPr>
        <xdr:cNvPr id="137" name="直線コネクタ 136"/>
        <xdr:cNvCxnSpPr/>
      </xdr:nvCxnSpPr>
      <xdr:spPr>
        <a:xfrm flipV="1">
          <a:off x="13893800" y="2396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9" name="テキスト ボックス 138"/>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72571</xdr:rowOff>
    </xdr:to>
    <xdr:cxnSp macro="">
      <xdr:nvCxnSpPr>
        <xdr:cNvPr id="140" name="直線コネクタ 139"/>
        <xdr:cNvCxnSpPr/>
      </xdr:nvCxnSpPr>
      <xdr:spPr>
        <a:xfrm>
          <a:off x="13004800" y="2451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50" name="楕円 149"/>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macro="" textlink="">
      <xdr:nvSpPr>
        <xdr:cNvPr id="151"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138793</xdr:rowOff>
    </xdr:from>
    <xdr:to>
      <xdr:col>78</xdr:col>
      <xdr:colOff>120650</xdr:colOff>
      <xdr:row>14</xdr:row>
      <xdr:rowOff>68943</xdr:rowOff>
    </xdr:to>
    <xdr:sp macro="" textlink="">
      <xdr:nvSpPr>
        <xdr:cNvPr id="152" name="楕円 151"/>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79120</xdr:rowOff>
    </xdr:from>
    <xdr:ext cx="736600" cy="259045"/>
    <xdr:sp macro="" textlink="">
      <xdr:nvSpPr>
        <xdr:cNvPr id="153" name="テキスト ボックス 152"/>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4" name="楕円 153"/>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5" name="テキスト ボックス 154"/>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6" name="楕円 155"/>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108148</xdr:rowOff>
    </xdr:from>
    <xdr:ext cx="762000" cy="259045"/>
    <xdr:sp macro="" textlink="">
      <xdr:nvSpPr>
        <xdr:cNvPr id="157" name="テキスト ボックス 156"/>
        <xdr:cNvSpPr txBox="1"/>
      </xdr:nvSpPr>
      <xdr:spPr>
        <a:xfrm>
          <a:off x="13512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8" name="楕円 157"/>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9" name="テキスト ボックス 158"/>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万円で前年度の</a:t>
          </a:r>
          <a:r>
            <a:rPr kumimoji="1" lang="en-US" altLang="ja-JP" sz="1300">
              <a:latin typeface="ＭＳ Ｐゴシック" panose="020B0600070205080204" pitchFamily="50" charset="-128"/>
              <a:ea typeface="ＭＳ Ｐゴシック" panose="020B0600070205080204" pitchFamily="50" charset="-128"/>
            </a:rPr>
            <a:t>873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8,200</a:t>
          </a:r>
          <a:r>
            <a:rPr kumimoji="1" lang="ja-JP" altLang="en-US" sz="1300">
              <a:latin typeface="ＭＳ Ｐゴシック" panose="020B0600070205080204" pitchFamily="50" charset="-128"/>
              <a:ea typeface="ＭＳ Ｐゴシック" panose="020B0600070205080204" pitchFamily="50" charset="-128"/>
            </a:rPr>
            <a:t>万円と比較し、</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1,900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これは、子育て世帯への臨時特別給付</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7,700</a:t>
          </a:r>
          <a:r>
            <a:rPr kumimoji="1" lang="ja-JP" altLang="en-US" sz="1300">
              <a:latin typeface="ＭＳ Ｐゴシック" panose="020B0600070205080204" pitchFamily="50" charset="-128"/>
              <a:ea typeface="ＭＳ Ｐゴシック" panose="020B0600070205080204" pitchFamily="50" charset="-128"/>
            </a:rPr>
            <a:t>万円、住民税非課税世帯等に対する臨時特別給付金</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1,900</a:t>
          </a:r>
          <a:r>
            <a:rPr kumimoji="1" lang="ja-JP" altLang="en-US" sz="1300">
              <a:latin typeface="ＭＳ Ｐゴシック" panose="020B0600070205080204" pitchFamily="50" charset="-128"/>
              <a:ea typeface="ＭＳ Ｐゴシック" panose="020B0600070205080204" pitchFamily="50" charset="-128"/>
            </a:rPr>
            <a:t>万円が、それぞれ皆増となったことが主な要因である。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58420</xdr:rowOff>
    </xdr:to>
    <xdr:cxnSp macro="">
      <xdr:nvCxnSpPr>
        <xdr:cNvPr id="192" name="直線コネクタ 191"/>
        <xdr:cNvCxnSpPr/>
      </xdr:nvCxnSpPr>
      <xdr:spPr>
        <a:xfrm>
          <a:off x="3987800" y="10337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12717</xdr:rowOff>
    </xdr:from>
    <xdr:ext cx="762000" cy="259045"/>
    <xdr:sp macro="" textlink="">
      <xdr:nvSpPr>
        <xdr:cNvPr id="193" name="扶助費平均値テキスト"/>
        <xdr:cNvSpPr txBox="1"/>
      </xdr:nvSpPr>
      <xdr:spPr>
        <a:xfrm>
          <a:off x="4914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35560</xdr:rowOff>
    </xdr:from>
    <xdr:to>
      <xdr:col>19</xdr:col>
      <xdr:colOff>187325</xdr:colOff>
      <xdr:row>60</xdr:row>
      <xdr:rowOff>50800</xdr:rowOff>
    </xdr:to>
    <xdr:cxnSp macro="">
      <xdr:nvCxnSpPr>
        <xdr:cNvPr id="195" name="直線コネクタ 194"/>
        <xdr:cNvCxnSpPr/>
      </xdr:nvCxnSpPr>
      <xdr:spPr>
        <a:xfrm>
          <a:off x="3098800" y="1032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153687</xdr:rowOff>
    </xdr:from>
    <xdr:ext cx="736600" cy="259045"/>
    <xdr:sp macro="" textlink="">
      <xdr:nvSpPr>
        <xdr:cNvPr id="197" name="テキスト ボックス 196"/>
        <xdr:cNvSpPr txBox="1"/>
      </xdr:nvSpPr>
      <xdr:spPr>
        <a:xfrm>
          <a:off x="3606800" y="992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35560</xdr:rowOff>
    </xdr:from>
    <xdr:to>
      <xdr:col>15</xdr:col>
      <xdr:colOff>98425</xdr:colOff>
      <xdr:row>60</xdr:row>
      <xdr:rowOff>127000</xdr:rowOff>
    </xdr:to>
    <xdr:cxnSp macro="">
      <xdr:nvCxnSpPr>
        <xdr:cNvPr id="198" name="直線コネクタ 197"/>
        <xdr:cNvCxnSpPr/>
      </xdr:nvCxnSpPr>
      <xdr:spPr>
        <a:xfrm flipV="1">
          <a:off x="2209800" y="1032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123207</xdr:rowOff>
    </xdr:from>
    <xdr:ext cx="762000" cy="259045"/>
    <xdr:sp macro="" textlink="">
      <xdr:nvSpPr>
        <xdr:cNvPr id="200" name="テキスト ボックス 199"/>
        <xdr:cNvSpPr txBox="1"/>
      </xdr:nvSpPr>
      <xdr:spPr>
        <a:xfrm>
          <a:off x="2717800" y="989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60</xdr:row>
      <xdr:rowOff>142240</xdr:rowOff>
    </xdr:to>
    <xdr:cxnSp macro="">
      <xdr:nvCxnSpPr>
        <xdr:cNvPr id="201" name="直線コネクタ 200"/>
        <xdr:cNvCxnSpPr/>
      </xdr:nvCxnSpPr>
      <xdr:spPr>
        <a:xfrm flipV="1">
          <a:off x="1320800" y="1041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138447</xdr:rowOff>
    </xdr:from>
    <xdr:ext cx="762000" cy="259045"/>
    <xdr:sp macro="" textlink="">
      <xdr:nvSpPr>
        <xdr:cNvPr id="203" name="テキスト ボックス 202"/>
        <xdr:cNvSpPr txBox="1"/>
      </xdr:nvSpPr>
      <xdr:spPr>
        <a:xfrm>
          <a:off x="18288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xdr:rowOff>
    </xdr:from>
    <xdr:to>
      <xdr:col>24</xdr:col>
      <xdr:colOff>76200</xdr:colOff>
      <xdr:row>60</xdr:row>
      <xdr:rowOff>109220</xdr:rowOff>
    </xdr:to>
    <xdr:sp macro="" textlink="">
      <xdr:nvSpPr>
        <xdr:cNvPr id="211" name="楕円 210"/>
        <xdr:cNvSpPr/>
      </xdr:nvSpPr>
      <xdr:spPr>
        <a:xfrm>
          <a:off x="4775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151147</xdr:rowOff>
    </xdr:from>
    <xdr:ext cx="762000" cy="259045"/>
    <xdr:sp macro="" textlink="">
      <xdr:nvSpPr>
        <xdr:cNvPr id="212" name="扶助費該当値テキスト"/>
        <xdr:cNvSpPr txBox="1"/>
      </xdr:nvSpPr>
      <xdr:spPr>
        <a:xfrm>
          <a:off x="49149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13" name="楕円 212"/>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14" name="テキスト ボックス 213"/>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156210</xdr:rowOff>
    </xdr:from>
    <xdr:to>
      <xdr:col>15</xdr:col>
      <xdr:colOff>149225</xdr:colOff>
      <xdr:row>60</xdr:row>
      <xdr:rowOff>86360</xdr:rowOff>
    </xdr:to>
    <xdr:sp macro="" textlink="">
      <xdr:nvSpPr>
        <xdr:cNvPr id="215" name="楕円 214"/>
        <xdr:cNvSpPr/>
      </xdr:nvSpPr>
      <xdr:spPr>
        <a:xfrm>
          <a:off x="3048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71137</xdr:rowOff>
    </xdr:from>
    <xdr:ext cx="762000" cy="259045"/>
    <xdr:sp macro="" textlink="">
      <xdr:nvSpPr>
        <xdr:cNvPr id="216" name="テキスト ボックス 215"/>
        <xdr:cNvSpPr txBox="1"/>
      </xdr:nvSpPr>
      <xdr:spPr>
        <a:xfrm>
          <a:off x="2717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7" name="楕円 216"/>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8" name="テキスト ボックス 217"/>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91440</xdr:rowOff>
    </xdr:from>
    <xdr:to>
      <xdr:col>6</xdr:col>
      <xdr:colOff>171450</xdr:colOff>
      <xdr:row>61</xdr:row>
      <xdr:rowOff>21590</xdr:rowOff>
    </xdr:to>
    <xdr:sp macro="" textlink="">
      <xdr:nvSpPr>
        <xdr:cNvPr id="219" name="楕円 218"/>
        <xdr:cNvSpPr/>
      </xdr:nvSpPr>
      <xdr:spPr>
        <a:xfrm>
          <a:off x="1270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6367</xdr:rowOff>
    </xdr:from>
    <xdr:ext cx="762000" cy="259045"/>
    <xdr:sp macro="" textlink="">
      <xdr:nvSpPr>
        <xdr:cNvPr id="220" name="テキスト ボックス 219"/>
        <xdr:cNvSpPr txBox="1"/>
      </xdr:nvSpPr>
      <xdr:spPr>
        <a:xfrm>
          <a:off x="939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繰出金は、</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3,800</a:t>
          </a:r>
          <a:r>
            <a:rPr kumimoji="1" lang="ja-JP" altLang="en-US" sz="1300">
              <a:latin typeface="ＭＳ Ｐゴシック" panose="020B0600070205080204" pitchFamily="50" charset="-128"/>
              <a:ea typeface="ＭＳ Ｐゴシック" panose="020B0600070205080204" pitchFamily="50" charset="-128"/>
            </a:rPr>
            <a:t>万円で前年度の</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6,100</a:t>
          </a:r>
          <a:r>
            <a:rPr kumimoji="1" lang="ja-JP" altLang="en-US" sz="1300">
              <a:latin typeface="ＭＳ Ｐゴシック" panose="020B0600070205080204" pitchFamily="50" charset="-128"/>
              <a:ea typeface="ＭＳ Ｐゴシック" panose="020B0600070205080204" pitchFamily="50" charset="-128"/>
            </a:rPr>
            <a:t>万円と比較し、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2,300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これは、後期高齢者医療事業会計への繰出金が、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9,300</a:t>
          </a:r>
          <a:r>
            <a:rPr kumimoji="1" lang="ja-JP" altLang="en-US" sz="1300">
              <a:latin typeface="ＭＳ Ｐゴシック" panose="020B0600070205080204" pitchFamily="50" charset="-128"/>
              <a:ea typeface="ＭＳ Ｐゴシック" panose="020B0600070205080204" pitchFamily="50" charset="-128"/>
            </a:rPr>
            <a:t>万円の減、国民健康保険事業会計への繰出金が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万円の減となったことが要因である。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69850</xdr:rowOff>
    </xdr:to>
    <xdr:cxnSp macro="">
      <xdr:nvCxnSpPr>
        <xdr:cNvPr id="253" name="直線コネクタ 252"/>
        <xdr:cNvCxnSpPr/>
      </xdr:nvCxnSpPr>
      <xdr:spPr>
        <a:xfrm flipV="1">
          <a:off x="15671800" y="10261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4" name="その他平均値テキスト"/>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127000</xdr:rowOff>
    </xdr:from>
    <xdr:to>
      <xdr:col>78</xdr:col>
      <xdr:colOff>69850</xdr:colOff>
      <xdr:row>60</xdr:row>
      <xdr:rowOff>69850</xdr:rowOff>
    </xdr:to>
    <xdr:cxnSp macro="">
      <xdr:nvCxnSpPr>
        <xdr:cNvPr id="256" name="直線コネクタ 255"/>
        <xdr:cNvCxnSpPr/>
      </xdr:nvCxnSpPr>
      <xdr:spPr>
        <a:xfrm>
          <a:off x="14782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8" name="テキスト ボックス 257"/>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127000</xdr:rowOff>
    </xdr:from>
    <xdr:to>
      <xdr:col>73</xdr:col>
      <xdr:colOff>180975</xdr:colOff>
      <xdr:row>60</xdr:row>
      <xdr:rowOff>50800</xdr:rowOff>
    </xdr:to>
    <xdr:cxnSp macro="">
      <xdr:nvCxnSpPr>
        <xdr:cNvPr id="259" name="直線コネクタ 258"/>
        <xdr:cNvCxnSpPr/>
      </xdr:nvCxnSpPr>
      <xdr:spPr>
        <a:xfrm flipV="1">
          <a:off x="13893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61" name="テキスト ボックス 260"/>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50800</xdr:rowOff>
    </xdr:to>
    <xdr:cxnSp macro="">
      <xdr:nvCxnSpPr>
        <xdr:cNvPr id="262" name="直線コネクタ 261"/>
        <xdr:cNvCxnSpPr/>
      </xdr:nvCxnSpPr>
      <xdr:spPr>
        <a:xfrm>
          <a:off x="130048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6" name="テキスト ボックス 265"/>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72" name="楕円 271"/>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73"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19050</xdr:rowOff>
    </xdr:from>
    <xdr:to>
      <xdr:col>78</xdr:col>
      <xdr:colOff>120650</xdr:colOff>
      <xdr:row>60</xdr:row>
      <xdr:rowOff>120650</xdr:rowOff>
    </xdr:to>
    <xdr:sp macro="" textlink="">
      <xdr:nvSpPr>
        <xdr:cNvPr id="274" name="楕円 273"/>
        <xdr:cNvSpPr/>
      </xdr:nvSpPr>
      <xdr:spPr>
        <a:xfrm>
          <a:off x="15621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105427</xdr:rowOff>
    </xdr:from>
    <xdr:ext cx="736600" cy="259045"/>
    <xdr:sp macro="" textlink="">
      <xdr:nvSpPr>
        <xdr:cNvPr id="275" name="テキスト ボックス 274"/>
        <xdr:cNvSpPr txBox="1"/>
      </xdr:nvSpPr>
      <xdr:spPr>
        <a:xfrm>
          <a:off x="15290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76200</xdr:rowOff>
    </xdr:from>
    <xdr:to>
      <xdr:col>74</xdr:col>
      <xdr:colOff>31750</xdr:colOff>
      <xdr:row>60</xdr:row>
      <xdr:rowOff>6350</xdr:rowOff>
    </xdr:to>
    <xdr:sp macro="" textlink="">
      <xdr:nvSpPr>
        <xdr:cNvPr id="276" name="楕円 275"/>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162577</xdr:rowOff>
    </xdr:from>
    <xdr:ext cx="762000" cy="259045"/>
    <xdr:sp macro="" textlink="">
      <xdr:nvSpPr>
        <xdr:cNvPr id="277" name="テキスト ボックス 276"/>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8" name="楕円 277"/>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9" name="テキスト ボックス 278"/>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80" name="楕円 279"/>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81" name="テキスト ボックス 280"/>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万円で、前年度の</a:t>
          </a:r>
          <a:r>
            <a:rPr kumimoji="1" lang="en-US" altLang="ja-JP" sz="1300">
              <a:latin typeface="ＭＳ Ｐゴシック" panose="020B0600070205080204" pitchFamily="50" charset="-128"/>
              <a:ea typeface="ＭＳ Ｐゴシック" panose="020B0600070205080204" pitchFamily="50" charset="-128"/>
            </a:rPr>
            <a:t>676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万円と比較し、</a:t>
          </a:r>
          <a:r>
            <a:rPr kumimoji="1" lang="en-US" altLang="ja-JP" sz="1300">
              <a:latin typeface="ＭＳ Ｐゴシック" panose="020B0600070205080204" pitchFamily="50" charset="-128"/>
              <a:ea typeface="ＭＳ Ｐゴシック" panose="020B0600070205080204" pitchFamily="50" charset="-128"/>
            </a:rPr>
            <a:t>548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8,500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81.2%</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これは、中小企業者事業継続支援金給付</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6,500</a:t>
          </a:r>
          <a:r>
            <a:rPr kumimoji="1" lang="ja-JP" altLang="en-US" sz="1300">
              <a:latin typeface="ＭＳ Ｐゴシック" panose="020B0600070205080204" pitchFamily="50" charset="-128"/>
              <a:ea typeface="ＭＳ Ｐゴシック" panose="020B0600070205080204" pitchFamily="50" charset="-128"/>
            </a:rPr>
            <a:t>万円が皆増となった一方、特別定額給付金事業の完了により、</a:t>
          </a:r>
          <a:r>
            <a:rPr kumimoji="1" lang="en-US" altLang="ja-JP" sz="1300">
              <a:latin typeface="ＭＳ Ｐゴシック" panose="020B0600070205080204" pitchFamily="50" charset="-128"/>
              <a:ea typeface="ＭＳ Ｐゴシック" panose="020B0600070205080204" pitchFamily="50" charset="-128"/>
            </a:rPr>
            <a:t>570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4,900</a:t>
          </a:r>
          <a:r>
            <a:rPr kumimoji="1" lang="ja-JP" altLang="en-US" sz="1300">
              <a:latin typeface="ＭＳ Ｐゴシック" panose="020B0600070205080204" pitchFamily="50" charset="-128"/>
              <a:ea typeface="ＭＳ Ｐゴシック" panose="020B0600070205080204" pitchFamily="50" charset="-128"/>
            </a:rPr>
            <a:t>万円の皆減が主な要因となる。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7" name="直線コネクタ 306"/>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58420</xdr:rowOff>
    </xdr:from>
    <xdr:to>
      <xdr:col>82</xdr:col>
      <xdr:colOff>107950</xdr:colOff>
      <xdr:row>35</xdr:row>
      <xdr:rowOff>1270</xdr:rowOff>
    </xdr:to>
    <xdr:cxnSp macro="">
      <xdr:nvCxnSpPr>
        <xdr:cNvPr id="312" name="直線コネクタ 311"/>
        <xdr:cNvCxnSpPr/>
      </xdr:nvCxnSpPr>
      <xdr:spPr>
        <a:xfrm flipV="1">
          <a:off x="15671800" y="5887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2557</xdr:rowOff>
    </xdr:from>
    <xdr:ext cx="762000" cy="259045"/>
    <xdr:sp macro="" textlink="">
      <xdr:nvSpPr>
        <xdr:cNvPr id="31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4" name="フローチャート: 判断 31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35</xdr:row>
      <xdr:rowOff>1270</xdr:rowOff>
    </xdr:to>
    <xdr:cxnSp macro="">
      <xdr:nvCxnSpPr>
        <xdr:cNvPr id="315" name="直線コネクタ 314"/>
        <xdr:cNvCxnSpPr/>
      </xdr:nvCxnSpPr>
      <xdr:spPr>
        <a:xfrm>
          <a:off x="14782800" y="591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6" name="フローチャート: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149860</xdr:rowOff>
    </xdr:to>
    <xdr:cxnSp macro="">
      <xdr:nvCxnSpPr>
        <xdr:cNvPr id="318" name="直線コネクタ 317"/>
        <xdr:cNvCxnSpPr/>
      </xdr:nvCxnSpPr>
      <xdr:spPr>
        <a:xfrm flipV="1">
          <a:off x="13893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1270</xdr:rowOff>
    </xdr:to>
    <xdr:cxnSp macro="">
      <xdr:nvCxnSpPr>
        <xdr:cNvPr id="321" name="直線コネクタ 320"/>
        <xdr:cNvCxnSpPr/>
      </xdr:nvCxnSpPr>
      <xdr:spPr>
        <a:xfrm flipV="1">
          <a:off x="13004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4" name="フローチャート: 判断 323"/>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5" name="テキスト ボックス 32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31" name="楕円 330"/>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87647</xdr:rowOff>
    </xdr:from>
    <xdr:ext cx="762000" cy="259045"/>
    <xdr:sp macro="" textlink="">
      <xdr:nvSpPr>
        <xdr:cNvPr id="332"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3" name="楕円 332"/>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4" name="テキスト ボックス 333"/>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5" name="楕円 334"/>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6" name="テキスト ボックス 335"/>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7" name="楕円 336"/>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8" name="テキスト ボックス 337"/>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9" name="楕円 338"/>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40" name="テキスト ボックス 339"/>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3,600</a:t>
          </a:r>
          <a:r>
            <a:rPr kumimoji="1" lang="ja-JP" altLang="en-US" sz="1300">
              <a:latin typeface="ＭＳ Ｐゴシック" panose="020B0600070205080204" pitchFamily="50" charset="-128"/>
              <a:ea typeface="ＭＳ Ｐゴシック" panose="020B0600070205080204" pitchFamily="50" charset="-128"/>
            </a:rPr>
            <a:t>万円で、前年度の</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9,200</a:t>
          </a:r>
          <a:r>
            <a:rPr kumimoji="1" lang="ja-JP" altLang="en-US" sz="1300">
              <a:latin typeface="ＭＳ Ｐゴシック" panose="020B0600070205080204" pitchFamily="50" charset="-128"/>
              <a:ea typeface="ＭＳ Ｐゴシック" panose="020B0600070205080204" pitchFamily="50" charset="-128"/>
            </a:rPr>
            <a:t>万円と比較し、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5,600</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51.1%</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これは、銀行資金の元金償還金の減によるものである。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5" name="直線コネクタ 364"/>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79</xdr:row>
      <xdr:rowOff>1270</xdr:rowOff>
    </xdr:to>
    <xdr:cxnSp macro="">
      <xdr:nvCxnSpPr>
        <xdr:cNvPr id="370" name="直線コネクタ 369"/>
        <xdr:cNvCxnSpPr/>
      </xdr:nvCxnSpPr>
      <xdr:spPr>
        <a:xfrm flipV="1">
          <a:off x="3987800" y="13042900"/>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1"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2" name="フローチャート: 判断 37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79</xdr:row>
      <xdr:rowOff>1270</xdr:rowOff>
    </xdr:to>
    <xdr:cxnSp macro="">
      <xdr:nvCxnSpPr>
        <xdr:cNvPr id="373" name="直線コネクタ 372"/>
        <xdr:cNvCxnSpPr/>
      </xdr:nvCxnSpPr>
      <xdr:spPr>
        <a:xfrm>
          <a:off x="3098800" y="13248639"/>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4" name="フローチャート: 判断 373"/>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5" name="テキスト ボックス 374"/>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46989</xdr:rowOff>
    </xdr:to>
    <xdr:cxnSp macro="">
      <xdr:nvCxnSpPr>
        <xdr:cNvPr id="376" name="直線コネクタ 375"/>
        <xdr:cNvCxnSpPr/>
      </xdr:nvCxnSpPr>
      <xdr:spPr>
        <a:xfrm>
          <a:off x="2209800" y="13180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7" name="フローチャート: 判断 376"/>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8" name="テキスト ボックス 37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115570</xdr:rowOff>
    </xdr:to>
    <xdr:cxnSp macro="">
      <xdr:nvCxnSpPr>
        <xdr:cNvPr id="379" name="直線コネクタ 378"/>
        <xdr:cNvCxnSpPr/>
      </xdr:nvCxnSpPr>
      <xdr:spPr>
        <a:xfrm flipV="1">
          <a:off x="1320800" y="131800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2" name="フローチャート: 判断 381"/>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3" name="テキスト ボックス 382"/>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9" name="楕円 388"/>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0"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1" name="楕円 390"/>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2" name="テキスト ボックス 391"/>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3" name="楕円 392"/>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94" name="テキスト ボックス 393"/>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5" name="楕円 394"/>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96" name="テキスト ボックス 39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7" name="楕円 396"/>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8" name="テキスト ボックス 39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物件費等は増加となったが、補助費等の減により、分子である経常経費充当一般財源等が減少し、財政調整交付金、地方消費税交付金等の増により、分母の経常一般財源等が増加したため、前年度比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28" name="直線コネクタ 427"/>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29"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0" name="直線コネクタ 429"/>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1" name="公債費以外最大値テキスト"/>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2" name="直線コネクタ 431"/>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118836</xdr:rowOff>
    </xdr:from>
    <xdr:to>
      <xdr:col>82</xdr:col>
      <xdr:colOff>107950</xdr:colOff>
      <xdr:row>80</xdr:row>
      <xdr:rowOff>67129</xdr:rowOff>
    </xdr:to>
    <xdr:cxnSp macro="">
      <xdr:nvCxnSpPr>
        <xdr:cNvPr id="433" name="直線コネクタ 432"/>
        <xdr:cNvCxnSpPr/>
      </xdr:nvCxnSpPr>
      <xdr:spPr>
        <a:xfrm flipV="1">
          <a:off x="15671800" y="13663386"/>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8363</xdr:rowOff>
    </xdr:from>
    <xdr:ext cx="762000" cy="259045"/>
    <xdr:sp macro="" textlink="">
      <xdr:nvSpPr>
        <xdr:cNvPr id="434" name="公債費以外平均値テキスト"/>
        <xdr:cNvSpPr txBox="1"/>
      </xdr:nvSpPr>
      <xdr:spPr>
        <a:xfrm>
          <a:off x="16598900" y="13381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5" name="フローチャート: 判断 434"/>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170543</xdr:rowOff>
    </xdr:from>
    <xdr:to>
      <xdr:col>78</xdr:col>
      <xdr:colOff>69850</xdr:colOff>
      <xdr:row>80</xdr:row>
      <xdr:rowOff>67129</xdr:rowOff>
    </xdr:to>
    <xdr:cxnSp macro="">
      <xdr:nvCxnSpPr>
        <xdr:cNvPr id="436" name="直線コネクタ 435"/>
        <xdr:cNvCxnSpPr/>
      </xdr:nvCxnSpPr>
      <xdr:spPr>
        <a:xfrm>
          <a:off x="14782800" y="13543643"/>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7" name="フローチャート: 判断 436"/>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116313</xdr:rowOff>
    </xdr:from>
    <xdr:ext cx="736600" cy="259045"/>
    <xdr:sp macro="" textlink="">
      <xdr:nvSpPr>
        <xdr:cNvPr id="438" name="テキスト ボックス 437"/>
        <xdr:cNvSpPr txBox="1"/>
      </xdr:nvSpPr>
      <xdr:spPr>
        <a:xfrm>
          <a:off x="15290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170543</xdr:rowOff>
    </xdr:from>
    <xdr:to>
      <xdr:col>73</xdr:col>
      <xdr:colOff>180975</xdr:colOff>
      <xdr:row>81</xdr:row>
      <xdr:rowOff>91621</xdr:rowOff>
    </xdr:to>
    <xdr:cxnSp macro="">
      <xdr:nvCxnSpPr>
        <xdr:cNvPr id="439" name="直線コネクタ 438"/>
        <xdr:cNvCxnSpPr/>
      </xdr:nvCxnSpPr>
      <xdr:spPr>
        <a:xfrm flipV="1">
          <a:off x="13893800" y="13543643"/>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0" name="フローチャート: 判断 439"/>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1" name="テキスト ボックス 440"/>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91621</xdr:rowOff>
    </xdr:from>
    <xdr:to>
      <xdr:col>69</xdr:col>
      <xdr:colOff>92075</xdr:colOff>
      <xdr:row>81</xdr:row>
      <xdr:rowOff>156936</xdr:rowOff>
    </xdr:to>
    <xdr:cxnSp macro="">
      <xdr:nvCxnSpPr>
        <xdr:cNvPr id="442" name="直線コネクタ 441"/>
        <xdr:cNvCxnSpPr/>
      </xdr:nvCxnSpPr>
      <xdr:spPr>
        <a:xfrm flipV="1">
          <a:off x="13004800" y="1397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3" name="フローチャート: 判断 442"/>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158041</xdr:rowOff>
    </xdr:from>
    <xdr:ext cx="762000" cy="259045"/>
    <xdr:sp macro="" textlink="">
      <xdr:nvSpPr>
        <xdr:cNvPr id="444" name="テキスト ボックス 443"/>
        <xdr:cNvSpPr txBox="1"/>
      </xdr:nvSpPr>
      <xdr:spPr>
        <a:xfrm>
          <a:off x="13512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5" name="フローチャート: 判断 444"/>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41020</xdr:rowOff>
    </xdr:from>
    <xdr:ext cx="762000" cy="259045"/>
    <xdr:sp macro="" textlink="">
      <xdr:nvSpPr>
        <xdr:cNvPr id="446" name="テキスト ボックス 445"/>
        <xdr:cNvSpPr txBox="1"/>
      </xdr:nvSpPr>
      <xdr:spPr>
        <a:xfrm>
          <a:off x="12623800" y="1341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68036</xdr:rowOff>
    </xdr:from>
    <xdr:to>
      <xdr:col>82</xdr:col>
      <xdr:colOff>158750</xdr:colOff>
      <xdr:row>79</xdr:row>
      <xdr:rowOff>169636</xdr:rowOff>
    </xdr:to>
    <xdr:sp macro="" textlink="">
      <xdr:nvSpPr>
        <xdr:cNvPr id="452" name="楕円 451"/>
        <xdr:cNvSpPr/>
      </xdr:nvSpPr>
      <xdr:spPr>
        <a:xfrm>
          <a:off x="164592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40113</xdr:rowOff>
    </xdr:from>
    <xdr:ext cx="762000" cy="259045"/>
    <xdr:sp macro="" textlink="">
      <xdr:nvSpPr>
        <xdr:cNvPr id="453" name="公債費以外該当値テキスト"/>
        <xdr:cNvSpPr txBox="1"/>
      </xdr:nvSpPr>
      <xdr:spPr>
        <a:xfrm>
          <a:off x="165989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16329</xdr:rowOff>
    </xdr:from>
    <xdr:to>
      <xdr:col>78</xdr:col>
      <xdr:colOff>120650</xdr:colOff>
      <xdr:row>80</xdr:row>
      <xdr:rowOff>117929</xdr:rowOff>
    </xdr:to>
    <xdr:sp macro="" textlink="">
      <xdr:nvSpPr>
        <xdr:cNvPr id="454" name="楕円 453"/>
        <xdr:cNvSpPr/>
      </xdr:nvSpPr>
      <xdr:spPr>
        <a:xfrm>
          <a:off x="15621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128106</xdr:rowOff>
    </xdr:from>
    <xdr:ext cx="736600" cy="259045"/>
    <xdr:sp macro="" textlink="">
      <xdr:nvSpPr>
        <xdr:cNvPr id="455" name="テキスト ボックス 454"/>
        <xdr:cNvSpPr txBox="1"/>
      </xdr:nvSpPr>
      <xdr:spPr>
        <a:xfrm>
          <a:off x="15290800" y="1350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119743</xdr:rowOff>
    </xdr:from>
    <xdr:to>
      <xdr:col>74</xdr:col>
      <xdr:colOff>31750</xdr:colOff>
      <xdr:row>79</xdr:row>
      <xdr:rowOff>49893</xdr:rowOff>
    </xdr:to>
    <xdr:sp macro="" textlink="">
      <xdr:nvSpPr>
        <xdr:cNvPr id="456" name="楕円 455"/>
        <xdr:cNvSpPr/>
      </xdr:nvSpPr>
      <xdr:spPr>
        <a:xfrm>
          <a:off x="14732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60070</xdr:rowOff>
    </xdr:from>
    <xdr:ext cx="762000" cy="259045"/>
    <xdr:sp macro="" textlink="">
      <xdr:nvSpPr>
        <xdr:cNvPr id="457" name="テキスト ボックス 456"/>
        <xdr:cNvSpPr txBox="1"/>
      </xdr:nvSpPr>
      <xdr:spPr>
        <a:xfrm>
          <a:off x="14401800" y="1326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40821</xdr:rowOff>
    </xdr:from>
    <xdr:to>
      <xdr:col>69</xdr:col>
      <xdr:colOff>142875</xdr:colOff>
      <xdr:row>81</xdr:row>
      <xdr:rowOff>142421</xdr:rowOff>
    </xdr:to>
    <xdr:sp macro="" textlink="">
      <xdr:nvSpPr>
        <xdr:cNvPr id="458" name="楕円 457"/>
        <xdr:cNvSpPr/>
      </xdr:nvSpPr>
      <xdr:spPr>
        <a:xfrm>
          <a:off x="13843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127198</xdr:rowOff>
    </xdr:from>
    <xdr:ext cx="762000" cy="259045"/>
    <xdr:sp macro="" textlink="">
      <xdr:nvSpPr>
        <xdr:cNvPr id="459" name="テキスト ボックス 458"/>
        <xdr:cNvSpPr txBox="1"/>
      </xdr:nvSpPr>
      <xdr:spPr>
        <a:xfrm>
          <a:off x="13512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106136</xdr:rowOff>
    </xdr:from>
    <xdr:to>
      <xdr:col>65</xdr:col>
      <xdr:colOff>53975</xdr:colOff>
      <xdr:row>82</xdr:row>
      <xdr:rowOff>36286</xdr:rowOff>
    </xdr:to>
    <xdr:sp macro="" textlink="">
      <xdr:nvSpPr>
        <xdr:cNvPr id="460" name="楕円 459"/>
        <xdr:cNvSpPr/>
      </xdr:nvSpPr>
      <xdr:spPr>
        <a:xfrm>
          <a:off x="12954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21063</xdr:rowOff>
    </xdr:from>
    <xdr:ext cx="762000" cy="259045"/>
    <xdr:sp macro="" textlink="">
      <xdr:nvSpPr>
        <xdr:cNvPr id="461" name="テキスト ボックス 460"/>
        <xdr:cNvSpPr txBox="1"/>
      </xdr:nvSpPr>
      <xdr:spPr>
        <a:xfrm>
          <a:off x="12623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6517</xdr:rowOff>
    </xdr:from>
    <xdr:to>
      <xdr:col>29</xdr:col>
      <xdr:colOff>127000</xdr:colOff>
      <xdr:row>19</xdr:row>
      <xdr:rowOff>8737</xdr:rowOff>
    </xdr:to>
    <xdr:cxnSp macro="">
      <xdr:nvCxnSpPr>
        <xdr:cNvPr id="52" name="直線コネクタ 51"/>
        <xdr:cNvCxnSpPr/>
      </xdr:nvCxnSpPr>
      <xdr:spPr bwMode="auto">
        <a:xfrm flipV="1">
          <a:off x="5003800" y="3311692"/>
          <a:ext cx="647700" cy="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63825</xdr:rowOff>
    </xdr:from>
    <xdr:ext cx="762000" cy="259045"/>
    <xdr:sp macro="" textlink="">
      <xdr:nvSpPr>
        <xdr:cNvPr id="53" name="人口1人当たり決算額の推移平均値テキスト130"/>
        <xdr:cNvSpPr txBox="1"/>
      </xdr:nvSpPr>
      <xdr:spPr>
        <a:xfrm>
          <a:off x="5740400" y="3026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8737</xdr:rowOff>
    </xdr:from>
    <xdr:to>
      <xdr:col>26</xdr:col>
      <xdr:colOff>50800</xdr:colOff>
      <xdr:row>19</xdr:row>
      <xdr:rowOff>16837</xdr:rowOff>
    </xdr:to>
    <xdr:cxnSp macro="">
      <xdr:nvCxnSpPr>
        <xdr:cNvPr id="55" name="直線コネクタ 54"/>
        <xdr:cNvCxnSpPr/>
      </xdr:nvCxnSpPr>
      <xdr:spPr bwMode="auto">
        <a:xfrm flipV="1">
          <a:off x="4305300" y="3313912"/>
          <a:ext cx="698500" cy="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160012</xdr:rowOff>
    </xdr:from>
    <xdr:ext cx="736600" cy="259045"/>
    <xdr:sp macro="" textlink="">
      <xdr:nvSpPr>
        <xdr:cNvPr id="57" name="テキスト ボックス 56"/>
        <xdr:cNvSpPr txBox="1"/>
      </xdr:nvSpPr>
      <xdr:spPr>
        <a:xfrm>
          <a:off x="4622800" y="295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12798</xdr:rowOff>
    </xdr:from>
    <xdr:to>
      <xdr:col>22</xdr:col>
      <xdr:colOff>114300</xdr:colOff>
      <xdr:row>19</xdr:row>
      <xdr:rowOff>16837</xdr:rowOff>
    </xdr:to>
    <xdr:cxnSp macro="">
      <xdr:nvCxnSpPr>
        <xdr:cNvPr id="58" name="直線コネクタ 57"/>
        <xdr:cNvCxnSpPr/>
      </xdr:nvCxnSpPr>
      <xdr:spPr bwMode="auto">
        <a:xfrm>
          <a:off x="3606800" y="3317973"/>
          <a:ext cx="698500" cy="4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4836</xdr:rowOff>
    </xdr:from>
    <xdr:ext cx="762000" cy="259045"/>
    <xdr:sp macro="" textlink="">
      <xdr:nvSpPr>
        <xdr:cNvPr id="60" name="テキスト ボックス 59"/>
        <xdr:cNvSpPr txBox="1"/>
      </xdr:nvSpPr>
      <xdr:spPr>
        <a:xfrm>
          <a:off x="3924300" y="29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166885</xdr:rowOff>
    </xdr:from>
    <xdr:to>
      <xdr:col>18</xdr:col>
      <xdr:colOff>177800</xdr:colOff>
      <xdr:row>19</xdr:row>
      <xdr:rowOff>12798</xdr:rowOff>
    </xdr:to>
    <xdr:cxnSp macro="">
      <xdr:nvCxnSpPr>
        <xdr:cNvPr id="61" name="直線コネクタ 60"/>
        <xdr:cNvCxnSpPr/>
      </xdr:nvCxnSpPr>
      <xdr:spPr bwMode="auto">
        <a:xfrm>
          <a:off x="2908300" y="3300610"/>
          <a:ext cx="698500" cy="1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10279</xdr:rowOff>
    </xdr:from>
    <xdr:ext cx="762000" cy="259045"/>
    <xdr:sp macro="" textlink="">
      <xdr:nvSpPr>
        <xdr:cNvPr id="63" name="テキスト ボックス 62"/>
        <xdr:cNvSpPr txBox="1"/>
      </xdr:nvSpPr>
      <xdr:spPr>
        <a:xfrm>
          <a:off x="32258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166587</xdr:rowOff>
    </xdr:from>
    <xdr:ext cx="762000" cy="259045"/>
    <xdr:sp macro="" textlink="">
      <xdr:nvSpPr>
        <xdr:cNvPr id="65" name="テキスト ボックス 64"/>
        <xdr:cNvSpPr txBox="1"/>
      </xdr:nvSpPr>
      <xdr:spPr>
        <a:xfrm>
          <a:off x="2527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127167</xdr:rowOff>
    </xdr:from>
    <xdr:to>
      <xdr:col>29</xdr:col>
      <xdr:colOff>177800</xdr:colOff>
      <xdr:row>19</xdr:row>
      <xdr:rowOff>57317</xdr:rowOff>
    </xdr:to>
    <xdr:sp macro="" textlink="">
      <xdr:nvSpPr>
        <xdr:cNvPr id="71" name="楕円 70"/>
        <xdr:cNvSpPr/>
      </xdr:nvSpPr>
      <xdr:spPr bwMode="auto">
        <a:xfrm>
          <a:off x="5600700" y="3260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35744</xdr:rowOff>
    </xdr:from>
    <xdr:ext cx="762000" cy="259045"/>
    <xdr:sp macro="" textlink="">
      <xdr:nvSpPr>
        <xdr:cNvPr id="72" name="人口1人当たり決算額の推移該当値テキスト130"/>
        <xdr:cNvSpPr txBox="1"/>
      </xdr:nvSpPr>
      <xdr:spPr>
        <a:xfrm>
          <a:off x="5740400" y="316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129387</xdr:rowOff>
    </xdr:from>
    <xdr:to>
      <xdr:col>26</xdr:col>
      <xdr:colOff>101600</xdr:colOff>
      <xdr:row>19</xdr:row>
      <xdr:rowOff>59537</xdr:rowOff>
    </xdr:to>
    <xdr:sp macro="" textlink="">
      <xdr:nvSpPr>
        <xdr:cNvPr id="73" name="楕円 72"/>
        <xdr:cNvSpPr/>
      </xdr:nvSpPr>
      <xdr:spPr bwMode="auto">
        <a:xfrm>
          <a:off x="4953000" y="326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44314</xdr:rowOff>
    </xdr:from>
    <xdr:ext cx="736600" cy="259045"/>
    <xdr:sp macro="" textlink="">
      <xdr:nvSpPr>
        <xdr:cNvPr id="74" name="テキスト ボックス 73"/>
        <xdr:cNvSpPr txBox="1"/>
      </xdr:nvSpPr>
      <xdr:spPr>
        <a:xfrm>
          <a:off x="4622800" y="334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137487</xdr:rowOff>
    </xdr:from>
    <xdr:to>
      <xdr:col>22</xdr:col>
      <xdr:colOff>165100</xdr:colOff>
      <xdr:row>19</xdr:row>
      <xdr:rowOff>67637</xdr:rowOff>
    </xdr:to>
    <xdr:sp macro="" textlink="">
      <xdr:nvSpPr>
        <xdr:cNvPr id="75" name="楕円 74"/>
        <xdr:cNvSpPr/>
      </xdr:nvSpPr>
      <xdr:spPr bwMode="auto">
        <a:xfrm>
          <a:off x="4254500" y="3271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52414</xdr:rowOff>
    </xdr:from>
    <xdr:ext cx="762000" cy="259045"/>
    <xdr:sp macro="" textlink="">
      <xdr:nvSpPr>
        <xdr:cNvPr id="76" name="テキスト ボックス 75"/>
        <xdr:cNvSpPr txBox="1"/>
      </xdr:nvSpPr>
      <xdr:spPr>
        <a:xfrm>
          <a:off x="3924300" y="335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133448</xdr:rowOff>
    </xdr:from>
    <xdr:to>
      <xdr:col>19</xdr:col>
      <xdr:colOff>38100</xdr:colOff>
      <xdr:row>19</xdr:row>
      <xdr:rowOff>63598</xdr:rowOff>
    </xdr:to>
    <xdr:sp macro="" textlink="">
      <xdr:nvSpPr>
        <xdr:cNvPr id="77" name="楕円 76"/>
        <xdr:cNvSpPr/>
      </xdr:nvSpPr>
      <xdr:spPr bwMode="auto">
        <a:xfrm>
          <a:off x="3556000" y="326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48375</xdr:rowOff>
    </xdr:from>
    <xdr:ext cx="762000" cy="259045"/>
    <xdr:sp macro="" textlink="">
      <xdr:nvSpPr>
        <xdr:cNvPr id="78" name="テキスト ボックス 77"/>
        <xdr:cNvSpPr txBox="1"/>
      </xdr:nvSpPr>
      <xdr:spPr>
        <a:xfrm>
          <a:off x="3225800" y="335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116085</xdr:rowOff>
    </xdr:from>
    <xdr:to>
      <xdr:col>15</xdr:col>
      <xdr:colOff>101600</xdr:colOff>
      <xdr:row>19</xdr:row>
      <xdr:rowOff>46235</xdr:rowOff>
    </xdr:to>
    <xdr:sp macro="" textlink="">
      <xdr:nvSpPr>
        <xdr:cNvPr id="79" name="楕円 78"/>
        <xdr:cNvSpPr/>
      </xdr:nvSpPr>
      <xdr:spPr bwMode="auto">
        <a:xfrm>
          <a:off x="2857500" y="324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31012</xdr:rowOff>
    </xdr:from>
    <xdr:ext cx="762000" cy="259045"/>
    <xdr:sp macro="" textlink="">
      <xdr:nvSpPr>
        <xdr:cNvPr id="80" name="テキスト ボックス 79"/>
        <xdr:cNvSpPr txBox="1"/>
      </xdr:nvSpPr>
      <xdr:spPr>
        <a:xfrm>
          <a:off x="2527300" y="33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139726</xdr:rowOff>
    </xdr:from>
    <xdr:to>
      <xdr:col>29</xdr:col>
      <xdr:colOff>127000</xdr:colOff>
      <xdr:row>37</xdr:row>
      <xdr:rowOff>46837</xdr:rowOff>
    </xdr:to>
    <xdr:cxnSp macro="">
      <xdr:nvCxnSpPr>
        <xdr:cNvPr id="111" name="直線コネクタ 110"/>
        <xdr:cNvCxnSpPr/>
      </xdr:nvCxnSpPr>
      <xdr:spPr bwMode="auto">
        <a:xfrm flipV="1">
          <a:off x="5003800" y="7092976"/>
          <a:ext cx="647700" cy="78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167098</xdr:rowOff>
    </xdr:from>
    <xdr:ext cx="762000" cy="259045"/>
    <xdr:sp macro="" textlink="">
      <xdr:nvSpPr>
        <xdr:cNvPr id="112" name="人口1人当たり決算額の推移平均値テキスト445"/>
        <xdr:cNvSpPr txBox="1"/>
      </xdr:nvSpPr>
      <xdr:spPr>
        <a:xfrm>
          <a:off x="5740400" y="677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43714</xdr:rowOff>
    </xdr:from>
    <xdr:to>
      <xdr:col>26</xdr:col>
      <xdr:colOff>50800</xdr:colOff>
      <xdr:row>37</xdr:row>
      <xdr:rowOff>46837</xdr:rowOff>
    </xdr:to>
    <xdr:cxnSp macro="">
      <xdr:nvCxnSpPr>
        <xdr:cNvPr id="114" name="直線コネクタ 113"/>
        <xdr:cNvCxnSpPr/>
      </xdr:nvCxnSpPr>
      <xdr:spPr bwMode="auto">
        <a:xfrm>
          <a:off x="4305300" y="7168414"/>
          <a:ext cx="698500" cy="3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104157</xdr:rowOff>
    </xdr:from>
    <xdr:ext cx="736600" cy="259045"/>
    <xdr:sp macro="" textlink="">
      <xdr:nvSpPr>
        <xdr:cNvPr id="116" name="テキスト ボックス 115"/>
        <xdr:cNvSpPr txBox="1"/>
      </xdr:nvSpPr>
      <xdr:spPr>
        <a:xfrm>
          <a:off x="4622800" y="671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43714</xdr:rowOff>
    </xdr:from>
    <xdr:to>
      <xdr:col>22</xdr:col>
      <xdr:colOff>114300</xdr:colOff>
      <xdr:row>37</xdr:row>
      <xdr:rowOff>66726</xdr:rowOff>
    </xdr:to>
    <xdr:cxnSp macro="">
      <xdr:nvCxnSpPr>
        <xdr:cNvPr id="117" name="直線コネクタ 116"/>
        <xdr:cNvCxnSpPr/>
      </xdr:nvCxnSpPr>
      <xdr:spPr bwMode="auto">
        <a:xfrm flipV="1">
          <a:off x="3606800" y="7168414"/>
          <a:ext cx="698500" cy="2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151172</xdr:rowOff>
    </xdr:from>
    <xdr:ext cx="762000" cy="259045"/>
    <xdr:sp macro="" textlink="">
      <xdr:nvSpPr>
        <xdr:cNvPr id="119" name="テキスト ボックス 118"/>
        <xdr:cNvSpPr txBox="1"/>
      </xdr:nvSpPr>
      <xdr:spPr>
        <a:xfrm>
          <a:off x="39243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37465</xdr:rowOff>
    </xdr:from>
    <xdr:to>
      <xdr:col>18</xdr:col>
      <xdr:colOff>177800</xdr:colOff>
      <xdr:row>37</xdr:row>
      <xdr:rowOff>66726</xdr:rowOff>
    </xdr:to>
    <xdr:cxnSp macro="">
      <xdr:nvCxnSpPr>
        <xdr:cNvPr id="120" name="直線コネクタ 119"/>
        <xdr:cNvCxnSpPr/>
      </xdr:nvCxnSpPr>
      <xdr:spPr bwMode="auto">
        <a:xfrm>
          <a:off x="2908300" y="6647815"/>
          <a:ext cx="698500" cy="54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149953</xdr:rowOff>
    </xdr:from>
    <xdr:ext cx="762000" cy="259045"/>
    <xdr:sp macro="" textlink="">
      <xdr:nvSpPr>
        <xdr:cNvPr id="122" name="テキスト ボックス 121"/>
        <xdr:cNvSpPr txBox="1"/>
      </xdr:nvSpPr>
      <xdr:spPr>
        <a:xfrm>
          <a:off x="32258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87901</xdr:rowOff>
    </xdr:from>
    <xdr:ext cx="762000" cy="259045"/>
    <xdr:sp macro="" textlink="">
      <xdr:nvSpPr>
        <xdr:cNvPr id="124" name="テキスト ボックス 123"/>
        <xdr:cNvSpPr txBox="1"/>
      </xdr:nvSpPr>
      <xdr:spPr>
        <a:xfrm>
          <a:off x="2527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88926</xdr:rowOff>
    </xdr:from>
    <xdr:to>
      <xdr:col>29</xdr:col>
      <xdr:colOff>177800</xdr:colOff>
      <xdr:row>37</xdr:row>
      <xdr:rowOff>19076</xdr:rowOff>
    </xdr:to>
    <xdr:sp macro="" textlink="">
      <xdr:nvSpPr>
        <xdr:cNvPr id="130" name="楕円 129"/>
        <xdr:cNvSpPr/>
      </xdr:nvSpPr>
      <xdr:spPr bwMode="auto">
        <a:xfrm>
          <a:off x="5600700" y="704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61003</xdr:rowOff>
    </xdr:from>
    <xdr:ext cx="762000" cy="259045"/>
    <xdr:sp macro="" textlink="">
      <xdr:nvSpPr>
        <xdr:cNvPr id="131" name="人口1人当たり決算額の推移該当値テキスト445"/>
        <xdr:cNvSpPr txBox="1"/>
      </xdr:nvSpPr>
      <xdr:spPr>
        <a:xfrm>
          <a:off x="5740400" y="70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167487</xdr:rowOff>
    </xdr:from>
    <xdr:to>
      <xdr:col>26</xdr:col>
      <xdr:colOff>101600</xdr:colOff>
      <xdr:row>37</xdr:row>
      <xdr:rowOff>97637</xdr:rowOff>
    </xdr:to>
    <xdr:sp macro="" textlink="">
      <xdr:nvSpPr>
        <xdr:cNvPr id="132" name="楕円 131"/>
        <xdr:cNvSpPr/>
      </xdr:nvSpPr>
      <xdr:spPr bwMode="auto">
        <a:xfrm>
          <a:off x="4953000" y="712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82414</xdr:rowOff>
    </xdr:from>
    <xdr:ext cx="736600" cy="259045"/>
    <xdr:sp macro="" textlink="">
      <xdr:nvSpPr>
        <xdr:cNvPr id="133" name="テキスト ボックス 132"/>
        <xdr:cNvSpPr txBox="1"/>
      </xdr:nvSpPr>
      <xdr:spPr>
        <a:xfrm>
          <a:off x="4622800" y="720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164364</xdr:rowOff>
    </xdr:from>
    <xdr:to>
      <xdr:col>22</xdr:col>
      <xdr:colOff>165100</xdr:colOff>
      <xdr:row>37</xdr:row>
      <xdr:rowOff>94514</xdr:rowOff>
    </xdr:to>
    <xdr:sp macro="" textlink="">
      <xdr:nvSpPr>
        <xdr:cNvPr id="134" name="楕円 133"/>
        <xdr:cNvSpPr/>
      </xdr:nvSpPr>
      <xdr:spPr bwMode="auto">
        <a:xfrm>
          <a:off x="4254500" y="711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79291</xdr:rowOff>
    </xdr:from>
    <xdr:ext cx="762000" cy="259045"/>
    <xdr:sp macro="" textlink="">
      <xdr:nvSpPr>
        <xdr:cNvPr id="135" name="テキスト ボックス 134"/>
        <xdr:cNvSpPr txBox="1"/>
      </xdr:nvSpPr>
      <xdr:spPr>
        <a:xfrm>
          <a:off x="3924300" y="720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15926</xdr:rowOff>
    </xdr:from>
    <xdr:to>
      <xdr:col>19</xdr:col>
      <xdr:colOff>38100</xdr:colOff>
      <xdr:row>37</xdr:row>
      <xdr:rowOff>117526</xdr:rowOff>
    </xdr:to>
    <xdr:sp macro="" textlink="">
      <xdr:nvSpPr>
        <xdr:cNvPr id="136" name="楕円 135"/>
        <xdr:cNvSpPr/>
      </xdr:nvSpPr>
      <xdr:spPr bwMode="auto">
        <a:xfrm>
          <a:off x="3556000" y="714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102303</xdr:rowOff>
    </xdr:from>
    <xdr:ext cx="762000" cy="259045"/>
    <xdr:sp macro="" textlink="">
      <xdr:nvSpPr>
        <xdr:cNvPr id="137" name="テキスト ボックス 136"/>
        <xdr:cNvSpPr txBox="1"/>
      </xdr:nvSpPr>
      <xdr:spPr>
        <a:xfrm>
          <a:off x="3225800" y="72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329565</xdr:rowOff>
    </xdr:from>
    <xdr:to>
      <xdr:col>15</xdr:col>
      <xdr:colOff>101600</xdr:colOff>
      <xdr:row>35</xdr:row>
      <xdr:rowOff>88265</xdr:rowOff>
    </xdr:to>
    <xdr:sp macro="" textlink="">
      <xdr:nvSpPr>
        <xdr:cNvPr id="138" name="楕円 137"/>
        <xdr:cNvSpPr/>
      </xdr:nvSpPr>
      <xdr:spPr bwMode="auto">
        <a:xfrm>
          <a:off x="2857500" y="659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98442</xdr:rowOff>
    </xdr:from>
    <xdr:ext cx="762000" cy="259045"/>
    <xdr:sp macro="" textlink="">
      <xdr:nvSpPr>
        <xdr:cNvPr id="139" name="テキスト ボックス 138"/>
        <xdr:cNvSpPr txBox="1"/>
      </xdr:nvSpPr>
      <xdr:spPr>
        <a:xfrm>
          <a:off x="2527300" y="63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567,214
541,551
32.22
260,709,561
247,962,929
12,550,138
132,517,104
29,819,946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150237</xdr:rowOff>
    </xdr:from>
    <xdr:to>
      <xdr:col>24</xdr:col>
      <xdr:colOff>63500</xdr:colOff>
      <xdr:row>37</xdr:row>
      <xdr:rowOff>152610</xdr:rowOff>
    </xdr:to>
    <xdr:cxnSp macro="">
      <xdr:nvCxnSpPr>
        <xdr:cNvPr id="63" name="直線コネクタ 62"/>
        <xdr:cNvCxnSpPr/>
      </xdr:nvCxnSpPr>
      <xdr:spPr>
        <a:xfrm>
          <a:off x="3797300" y="6493887"/>
          <a:ext cx="8382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36339</xdr:rowOff>
    </xdr:from>
    <xdr:ext cx="534377" cy="259045"/>
    <xdr:sp macro="" textlink="">
      <xdr:nvSpPr>
        <xdr:cNvPr id="64" name="人件費平均値テキスト"/>
        <xdr:cNvSpPr txBox="1"/>
      </xdr:nvSpPr>
      <xdr:spPr>
        <a:xfrm>
          <a:off x="4686300" y="620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150237</xdr:rowOff>
    </xdr:from>
    <xdr:to>
      <xdr:col>19</xdr:col>
      <xdr:colOff>177800</xdr:colOff>
      <xdr:row>37</xdr:row>
      <xdr:rowOff>157313</xdr:rowOff>
    </xdr:to>
    <xdr:cxnSp macro="">
      <xdr:nvCxnSpPr>
        <xdr:cNvPr id="66" name="直線コネクタ 65"/>
        <xdr:cNvCxnSpPr/>
      </xdr:nvCxnSpPr>
      <xdr:spPr>
        <a:xfrm flipV="1">
          <a:off x="2908300" y="6493887"/>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128737</xdr:rowOff>
    </xdr:from>
    <xdr:ext cx="534377" cy="259045"/>
    <xdr:sp macro="" textlink="">
      <xdr:nvSpPr>
        <xdr:cNvPr id="68" name="テキスト ボックス 67"/>
        <xdr:cNvSpPr txBox="1"/>
      </xdr:nvSpPr>
      <xdr:spPr>
        <a:xfrm>
          <a:off x="3530111" y="61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155506</xdr:rowOff>
    </xdr:from>
    <xdr:to>
      <xdr:col>15</xdr:col>
      <xdr:colOff>50800</xdr:colOff>
      <xdr:row>37</xdr:row>
      <xdr:rowOff>157313</xdr:rowOff>
    </xdr:to>
    <xdr:cxnSp macro="">
      <xdr:nvCxnSpPr>
        <xdr:cNvPr id="69" name="直線コネクタ 68"/>
        <xdr:cNvCxnSpPr/>
      </xdr:nvCxnSpPr>
      <xdr:spPr>
        <a:xfrm>
          <a:off x="2019300" y="6499156"/>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153916</xdr:rowOff>
    </xdr:from>
    <xdr:ext cx="534377" cy="259045"/>
    <xdr:sp macro="" textlink="">
      <xdr:nvSpPr>
        <xdr:cNvPr id="71" name="テキスト ボックス 70"/>
        <xdr:cNvSpPr txBox="1"/>
      </xdr:nvSpPr>
      <xdr:spPr>
        <a:xfrm>
          <a:off x="2641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146558</xdr:rowOff>
    </xdr:from>
    <xdr:to>
      <xdr:col>10</xdr:col>
      <xdr:colOff>114300</xdr:colOff>
      <xdr:row>37</xdr:row>
      <xdr:rowOff>155506</xdr:rowOff>
    </xdr:to>
    <xdr:cxnSp macro="">
      <xdr:nvCxnSpPr>
        <xdr:cNvPr id="72" name="直線コネクタ 71"/>
        <xdr:cNvCxnSpPr/>
      </xdr:nvCxnSpPr>
      <xdr:spPr>
        <a:xfrm>
          <a:off x="1130300" y="6490208"/>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160784</xdr:rowOff>
    </xdr:from>
    <xdr:ext cx="534377" cy="259045"/>
    <xdr:sp macro="" textlink="">
      <xdr:nvSpPr>
        <xdr:cNvPr id="74" name="テキスト ボックス 73"/>
        <xdr:cNvSpPr txBox="1"/>
      </xdr:nvSpPr>
      <xdr:spPr>
        <a:xfrm>
          <a:off x="1752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151270</xdr:rowOff>
    </xdr:from>
    <xdr:ext cx="534377" cy="259045"/>
    <xdr:sp macro="" textlink="">
      <xdr:nvSpPr>
        <xdr:cNvPr id="76" name="テキスト ボックス 75"/>
        <xdr:cNvSpPr txBox="1"/>
      </xdr:nvSpPr>
      <xdr:spPr>
        <a:xfrm>
          <a:off x="863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101810</xdr:rowOff>
    </xdr:from>
    <xdr:to>
      <xdr:col>24</xdr:col>
      <xdr:colOff>114300</xdr:colOff>
      <xdr:row>38</xdr:row>
      <xdr:rowOff>31961</xdr:rowOff>
    </xdr:to>
    <xdr:sp macro="" textlink="">
      <xdr:nvSpPr>
        <xdr:cNvPr id="82" name="楕円 81"/>
        <xdr:cNvSpPr/>
      </xdr:nvSpPr>
      <xdr:spPr>
        <a:xfrm>
          <a:off x="4584700" y="64454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16737</xdr:rowOff>
    </xdr:from>
    <xdr:ext cx="534377" cy="259045"/>
    <xdr:sp macro="" textlink="">
      <xdr:nvSpPr>
        <xdr:cNvPr id="83" name="人件費該当値テキスト"/>
        <xdr:cNvSpPr txBox="1"/>
      </xdr:nvSpPr>
      <xdr:spPr>
        <a:xfrm>
          <a:off x="4686300" y="63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99437</xdr:rowOff>
    </xdr:from>
    <xdr:to>
      <xdr:col>20</xdr:col>
      <xdr:colOff>38100</xdr:colOff>
      <xdr:row>38</xdr:row>
      <xdr:rowOff>29587</xdr:rowOff>
    </xdr:to>
    <xdr:sp macro="" textlink="">
      <xdr:nvSpPr>
        <xdr:cNvPr id="84" name="楕円 83"/>
        <xdr:cNvSpPr/>
      </xdr:nvSpPr>
      <xdr:spPr>
        <a:xfrm>
          <a:off x="3746500" y="6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20714</xdr:rowOff>
    </xdr:from>
    <xdr:ext cx="534377" cy="259045"/>
    <xdr:sp macro="" textlink="">
      <xdr:nvSpPr>
        <xdr:cNvPr id="85" name="テキスト ボックス 84"/>
        <xdr:cNvSpPr txBox="1"/>
      </xdr:nvSpPr>
      <xdr:spPr>
        <a:xfrm>
          <a:off x="3530111" y="65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106513</xdr:rowOff>
    </xdr:from>
    <xdr:to>
      <xdr:col>15</xdr:col>
      <xdr:colOff>101600</xdr:colOff>
      <xdr:row>38</xdr:row>
      <xdr:rowOff>36663</xdr:rowOff>
    </xdr:to>
    <xdr:sp macro="" textlink="">
      <xdr:nvSpPr>
        <xdr:cNvPr id="86" name="楕円 85"/>
        <xdr:cNvSpPr/>
      </xdr:nvSpPr>
      <xdr:spPr>
        <a:xfrm>
          <a:off x="2857500" y="64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27790</xdr:rowOff>
    </xdr:from>
    <xdr:ext cx="534377" cy="259045"/>
    <xdr:sp macro="" textlink="">
      <xdr:nvSpPr>
        <xdr:cNvPr id="87" name="テキスト ボックス 86"/>
        <xdr:cNvSpPr txBox="1"/>
      </xdr:nvSpPr>
      <xdr:spPr>
        <a:xfrm>
          <a:off x="2641111" y="654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104706</xdr:rowOff>
    </xdr:from>
    <xdr:to>
      <xdr:col>10</xdr:col>
      <xdr:colOff>165100</xdr:colOff>
      <xdr:row>38</xdr:row>
      <xdr:rowOff>34856</xdr:rowOff>
    </xdr:to>
    <xdr:sp macro="" textlink="">
      <xdr:nvSpPr>
        <xdr:cNvPr id="88" name="楕円 87"/>
        <xdr:cNvSpPr/>
      </xdr:nvSpPr>
      <xdr:spPr>
        <a:xfrm>
          <a:off x="1968500" y="64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25983</xdr:rowOff>
    </xdr:from>
    <xdr:ext cx="534377" cy="259045"/>
    <xdr:sp macro="" textlink="">
      <xdr:nvSpPr>
        <xdr:cNvPr id="89" name="テキスト ボックス 88"/>
        <xdr:cNvSpPr txBox="1"/>
      </xdr:nvSpPr>
      <xdr:spPr>
        <a:xfrm>
          <a:off x="1752111" y="65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95758</xdr:rowOff>
    </xdr:from>
    <xdr:to>
      <xdr:col>6</xdr:col>
      <xdr:colOff>38100</xdr:colOff>
      <xdr:row>38</xdr:row>
      <xdr:rowOff>25908</xdr:rowOff>
    </xdr:to>
    <xdr:sp macro="" textlink="">
      <xdr:nvSpPr>
        <xdr:cNvPr id="90" name="楕円 89"/>
        <xdr:cNvSpPr/>
      </xdr:nvSpPr>
      <xdr:spPr>
        <a:xfrm>
          <a:off x="1079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17035</xdr:rowOff>
    </xdr:from>
    <xdr:ext cx="534377" cy="259045"/>
    <xdr:sp macro="" textlink="">
      <xdr:nvSpPr>
        <xdr:cNvPr id="91" name="テキスト ボックス 90"/>
        <xdr:cNvSpPr txBox="1"/>
      </xdr:nvSpPr>
      <xdr:spPr>
        <a:xfrm>
          <a:off x="863111" y="65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11928</xdr:rowOff>
    </xdr:from>
    <xdr:to>
      <xdr:col>24</xdr:col>
      <xdr:colOff>63500</xdr:colOff>
      <xdr:row>58</xdr:row>
      <xdr:rowOff>91870</xdr:rowOff>
    </xdr:to>
    <xdr:cxnSp macro="">
      <xdr:nvCxnSpPr>
        <xdr:cNvPr id="121" name="直線コネクタ 120"/>
        <xdr:cNvCxnSpPr/>
      </xdr:nvCxnSpPr>
      <xdr:spPr>
        <a:xfrm flipV="1">
          <a:off x="3797300" y="9956028"/>
          <a:ext cx="838200" cy="7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58810</xdr:rowOff>
    </xdr:from>
    <xdr:ext cx="534377" cy="259045"/>
    <xdr:sp macro="" textlink="">
      <xdr:nvSpPr>
        <xdr:cNvPr id="122" name="物件費平均値テキスト"/>
        <xdr:cNvSpPr txBox="1"/>
      </xdr:nvSpPr>
      <xdr:spPr>
        <a:xfrm>
          <a:off x="4686300" y="9660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91870</xdr:rowOff>
    </xdr:from>
    <xdr:to>
      <xdr:col>19</xdr:col>
      <xdr:colOff>177800</xdr:colOff>
      <xdr:row>58</xdr:row>
      <xdr:rowOff>115171</xdr:rowOff>
    </xdr:to>
    <xdr:cxnSp macro="">
      <xdr:nvCxnSpPr>
        <xdr:cNvPr id="124" name="直線コネクタ 123"/>
        <xdr:cNvCxnSpPr/>
      </xdr:nvCxnSpPr>
      <xdr:spPr>
        <a:xfrm flipV="1">
          <a:off x="2908300" y="10035970"/>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99722</xdr:rowOff>
    </xdr:from>
    <xdr:ext cx="534377" cy="259045"/>
    <xdr:sp macro="" textlink="">
      <xdr:nvSpPr>
        <xdr:cNvPr id="126" name="テキスト ボックス 125"/>
        <xdr:cNvSpPr txBox="1"/>
      </xdr:nvSpPr>
      <xdr:spPr>
        <a:xfrm>
          <a:off x="3530111" y="97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115171</xdr:rowOff>
    </xdr:from>
    <xdr:to>
      <xdr:col>15</xdr:col>
      <xdr:colOff>50800</xdr:colOff>
      <xdr:row>58</xdr:row>
      <xdr:rowOff>136507</xdr:rowOff>
    </xdr:to>
    <xdr:cxnSp macro="">
      <xdr:nvCxnSpPr>
        <xdr:cNvPr id="127" name="直線コネクタ 126"/>
        <xdr:cNvCxnSpPr/>
      </xdr:nvCxnSpPr>
      <xdr:spPr>
        <a:xfrm flipV="1">
          <a:off x="2019300" y="10059271"/>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125752</xdr:rowOff>
    </xdr:from>
    <xdr:ext cx="534377" cy="259045"/>
    <xdr:sp macro="" textlink="">
      <xdr:nvSpPr>
        <xdr:cNvPr id="129" name="テキスト ボックス 128"/>
        <xdr:cNvSpPr txBox="1"/>
      </xdr:nvSpPr>
      <xdr:spPr>
        <a:xfrm>
          <a:off x="2641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131204</xdr:rowOff>
    </xdr:from>
    <xdr:to>
      <xdr:col>10</xdr:col>
      <xdr:colOff>114300</xdr:colOff>
      <xdr:row>58</xdr:row>
      <xdr:rowOff>136507</xdr:rowOff>
    </xdr:to>
    <xdr:cxnSp macro="">
      <xdr:nvCxnSpPr>
        <xdr:cNvPr id="130" name="直線コネクタ 129"/>
        <xdr:cNvCxnSpPr/>
      </xdr:nvCxnSpPr>
      <xdr:spPr>
        <a:xfrm>
          <a:off x="1130300" y="10075304"/>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6324</xdr:rowOff>
    </xdr:from>
    <xdr:ext cx="534377" cy="259045"/>
    <xdr:sp macro="" textlink="">
      <xdr:nvSpPr>
        <xdr:cNvPr id="132" name="テキスト ボックス 131"/>
        <xdr:cNvSpPr txBox="1"/>
      </xdr:nvSpPr>
      <xdr:spPr>
        <a:xfrm>
          <a:off x="1752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19270</xdr:rowOff>
    </xdr:from>
    <xdr:ext cx="534377" cy="259045"/>
    <xdr:sp macro="" textlink="">
      <xdr:nvSpPr>
        <xdr:cNvPr id="134" name="テキスト ボックス 133"/>
        <xdr:cNvSpPr txBox="1"/>
      </xdr:nvSpPr>
      <xdr:spPr>
        <a:xfrm>
          <a:off x="863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40" name="楕円 139"/>
        <xdr:cNvSpPr/>
      </xdr:nvSpPr>
      <xdr:spPr>
        <a:xfrm>
          <a:off x="4584700" y="99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47505</xdr:rowOff>
    </xdr:from>
    <xdr:ext cx="534377" cy="259045"/>
    <xdr:sp macro="" textlink="">
      <xdr:nvSpPr>
        <xdr:cNvPr id="141" name="物件費該当値テキスト"/>
        <xdr:cNvSpPr txBox="1"/>
      </xdr:nvSpPr>
      <xdr:spPr>
        <a:xfrm>
          <a:off x="4686300" y="982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41070</xdr:rowOff>
    </xdr:from>
    <xdr:to>
      <xdr:col>20</xdr:col>
      <xdr:colOff>38100</xdr:colOff>
      <xdr:row>58</xdr:row>
      <xdr:rowOff>142670</xdr:rowOff>
    </xdr:to>
    <xdr:sp macro="" textlink="">
      <xdr:nvSpPr>
        <xdr:cNvPr id="142" name="楕円 141"/>
        <xdr:cNvSpPr/>
      </xdr:nvSpPr>
      <xdr:spPr>
        <a:xfrm>
          <a:off x="3746500" y="99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133797</xdr:rowOff>
    </xdr:from>
    <xdr:ext cx="534377" cy="259045"/>
    <xdr:sp macro="" textlink="">
      <xdr:nvSpPr>
        <xdr:cNvPr id="143" name="テキスト ボックス 142"/>
        <xdr:cNvSpPr txBox="1"/>
      </xdr:nvSpPr>
      <xdr:spPr>
        <a:xfrm>
          <a:off x="3530111" y="100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64371</xdr:rowOff>
    </xdr:from>
    <xdr:to>
      <xdr:col>15</xdr:col>
      <xdr:colOff>101600</xdr:colOff>
      <xdr:row>58</xdr:row>
      <xdr:rowOff>165971</xdr:rowOff>
    </xdr:to>
    <xdr:sp macro="" textlink="">
      <xdr:nvSpPr>
        <xdr:cNvPr id="144" name="楕円 143"/>
        <xdr:cNvSpPr/>
      </xdr:nvSpPr>
      <xdr:spPr>
        <a:xfrm>
          <a:off x="2857500" y="100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157098</xdr:rowOff>
    </xdr:from>
    <xdr:ext cx="534377" cy="259045"/>
    <xdr:sp macro="" textlink="">
      <xdr:nvSpPr>
        <xdr:cNvPr id="145" name="テキスト ボックス 144"/>
        <xdr:cNvSpPr txBox="1"/>
      </xdr:nvSpPr>
      <xdr:spPr>
        <a:xfrm>
          <a:off x="2641111" y="101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85707</xdr:rowOff>
    </xdr:from>
    <xdr:to>
      <xdr:col>10</xdr:col>
      <xdr:colOff>165100</xdr:colOff>
      <xdr:row>59</xdr:row>
      <xdr:rowOff>15857</xdr:rowOff>
    </xdr:to>
    <xdr:sp macro="" textlink="">
      <xdr:nvSpPr>
        <xdr:cNvPr id="146" name="楕円 145"/>
        <xdr:cNvSpPr/>
      </xdr:nvSpPr>
      <xdr:spPr>
        <a:xfrm>
          <a:off x="1968500" y="100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6984</xdr:rowOff>
    </xdr:from>
    <xdr:ext cx="534377" cy="259045"/>
    <xdr:sp macro="" textlink="">
      <xdr:nvSpPr>
        <xdr:cNvPr id="147" name="テキスト ボックス 146"/>
        <xdr:cNvSpPr txBox="1"/>
      </xdr:nvSpPr>
      <xdr:spPr>
        <a:xfrm>
          <a:off x="1752111" y="101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80404</xdr:rowOff>
    </xdr:from>
    <xdr:to>
      <xdr:col>6</xdr:col>
      <xdr:colOff>38100</xdr:colOff>
      <xdr:row>59</xdr:row>
      <xdr:rowOff>10554</xdr:rowOff>
    </xdr:to>
    <xdr:sp macro="" textlink="">
      <xdr:nvSpPr>
        <xdr:cNvPr id="148" name="楕円 147"/>
        <xdr:cNvSpPr/>
      </xdr:nvSpPr>
      <xdr:spPr>
        <a:xfrm>
          <a:off x="1079500" y="100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1681</xdr:rowOff>
    </xdr:from>
    <xdr:ext cx="534377" cy="259045"/>
    <xdr:sp macro="" textlink="">
      <xdr:nvSpPr>
        <xdr:cNvPr id="149" name="テキスト ボックス 148"/>
        <xdr:cNvSpPr txBox="1"/>
      </xdr:nvSpPr>
      <xdr:spPr>
        <a:xfrm>
          <a:off x="863111" y="101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81941</xdr:rowOff>
    </xdr:from>
    <xdr:to>
      <xdr:col>24</xdr:col>
      <xdr:colOff>63500</xdr:colOff>
      <xdr:row>78</xdr:row>
      <xdr:rowOff>87731</xdr:rowOff>
    </xdr:to>
    <xdr:cxnSp macro="">
      <xdr:nvCxnSpPr>
        <xdr:cNvPr id="178" name="直線コネクタ 177"/>
        <xdr:cNvCxnSpPr/>
      </xdr:nvCxnSpPr>
      <xdr:spPr>
        <a:xfrm>
          <a:off x="3797300" y="13455041"/>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83126</xdr:rowOff>
    </xdr:from>
    <xdr:ext cx="469744" cy="259045"/>
    <xdr:sp macro="" textlink="">
      <xdr:nvSpPr>
        <xdr:cNvPr id="179" name="維持補修費平均値テキスト"/>
        <xdr:cNvSpPr txBox="1"/>
      </xdr:nvSpPr>
      <xdr:spPr>
        <a:xfrm>
          <a:off x="4686300" y="1311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77215</xdr:rowOff>
    </xdr:from>
    <xdr:to>
      <xdr:col>19</xdr:col>
      <xdr:colOff>177800</xdr:colOff>
      <xdr:row>78</xdr:row>
      <xdr:rowOff>81941</xdr:rowOff>
    </xdr:to>
    <xdr:cxnSp macro="">
      <xdr:nvCxnSpPr>
        <xdr:cNvPr id="181" name="直線コネクタ 180"/>
        <xdr:cNvCxnSpPr/>
      </xdr:nvCxnSpPr>
      <xdr:spPr>
        <a:xfrm>
          <a:off x="2908300" y="13450315"/>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156660</xdr:rowOff>
    </xdr:from>
    <xdr:ext cx="469744" cy="259045"/>
    <xdr:sp macro="" textlink="">
      <xdr:nvSpPr>
        <xdr:cNvPr id="183" name="テキスト ボックス 182"/>
        <xdr:cNvSpPr txBox="1"/>
      </xdr:nvSpPr>
      <xdr:spPr>
        <a:xfrm>
          <a:off x="3562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71882</xdr:rowOff>
    </xdr:from>
    <xdr:to>
      <xdr:col>15</xdr:col>
      <xdr:colOff>50800</xdr:colOff>
      <xdr:row>78</xdr:row>
      <xdr:rowOff>77215</xdr:rowOff>
    </xdr:to>
    <xdr:cxnSp macro="">
      <xdr:nvCxnSpPr>
        <xdr:cNvPr id="184" name="直線コネクタ 183"/>
        <xdr:cNvCxnSpPr/>
      </xdr:nvCxnSpPr>
      <xdr:spPr>
        <a:xfrm>
          <a:off x="2019300" y="1344498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137837</xdr:rowOff>
    </xdr:from>
    <xdr:ext cx="469744" cy="259045"/>
    <xdr:sp macro="" textlink="">
      <xdr:nvSpPr>
        <xdr:cNvPr id="186" name="テキスト ボックス 185"/>
        <xdr:cNvSpPr txBox="1"/>
      </xdr:nvSpPr>
      <xdr:spPr>
        <a:xfrm>
          <a:off x="2673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71882</xdr:rowOff>
    </xdr:from>
    <xdr:to>
      <xdr:col>10</xdr:col>
      <xdr:colOff>114300</xdr:colOff>
      <xdr:row>78</xdr:row>
      <xdr:rowOff>77445</xdr:rowOff>
    </xdr:to>
    <xdr:cxnSp macro="">
      <xdr:nvCxnSpPr>
        <xdr:cNvPr id="187" name="直線コネクタ 186"/>
        <xdr:cNvCxnSpPr/>
      </xdr:nvCxnSpPr>
      <xdr:spPr>
        <a:xfrm flipV="1">
          <a:off x="1130300" y="13444982"/>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9" name="テキスト ボックス 188"/>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91" name="テキスト ボックス 190"/>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36931</xdr:rowOff>
    </xdr:from>
    <xdr:to>
      <xdr:col>24</xdr:col>
      <xdr:colOff>114300</xdr:colOff>
      <xdr:row>78</xdr:row>
      <xdr:rowOff>138531</xdr:rowOff>
    </xdr:to>
    <xdr:sp macro="" textlink="">
      <xdr:nvSpPr>
        <xdr:cNvPr id="197" name="楕円 196"/>
        <xdr:cNvSpPr/>
      </xdr:nvSpPr>
      <xdr:spPr>
        <a:xfrm>
          <a:off x="45847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123308</xdr:rowOff>
    </xdr:from>
    <xdr:ext cx="469744" cy="259045"/>
    <xdr:sp macro="" textlink="">
      <xdr:nvSpPr>
        <xdr:cNvPr id="198" name="維持補修費該当値テキスト"/>
        <xdr:cNvSpPr txBox="1"/>
      </xdr:nvSpPr>
      <xdr:spPr>
        <a:xfrm>
          <a:off x="4686300" y="1332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31141</xdr:rowOff>
    </xdr:from>
    <xdr:to>
      <xdr:col>20</xdr:col>
      <xdr:colOff>38100</xdr:colOff>
      <xdr:row>78</xdr:row>
      <xdr:rowOff>132741</xdr:rowOff>
    </xdr:to>
    <xdr:sp macro="" textlink="">
      <xdr:nvSpPr>
        <xdr:cNvPr id="199" name="楕円 198"/>
        <xdr:cNvSpPr/>
      </xdr:nvSpPr>
      <xdr:spPr>
        <a:xfrm>
          <a:off x="3746500" y="134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123868</xdr:rowOff>
    </xdr:from>
    <xdr:ext cx="469744" cy="259045"/>
    <xdr:sp macro="" textlink="">
      <xdr:nvSpPr>
        <xdr:cNvPr id="200" name="テキスト ボックス 199"/>
        <xdr:cNvSpPr txBox="1"/>
      </xdr:nvSpPr>
      <xdr:spPr>
        <a:xfrm>
          <a:off x="3562428" y="134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26415</xdr:rowOff>
    </xdr:from>
    <xdr:to>
      <xdr:col>15</xdr:col>
      <xdr:colOff>101600</xdr:colOff>
      <xdr:row>78</xdr:row>
      <xdr:rowOff>128015</xdr:rowOff>
    </xdr:to>
    <xdr:sp macro="" textlink="">
      <xdr:nvSpPr>
        <xdr:cNvPr id="201" name="楕円 200"/>
        <xdr:cNvSpPr/>
      </xdr:nvSpPr>
      <xdr:spPr>
        <a:xfrm>
          <a:off x="2857500" y="13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119142</xdr:rowOff>
    </xdr:from>
    <xdr:ext cx="469744" cy="259045"/>
    <xdr:sp macro="" textlink="">
      <xdr:nvSpPr>
        <xdr:cNvPr id="202" name="テキスト ボックス 201"/>
        <xdr:cNvSpPr txBox="1"/>
      </xdr:nvSpPr>
      <xdr:spPr>
        <a:xfrm>
          <a:off x="2673428" y="134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21082</xdr:rowOff>
    </xdr:from>
    <xdr:to>
      <xdr:col>10</xdr:col>
      <xdr:colOff>165100</xdr:colOff>
      <xdr:row>78</xdr:row>
      <xdr:rowOff>122682</xdr:rowOff>
    </xdr:to>
    <xdr:sp macro="" textlink="">
      <xdr:nvSpPr>
        <xdr:cNvPr id="203" name="楕円 202"/>
        <xdr:cNvSpPr/>
      </xdr:nvSpPr>
      <xdr:spPr>
        <a:xfrm>
          <a:off x="1968500" y="133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113809</xdr:rowOff>
    </xdr:from>
    <xdr:ext cx="469744" cy="259045"/>
    <xdr:sp macro="" textlink="">
      <xdr:nvSpPr>
        <xdr:cNvPr id="204" name="テキスト ボックス 203"/>
        <xdr:cNvSpPr txBox="1"/>
      </xdr:nvSpPr>
      <xdr:spPr>
        <a:xfrm>
          <a:off x="1784428" y="1348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26645</xdr:rowOff>
    </xdr:from>
    <xdr:to>
      <xdr:col>6</xdr:col>
      <xdr:colOff>38100</xdr:colOff>
      <xdr:row>78</xdr:row>
      <xdr:rowOff>128245</xdr:rowOff>
    </xdr:to>
    <xdr:sp macro="" textlink="">
      <xdr:nvSpPr>
        <xdr:cNvPr id="205" name="楕円 204"/>
        <xdr:cNvSpPr/>
      </xdr:nvSpPr>
      <xdr:spPr>
        <a:xfrm>
          <a:off x="1079500" y="133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119372</xdr:rowOff>
    </xdr:from>
    <xdr:ext cx="469744" cy="259045"/>
    <xdr:sp macro="" textlink="">
      <xdr:nvSpPr>
        <xdr:cNvPr id="206" name="テキスト ボックス 205"/>
        <xdr:cNvSpPr txBox="1"/>
      </xdr:nvSpPr>
      <xdr:spPr>
        <a:xfrm>
          <a:off x="895428" y="134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7" name="テキスト ボックス 216"/>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31" name="直線コネクタ 230"/>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32" name="扶助費最小値テキスト"/>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3" name="直線コネクタ 232"/>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4" name="扶助費最大値テキスト"/>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5" name="直線コネクタ 234"/>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27457</xdr:rowOff>
    </xdr:from>
    <xdr:to>
      <xdr:col>24</xdr:col>
      <xdr:colOff>63500</xdr:colOff>
      <xdr:row>95</xdr:row>
      <xdr:rowOff>96932</xdr:rowOff>
    </xdr:to>
    <xdr:cxnSp macro="">
      <xdr:nvCxnSpPr>
        <xdr:cNvPr id="236" name="直線コネクタ 235"/>
        <xdr:cNvCxnSpPr/>
      </xdr:nvCxnSpPr>
      <xdr:spPr>
        <a:xfrm flipV="1">
          <a:off x="3797300" y="15972307"/>
          <a:ext cx="838200" cy="4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126897</xdr:rowOff>
    </xdr:from>
    <xdr:ext cx="599010" cy="259045"/>
    <xdr:sp macro="" textlink="">
      <xdr:nvSpPr>
        <xdr:cNvPr id="237" name="扶助費平均値テキスト"/>
        <xdr:cNvSpPr txBox="1"/>
      </xdr:nvSpPr>
      <xdr:spPr>
        <a:xfrm>
          <a:off x="4686300" y="16243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8" name="フローチャート: 判断 237"/>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96932</xdr:rowOff>
    </xdr:from>
    <xdr:to>
      <xdr:col>19</xdr:col>
      <xdr:colOff>177800</xdr:colOff>
      <xdr:row>96</xdr:row>
      <xdr:rowOff>59728</xdr:rowOff>
    </xdr:to>
    <xdr:cxnSp macro="">
      <xdr:nvCxnSpPr>
        <xdr:cNvPr id="239" name="直線コネクタ 238"/>
        <xdr:cNvCxnSpPr/>
      </xdr:nvCxnSpPr>
      <xdr:spPr>
        <a:xfrm flipV="1">
          <a:off x="2908300" y="16384682"/>
          <a:ext cx="889000" cy="1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40" name="フローチャート: 判断 239"/>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138326</xdr:rowOff>
    </xdr:from>
    <xdr:ext cx="599010" cy="259045"/>
    <xdr:sp macro="" textlink="">
      <xdr:nvSpPr>
        <xdr:cNvPr id="241" name="テキスト ボックス 240"/>
        <xdr:cNvSpPr txBox="1"/>
      </xdr:nvSpPr>
      <xdr:spPr>
        <a:xfrm>
          <a:off x="3497795" y="167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59728</xdr:rowOff>
    </xdr:from>
    <xdr:to>
      <xdr:col>15</xdr:col>
      <xdr:colOff>50800</xdr:colOff>
      <xdr:row>96</xdr:row>
      <xdr:rowOff>98056</xdr:rowOff>
    </xdr:to>
    <xdr:cxnSp macro="">
      <xdr:nvCxnSpPr>
        <xdr:cNvPr id="242" name="直線コネクタ 241"/>
        <xdr:cNvCxnSpPr/>
      </xdr:nvCxnSpPr>
      <xdr:spPr>
        <a:xfrm flipV="1">
          <a:off x="2019300" y="16518928"/>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3" name="フローチャート: 判断 242"/>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104170</xdr:rowOff>
    </xdr:from>
    <xdr:ext cx="599010" cy="259045"/>
    <xdr:sp macro="" textlink="">
      <xdr:nvSpPr>
        <xdr:cNvPr id="244" name="テキスト ボックス 243"/>
        <xdr:cNvSpPr txBox="1"/>
      </xdr:nvSpPr>
      <xdr:spPr>
        <a:xfrm>
          <a:off x="2608795" y="1690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66681</xdr:rowOff>
    </xdr:from>
    <xdr:to>
      <xdr:col>10</xdr:col>
      <xdr:colOff>114300</xdr:colOff>
      <xdr:row>96</xdr:row>
      <xdr:rowOff>98056</xdr:rowOff>
    </xdr:to>
    <xdr:cxnSp macro="">
      <xdr:nvCxnSpPr>
        <xdr:cNvPr id="245" name="直線コネクタ 244"/>
        <xdr:cNvCxnSpPr/>
      </xdr:nvCxnSpPr>
      <xdr:spPr>
        <a:xfrm>
          <a:off x="1130300" y="16525881"/>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6" name="フローチャート: 判断 245"/>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7" name="テキスト ボックス 246"/>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8" name="フローチャート: 判断 247"/>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28446</xdr:rowOff>
    </xdr:from>
    <xdr:ext cx="599010" cy="259045"/>
    <xdr:sp macro="" textlink="">
      <xdr:nvSpPr>
        <xdr:cNvPr id="249" name="テキスト ボックス 248"/>
        <xdr:cNvSpPr txBox="1"/>
      </xdr:nvSpPr>
      <xdr:spPr>
        <a:xfrm>
          <a:off x="830795" y="170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148107</xdr:rowOff>
    </xdr:from>
    <xdr:to>
      <xdr:col>24</xdr:col>
      <xdr:colOff>114300</xdr:colOff>
      <xdr:row>93</xdr:row>
      <xdr:rowOff>78257</xdr:rowOff>
    </xdr:to>
    <xdr:sp macro="" textlink="">
      <xdr:nvSpPr>
        <xdr:cNvPr id="255" name="楕円 254"/>
        <xdr:cNvSpPr/>
      </xdr:nvSpPr>
      <xdr:spPr>
        <a:xfrm>
          <a:off x="4584700" y="159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170984</xdr:rowOff>
    </xdr:from>
    <xdr:ext cx="599010" cy="259045"/>
    <xdr:sp macro="" textlink="">
      <xdr:nvSpPr>
        <xdr:cNvPr id="256" name="扶助費該当値テキスト"/>
        <xdr:cNvSpPr txBox="1"/>
      </xdr:nvSpPr>
      <xdr:spPr>
        <a:xfrm>
          <a:off x="4686300" y="1577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46132</xdr:rowOff>
    </xdr:from>
    <xdr:to>
      <xdr:col>20</xdr:col>
      <xdr:colOff>38100</xdr:colOff>
      <xdr:row>95</xdr:row>
      <xdr:rowOff>147732</xdr:rowOff>
    </xdr:to>
    <xdr:sp macro="" textlink="">
      <xdr:nvSpPr>
        <xdr:cNvPr id="257" name="楕円 256"/>
        <xdr:cNvSpPr/>
      </xdr:nvSpPr>
      <xdr:spPr>
        <a:xfrm>
          <a:off x="3746500" y="163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164259</xdr:rowOff>
    </xdr:from>
    <xdr:ext cx="599010" cy="259045"/>
    <xdr:sp macro="" textlink="">
      <xdr:nvSpPr>
        <xdr:cNvPr id="258" name="テキスト ボックス 257"/>
        <xdr:cNvSpPr txBox="1"/>
      </xdr:nvSpPr>
      <xdr:spPr>
        <a:xfrm>
          <a:off x="3497795" y="1610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8928</xdr:rowOff>
    </xdr:from>
    <xdr:to>
      <xdr:col>15</xdr:col>
      <xdr:colOff>101600</xdr:colOff>
      <xdr:row>96</xdr:row>
      <xdr:rowOff>110528</xdr:rowOff>
    </xdr:to>
    <xdr:sp macro="" textlink="">
      <xdr:nvSpPr>
        <xdr:cNvPr id="259" name="楕円 258"/>
        <xdr:cNvSpPr/>
      </xdr:nvSpPr>
      <xdr:spPr>
        <a:xfrm>
          <a:off x="2857500" y="164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127055</xdr:rowOff>
    </xdr:from>
    <xdr:ext cx="599010" cy="259045"/>
    <xdr:sp macro="" textlink="">
      <xdr:nvSpPr>
        <xdr:cNvPr id="260" name="テキスト ボックス 259"/>
        <xdr:cNvSpPr txBox="1"/>
      </xdr:nvSpPr>
      <xdr:spPr>
        <a:xfrm>
          <a:off x="2608795" y="1624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47256</xdr:rowOff>
    </xdr:from>
    <xdr:to>
      <xdr:col>10</xdr:col>
      <xdr:colOff>165100</xdr:colOff>
      <xdr:row>96</xdr:row>
      <xdr:rowOff>148856</xdr:rowOff>
    </xdr:to>
    <xdr:sp macro="" textlink="">
      <xdr:nvSpPr>
        <xdr:cNvPr id="261" name="楕円 260"/>
        <xdr:cNvSpPr/>
      </xdr:nvSpPr>
      <xdr:spPr>
        <a:xfrm>
          <a:off x="1968500" y="165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165383</xdr:rowOff>
    </xdr:from>
    <xdr:ext cx="599010" cy="259045"/>
    <xdr:sp macro="" textlink="">
      <xdr:nvSpPr>
        <xdr:cNvPr id="262" name="テキスト ボックス 261"/>
        <xdr:cNvSpPr txBox="1"/>
      </xdr:nvSpPr>
      <xdr:spPr>
        <a:xfrm>
          <a:off x="1719795" y="1628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15881</xdr:rowOff>
    </xdr:from>
    <xdr:to>
      <xdr:col>6</xdr:col>
      <xdr:colOff>38100</xdr:colOff>
      <xdr:row>96</xdr:row>
      <xdr:rowOff>117481</xdr:rowOff>
    </xdr:to>
    <xdr:sp macro="" textlink="">
      <xdr:nvSpPr>
        <xdr:cNvPr id="263" name="楕円 262"/>
        <xdr:cNvSpPr/>
      </xdr:nvSpPr>
      <xdr:spPr>
        <a:xfrm>
          <a:off x="1079500" y="164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134008</xdr:rowOff>
    </xdr:from>
    <xdr:ext cx="599010" cy="259045"/>
    <xdr:sp macro="" textlink="">
      <xdr:nvSpPr>
        <xdr:cNvPr id="264" name="テキスト ボックス 263"/>
        <xdr:cNvSpPr txBox="1"/>
      </xdr:nvSpPr>
      <xdr:spPr>
        <a:xfrm>
          <a:off x="830795" y="1625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8" name="直線コネクタ 287"/>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9" name="補助費等最小値テキスト"/>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90" name="直線コネクタ 289"/>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91" name="補助費等最大値テキスト"/>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92" name="直線コネクタ 291"/>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81432</xdr:rowOff>
    </xdr:from>
    <xdr:to>
      <xdr:col>55</xdr:col>
      <xdr:colOff>0</xdr:colOff>
      <xdr:row>37</xdr:row>
      <xdr:rowOff>102197</xdr:rowOff>
    </xdr:to>
    <xdr:cxnSp macro="">
      <xdr:nvCxnSpPr>
        <xdr:cNvPr id="293" name="直線コネクタ 292"/>
        <xdr:cNvCxnSpPr/>
      </xdr:nvCxnSpPr>
      <xdr:spPr>
        <a:xfrm>
          <a:off x="9639300" y="5224932"/>
          <a:ext cx="838200" cy="122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167606</xdr:rowOff>
    </xdr:from>
    <xdr:ext cx="534377" cy="259045"/>
    <xdr:sp macro="" textlink="">
      <xdr:nvSpPr>
        <xdr:cNvPr id="294" name="補助費等平均値テキスト"/>
        <xdr:cNvSpPr txBox="1"/>
      </xdr:nvSpPr>
      <xdr:spPr>
        <a:xfrm>
          <a:off x="10528300" y="616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5" name="フローチャート: 判断 294"/>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81432</xdr:rowOff>
    </xdr:from>
    <xdr:to>
      <xdr:col>50</xdr:col>
      <xdr:colOff>114300</xdr:colOff>
      <xdr:row>38</xdr:row>
      <xdr:rowOff>11532</xdr:rowOff>
    </xdr:to>
    <xdr:cxnSp macro="">
      <xdr:nvCxnSpPr>
        <xdr:cNvPr id="296" name="直線コネクタ 295"/>
        <xdr:cNvCxnSpPr/>
      </xdr:nvCxnSpPr>
      <xdr:spPr>
        <a:xfrm flipV="1">
          <a:off x="8750300" y="5224932"/>
          <a:ext cx="889000" cy="13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7" name="フローチャート: 判断 296"/>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47413</xdr:rowOff>
    </xdr:from>
    <xdr:ext cx="599010" cy="259045"/>
    <xdr:sp macro="" textlink="">
      <xdr:nvSpPr>
        <xdr:cNvPr id="298" name="テキスト ボックス 297"/>
        <xdr:cNvSpPr txBox="1"/>
      </xdr:nvSpPr>
      <xdr:spPr>
        <a:xfrm>
          <a:off x="9339795" y="484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11532</xdr:rowOff>
    </xdr:from>
    <xdr:to>
      <xdr:col>45</xdr:col>
      <xdr:colOff>177800</xdr:colOff>
      <xdr:row>38</xdr:row>
      <xdr:rowOff>25540</xdr:rowOff>
    </xdr:to>
    <xdr:cxnSp macro="">
      <xdr:nvCxnSpPr>
        <xdr:cNvPr id="299" name="直線コネクタ 298"/>
        <xdr:cNvCxnSpPr/>
      </xdr:nvCxnSpPr>
      <xdr:spPr>
        <a:xfrm flipV="1">
          <a:off x="7861300" y="6526632"/>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300" name="フローチャート: 判断 299"/>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165523</xdr:rowOff>
    </xdr:from>
    <xdr:ext cx="534377" cy="259045"/>
    <xdr:sp macro="" textlink="">
      <xdr:nvSpPr>
        <xdr:cNvPr id="301" name="テキスト ボックス 300"/>
        <xdr:cNvSpPr txBox="1"/>
      </xdr:nvSpPr>
      <xdr:spPr>
        <a:xfrm>
          <a:off x="8483111" y="616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25540</xdr:rowOff>
    </xdr:from>
    <xdr:to>
      <xdr:col>41</xdr:col>
      <xdr:colOff>50800</xdr:colOff>
      <xdr:row>38</xdr:row>
      <xdr:rowOff>38671</xdr:rowOff>
    </xdr:to>
    <xdr:cxnSp macro="">
      <xdr:nvCxnSpPr>
        <xdr:cNvPr id="302" name="直線コネクタ 301"/>
        <xdr:cNvCxnSpPr/>
      </xdr:nvCxnSpPr>
      <xdr:spPr>
        <a:xfrm flipV="1">
          <a:off x="6972300" y="6540640"/>
          <a:ext cx="8890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3" name="フローチャート: 判断 302"/>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19473</xdr:rowOff>
    </xdr:from>
    <xdr:ext cx="534377" cy="259045"/>
    <xdr:sp macro="" textlink="">
      <xdr:nvSpPr>
        <xdr:cNvPr id="304" name="テキスト ボックス 303"/>
        <xdr:cNvSpPr txBox="1"/>
      </xdr:nvSpPr>
      <xdr:spPr>
        <a:xfrm>
          <a:off x="7594111" y="61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5" name="フローチャート: 判断 304"/>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35221</xdr:rowOff>
    </xdr:from>
    <xdr:ext cx="534377" cy="259045"/>
    <xdr:sp macro="" textlink="">
      <xdr:nvSpPr>
        <xdr:cNvPr id="306" name="テキスト ボックス 305"/>
        <xdr:cNvSpPr txBox="1"/>
      </xdr:nvSpPr>
      <xdr:spPr>
        <a:xfrm>
          <a:off x="6705111" y="62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51397</xdr:rowOff>
    </xdr:from>
    <xdr:to>
      <xdr:col>55</xdr:col>
      <xdr:colOff>50800</xdr:colOff>
      <xdr:row>37</xdr:row>
      <xdr:rowOff>152997</xdr:rowOff>
    </xdr:to>
    <xdr:sp macro="" textlink="">
      <xdr:nvSpPr>
        <xdr:cNvPr id="312" name="楕円 311"/>
        <xdr:cNvSpPr/>
      </xdr:nvSpPr>
      <xdr:spPr>
        <a:xfrm>
          <a:off x="10426700" y="63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137774</xdr:rowOff>
    </xdr:from>
    <xdr:ext cx="534377" cy="259045"/>
    <xdr:sp macro="" textlink="">
      <xdr:nvSpPr>
        <xdr:cNvPr id="313" name="補助費等該当値テキスト"/>
        <xdr:cNvSpPr txBox="1"/>
      </xdr:nvSpPr>
      <xdr:spPr>
        <a:xfrm>
          <a:off x="10528300" y="63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30632</xdr:rowOff>
    </xdr:from>
    <xdr:to>
      <xdr:col>50</xdr:col>
      <xdr:colOff>165100</xdr:colOff>
      <xdr:row>30</xdr:row>
      <xdr:rowOff>132232</xdr:rowOff>
    </xdr:to>
    <xdr:sp macro="" textlink="">
      <xdr:nvSpPr>
        <xdr:cNvPr id="314" name="楕円 313"/>
        <xdr:cNvSpPr/>
      </xdr:nvSpPr>
      <xdr:spPr>
        <a:xfrm>
          <a:off x="9588500" y="51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123359</xdr:rowOff>
    </xdr:from>
    <xdr:ext cx="599010" cy="259045"/>
    <xdr:sp macro="" textlink="">
      <xdr:nvSpPr>
        <xdr:cNvPr id="315" name="テキスト ボックス 314"/>
        <xdr:cNvSpPr txBox="1"/>
      </xdr:nvSpPr>
      <xdr:spPr>
        <a:xfrm>
          <a:off x="9339795" y="526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132181</xdr:rowOff>
    </xdr:from>
    <xdr:to>
      <xdr:col>46</xdr:col>
      <xdr:colOff>38100</xdr:colOff>
      <xdr:row>38</xdr:row>
      <xdr:rowOff>62331</xdr:rowOff>
    </xdr:to>
    <xdr:sp macro="" textlink="">
      <xdr:nvSpPr>
        <xdr:cNvPr id="316" name="楕円 315"/>
        <xdr:cNvSpPr/>
      </xdr:nvSpPr>
      <xdr:spPr>
        <a:xfrm>
          <a:off x="8699500" y="64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53459</xdr:rowOff>
    </xdr:from>
    <xdr:ext cx="534377" cy="259045"/>
    <xdr:sp macro="" textlink="">
      <xdr:nvSpPr>
        <xdr:cNvPr id="317" name="テキスト ボックス 316"/>
        <xdr:cNvSpPr txBox="1"/>
      </xdr:nvSpPr>
      <xdr:spPr>
        <a:xfrm>
          <a:off x="8483111" y="65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146190</xdr:rowOff>
    </xdr:from>
    <xdr:to>
      <xdr:col>41</xdr:col>
      <xdr:colOff>101600</xdr:colOff>
      <xdr:row>38</xdr:row>
      <xdr:rowOff>76340</xdr:rowOff>
    </xdr:to>
    <xdr:sp macro="" textlink="">
      <xdr:nvSpPr>
        <xdr:cNvPr id="318" name="楕円 317"/>
        <xdr:cNvSpPr/>
      </xdr:nvSpPr>
      <xdr:spPr>
        <a:xfrm>
          <a:off x="7810500" y="64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67467</xdr:rowOff>
    </xdr:from>
    <xdr:ext cx="534377" cy="259045"/>
    <xdr:sp macro="" textlink="">
      <xdr:nvSpPr>
        <xdr:cNvPr id="319" name="テキスト ボックス 318"/>
        <xdr:cNvSpPr txBox="1"/>
      </xdr:nvSpPr>
      <xdr:spPr>
        <a:xfrm>
          <a:off x="7594111" y="65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159321</xdr:rowOff>
    </xdr:from>
    <xdr:to>
      <xdr:col>36</xdr:col>
      <xdr:colOff>165100</xdr:colOff>
      <xdr:row>38</xdr:row>
      <xdr:rowOff>89471</xdr:rowOff>
    </xdr:to>
    <xdr:sp macro="" textlink="">
      <xdr:nvSpPr>
        <xdr:cNvPr id="320" name="楕円 319"/>
        <xdr:cNvSpPr/>
      </xdr:nvSpPr>
      <xdr:spPr>
        <a:xfrm>
          <a:off x="6921500" y="65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80598</xdr:rowOff>
    </xdr:from>
    <xdr:ext cx="534377" cy="259045"/>
    <xdr:sp macro="" textlink="">
      <xdr:nvSpPr>
        <xdr:cNvPr id="321" name="テキスト ボックス 320"/>
        <xdr:cNvSpPr txBox="1"/>
      </xdr:nvSpPr>
      <xdr:spPr>
        <a:xfrm>
          <a:off x="6705111" y="659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3" name="直線コネクタ 342"/>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4"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5" name="直線コネクタ 344"/>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6"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7" name="直線コネクタ 346"/>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145204</xdr:rowOff>
    </xdr:from>
    <xdr:to>
      <xdr:col>55</xdr:col>
      <xdr:colOff>0</xdr:colOff>
      <xdr:row>57</xdr:row>
      <xdr:rowOff>158724</xdr:rowOff>
    </xdr:to>
    <xdr:cxnSp macro="">
      <xdr:nvCxnSpPr>
        <xdr:cNvPr id="348" name="直線コネクタ 347"/>
        <xdr:cNvCxnSpPr/>
      </xdr:nvCxnSpPr>
      <xdr:spPr>
        <a:xfrm>
          <a:off x="9639300" y="9917854"/>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9"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0" name="フローチャート: 判断 349"/>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145204</xdr:rowOff>
    </xdr:from>
    <xdr:to>
      <xdr:col>50</xdr:col>
      <xdr:colOff>114300</xdr:colOff>
      <xdr:row>58</xdr:row>
      <xdr:rowOff>17962</xdr:rowOff>
    </xdr:to>
    <xdr:cxnSp macro="">
      <xdr:nvCxnSpPr>
        <xdr:cNvPr id="351" name="直線コネクタ 350"/>
        <xdr:cNvCxnSpPr/>
      </xdr:nvCxnSpPr>
      <xdr:spPr>
        <a:xfrm flipV="1">
          <a:off x="8750300" y="9917854"/>
          <a:ext cx="889000" cy="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2" name="フローチャート: 判断 351"/>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3" name="テキスト ボックス 352"/>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5375</xdr:rowOff>
    </xdr:from>
    <xdr:to>
      <xdr:col>45</xdr:col>
      <xdr:colOff>177800</xdr:colOff>
      <xdr:row>58</xdr:row>
      <xdr:rowOff>17962</xdr:rowOff>
    </xdr:to>
    <xdr:cxnSp macro="">
      <xdr:nvCxnSpPr>
        <xdr:cNvPr id="354" name="直線コネクタ 353"/>
        <xdr:cNvCxnSpPr/>
      </xdr:nvCxnSpPr>
      <xdr:spPr>
        <a:xfrm>
          <a:off x="7861300" y="9949475"/>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5" name="フローチャート: 判断 354"/>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142191</xdr:rowOff>
    </xdr:from>
    <xdr:ext cx="534377" cy="259045"/>
    <xdr:sp macro="" textlink="">
      <xdr:nvSpPr>
        <xdr:cNvPr id="356" name="テキスト ボックス 355"/>
        <xdr:cNvSpPr txBox="1"/>
      </xdr:nvSpPr>
      <xdr:spPr>
        <a:xfrm>
          <a:off x="8483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2728</xdr:rowOff>
    </xdr:from>
    <xdr:to>
      <xdr:col>41</xdr:col>
      <xdr:colOff>50800</xdr:colOff>
      <xdr:row>58</xdr:row>
      <xdr:rowOff>5375</xdr:rowOff>
    </xdr:to>
    <xdr:cxnSp macro="">
      <xdr:nvCxnSpPr>
        <xdr:cNvPr id="357" name="直線コネクタ 356"/>
        <xdr:cNvCxnSpPr/>
      </xdr:nvCxnSpPr>
      <xdr:spPr>
        <a:xfrm>
          <a:off x="6972300" y="9946828"/>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8" name="フローチャート: 判断 357"/>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150810</xdr:rowOff>
    </xdr:from>
    <xdr:ext cx="534377" cy="259045"/>
    <xdr:sp macro="" textlink="">
      <xdr:nvSpPr>
        <xdr:cNvPr id="359" name="テキスト ボックス 358"/>
        <xdr:cNvSpPr txBox="1"/>
      </xdr:nvSpPr>
      <xdr:spPr>
        <a:xfrm>
          <a:off x="7594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0" name="フローチャート: 判断 359"/>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165029</xdr:rowOff>
    </xdr:from>
    <xdr:ext cx="534377" cy="259045"/>
    <xdr:sp macro="" textlink="">
      <xdr:nvSpPr>
        <xdr:cNvPr id="361" name="テキスト ボックス 360"/>
        <xdr:cNvSpPr txBox="1"/>
      </xdr:nvSpPr>
      <xdr:spPr>
        <a:xfrm>
          <a:off x="6705111" y="95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107924</xdr:rowOff>
    </xdr:from>
    <xdr:to>
      <xdr:col>55</xdr:col>
      <xdr:colOff>50800</xdr:colOff>
      <xdr:row>58</xdr:row>
      <xdr:rowOff>38074</xdr:rowOff>
    </xdr:to>
    <xdr:sp macro="" textlink="">
      <xdr:nvSpPr>
        <xdr:cNvPr id="367" name="楕円 366"/>
        <xdr:cNvSpPr/>
      </xdr:nvSpPr>
      <xdr:spPr>
        <a:xfrm>
          <a:off x="10426700" y="98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22851</xdr:rowOff>
    </xdr:from>
    <xdr:ext cx="534377" cy="259045"/>
    <xdr:sp macro="" textlink="">
      <xdr:nvSpPr>
        <xdr:cNvPr id="368" name="普通建設事業費該当値テキスト"/>
        <xdr:cNvSpPr txBox="1"/>
      </xdr:nvSpPr>
      <xdr:spPr>
        <a:xfrm>
          <a:off x="10528300" y="97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94404</xdr:rowOff>
    </xdr:from>
    <xdr:to>
      <xdr:col>50</xdr:col>
      <xdr:colOff>165100</xdr:colOff>
      <xdr:row>58</xdr:row>
      <xdr:rowOff>24554</xdr:rowOff>
    </xdr:to>
    <xdr:sp macro="" textlink="">
      <xdr:nvSpPr>
        <xdr:cNvPr id="369" name="楕円 368"/>
        <xdr:cNvSpPr/>
      </xdr:nvSpPr>
      <xdr:spPr>
        <a:xfrm>
          <a:off x="9588500" y="98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15681</xdr:rowOff>
    </xdr:from>
    <xdr:ext cx="534377" cy="259045"/>
    <xdr:sp macro="" textlink="">
      <xdr:nvSpPr>
        <xdr:cNvPr id="370" name="テキスト ボックス 369"/>
        <xdr:cNvSpPr txBox="1"/>
      </xdr:nvSpPr>
      <xdr:spPr>
        <a:xfrm>
          <a:off x="9372111" y="99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138612</xdr:rowOff>
    </xdr:from>
    <xdr:to>
      <xdr:col>46</xdr:col>
      <xdr:colOff>38100</xdr:colOff>
      <xdr:row>58</xdr:row>
      <xdr:rowOff>68762</xdr:rowOff>
    </xdr:to>
    <xdr:sp macro="" textlink="">
      <xdr:nvSpPr>
        <xdr:cNvPr id="371" name="楕円 370"/>
        <xdr:cNvSpPr/>
      </xdr:nvSpPr>
      <xdr:spPr>
        <a:xfrm>
          <a:off x="8699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59889</xdr:rowOff>
    </xdr:from>
    <xdr:ext cx="534377" cy="259045"/>
    <xdr:sp macro="" textlink="">
      <xdr:nvSpPr>
        <xdr:cNvPr id="372" name="テキスト ボックス 371"/>
        <xdr:cNvSpPr txBox="1"/>
      </xdr:nvSpPr>
      <xdr:spPr>
        <a:xfrm>
          <a:off x="8483111" y="1000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126025</xdr:rowOff>
    </xdr:from>
    <xdr:to>
      <xdr:col>41</xdr:col>
      <xdr:colOff>101600</xdr:colOff>
      <xdr:row>58</xdr:row>
      <xdr:rowOff>56175</xdr:rowOff>
    </xdr:to>
    <xdr:sp macro="" textlink="">
      <xdr:nvSpPr>
        <xdr:cNvPr id="373" name="楕円 372"/>
        <xdr:cNvSpPr/>
      </xdr:nvSpPr>
      <xdr:spPr>
        <a:xfrm>
          <a:off x="7810500" y="98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47302</xdr:rowOff>
    </xdr:from>
    <xdr:ext cx="534377" cy="259045"/>
    <xdr:sp macro="" textlink="">
      <xdr:nvSpPr>
        <xdr:cNvPr id="374" name="テキスト ボックス 373"/>
        <xdr:cNvSpPr txBox="1"/>
      </xdr:nvSpPr>
      <xdr:spPr>
        <a:xfrm>
          <a:off x="7594111" y="999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123378</xdr:rowOff>
    </xdr:from>
    <xdr:to>
      <xdr:col>36</xdr:col>
      <xdr:colOff>165100</xdr:colOff>
      <xdr:row>58</xdr:row>
      <xdr:rowOff>53528</xdr:rowOff>
    </xdr:to>
    <xdr:sp macro="" textlink="">
      <xdr:nvSpPr>
        <xdr:cNvPr id="375" name="楕円 374"/>
        <xdr:cNvSpPr/>
      </xdr:nvSpPr>
      <xdr:spPr>
        <a:xfrm>
          <a:off x="6921500" y="989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44655</xdr:rowOff>
    </xdr:from>
    <xdr:ext cx="534377" cy="259045"/>
    <xdr:sp macro="" textlink="">
      <xdr:nvSpPr>
        <xdr:cNvPr id="376" name="テキスト ボックス 375"/>
        <xdr:cNvSpPr txBox="1"/>
      </xdr:nvSpPr>
      <xdr:spPr>
        <a:xfrm>
          <a:off x="6705111" y="998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0" name="直線コネクタ 399"/>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1"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2" name="直線コネクタ 401"/>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3"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4" name="直線コネクタ 403"/>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157302</xdr:rowOff>
    </xdr:from>
    <xdr:to>
      <xdr:col>55</xdr:col>
      <xdr:colOff>0</xdr:colOff>
      <xdr:row>79</xdr:row>
      <xdr:rowOff>13075</xdr:rowOff>
    </xdr:to>
    <xdr:cxnSp macro="">
      <xdr:nvCxnSpPr>
        <xdr:cNvPr id="405" name="直線コネクタ 404"/>
        <xdr:cNvCxnSpPr/>
      </xdr:nvCxnSpPr>
      <xdr:spPr>
        <a:xfrm flipV="1">
          <a:off x="9639300" y="13530402"/>
          <a:ext cx="8382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6" name="普通建設事業費 （ うち新規整備　）平均値テキスト"/>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7" name="フローチャート: 判断 406"/>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13075</xdr:rowOff>
    </xdr:from>
    <xdr:to>
      <xdr:col>50</xdr:col>
      <xdr:colOff>114300</xdr:colOff>
      <xdr:row>79</xdr:row>
      <xdr:rowOff>31668</xdr:rowOff>
    </xdr:to>
    <xdr:cxnSp macro="">
      <xdr:nvCxnSpPr>
        <xdr:cNvPr id="408" name="直線コネクタ 407"/>
        <xdr:cNvCxnSpPr/>
      </xdr:nvCxnSpPr>
      <xdr:spPr>
        <a:xfrm flipV="1">
          <a:off x="8750300" y="13557625"/>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9" name="フローチャート: 判断 408"/>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136352</xdr:rowOff>
    </xdr:from>
    <xdr:ext cx="469744" cy="259045"/>
    <xdr:sp macro="" textlink="">
      <xdr:nvSpPr>
        <xdr:cNvPr id="410" name="テキスト ボックス 409"/>
        <xdr:cNvSpPr txBox="1"/>
      </xdr:nvSpPr>
      <xdr:spPr>
        <a:xfrm>
          <a:off x="9404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29953</xdr:rowOff>
    </xdr:from>
    <xdr:to>
      <xdr:col>45</xdr:col>
      <xdr:colOff>177800</xdr:colOff>
      <xdr:row>79</xdr:row>
      <xdr:rowOff>31668</xdr:rowOff>
    </xdr:to>
    <xdr:cxnSp macro="">
      <xdr:nvCxnSpPr>
        <xdr:cNvPr id="411" name="直線コネクタ 410"/>
        <xdr:cNvCxnSpPr/>
      </xdr:nvCxnSpPr>
      <xdr:spPr>
        <a:xfrm>
          <a:off x="7861300" y="1357450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2" name="フローチャート: 判断 411"/>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3" name="テキスト ボックス 412"/>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27572</xdr:rowOff>
    </xdr:from>
    <xdr:to>
      <xdr:col>41</xdr:col>
      <xdr:colOff>50800</xdr:colOff>
      <xdr:row>79</xdr:row>
      <xdr:rowOff>29953</xdr:rowOff>
    </xdr:to>
    <xdr:cxnSp macro="">
      <xdr:nvCxnSpPr>
        <xdr:cNvPr id="414" name="直線コネクタ 413"/>
        <xdr:cNvCxnSpPr/>
      </xdr:nvCxnSpPr>
      <xdr:spPr>
        <a:xfrm>
          <a:off x="6972300" y="13400672"/>
          <a:ext cx="889000" cy="1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5" name="フローチャート: 判断 414"/>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6" name="テキスト ボックス 415"/>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7" name="フローチャート: 判断 416"/>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129221</xdr:rowOff>
    </xdr:from>
    <xdr:ext cx="469744" cy="259045"/>
    <xdr:sp macro="" textlink="">
      <xdr:nvSpPr>
        <xdr:cNvPr id="418" name="テキスト ボックス 417"/>
        <xdr:cNvSpPr txBox="1"/>
      </xdr:nvSpPr>
      <xdr:spPr>
        <a:xfrm>
          <a:off x="6737428" y="1350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106502</xdr:rowOff>
    </xdr:from>
    <xdr:to>
      <xdr:col>55</xdr:col>
      <xdr:colOff>50800</xdr:colOff>
      <xdr:row>79</xdr:row>
      <xdr:rowOff>36652</xdr:rowOff>
    </xdr:to>
    <xdr:sp macro="" textlink="">
      <xdr:nvSpPr>
        <xdr:cNvPr id="424" name="楕円 423"/>
        <xdr:cNvSpPr/>
      </xdr:nvSpPr>
      <xdr:spPr>
        <a:xfrm>
          <a:off x="104267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21429</xdr:rowOff>
    </xdr:from>
    <xdr:ext cx="469744" cy="259045"/>
    <xdr:sp macro="" textlink="">
      <xdr:nvSpPr>
        <xdr:cNvPr id="425" name="普通建設事業費 （ うち新規整備　）該当値テキスト"/>
        <xdr:cNvSpPr txBox="1"/>
      </xdr:nvSpPr>
      <xdr:spPr>
        <a:xfrm>
          <a:off x="10528300" y="133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133725</xdr:rowOff>
    </xdr:from>
    <xdr:to>
      <xdr:col>50</xdr:col>
      <xdr:colOff>165100</xdr:colOff>
      <xdr:row>79</xdr:row>
      <xdr:rowOff>63875</xdr:rowOff>
    </xdr:to>
    <xdr:sp macro="" textlink="">
      <xdr:nvSpPr>
        <xdr:cNvPr id="426" name="楕円 425"/>
        <xdr:cNvSpPr/>
      </xdr:nvSpPr>
      <xdr:spPr>
        <a:xfrm>
          <a:off x="9588500" y="13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55002</xdr:rowOff>
    </xdr:from>
    <xdr:ext cx="469744" cy="259045"/>
    <xdr:sp macro="" textlink="">
      <xdr:nvSpPr>
        <xdr:cNvPr id="427" name="テキスト ボックス 426"/>
        <xdr:cNvSpPr txBox="1"/>
      </xdr:nvSpPr>
      <xdr:spPr>
        <a:xfrm>
          <a:off x="9404428" y="135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152318</xdr:rowOff>
    </xdr:from>
    <xdr:to>
      <xdr:col>46</xdr:col>
      <xdr:colOff>38100</xdr:colOff>
      <xdr:row>79</xdr:row>
      <xdr:rowOff>82468</xdr:rowOff>
    </xdr:to>
    <xdr:sp macro="" textlink="">
      <xdr:nvSpPr>
        <xdr:cNvPr id="428" name="楕円 427"/>
        <xdr:cNvSpPr/>
      </xdr:nvSpPr>
      <xdr:spPr>
        <a:xfrm>
          <a:off x="8699500" y="135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73595</xdr:rowOff>
    </xdr:from>
    <xdr:ext cx="378565" cy="259045"/>
    <xdr:sp macro="" textlink="">
      <xdr:nvSpPr>
        <xdr:cNvPr id="429" name="テキスト ボックス 428"/>
        <xdr:cNvSpPr txBox="1"/>
      </xdr:nvSpPr>
      <xdr:spPr>
        <a:xfrm>
          <a:off x="8561017" y="13618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150603</xdr:rowOff>
    </xdr:from>
    <xdr:to>
      <xdr:col>41</xdr:col>
      <xdr:colOff>101600</xdr:colOff>
      <xdr:row>79</xdr:row>
      <xdr:rowOff>80753</xdr:rowOff>
    </xdr:to>
    <xdr:sp macro="" textlink="">
      <xdr:nvSpPr>
        <xdr:cNvPr id="430" name="楕円 429"/>
        <xdr:cNvSpPr/>
      </xdr:nvSpPr>
      <xdr:spPr>
        <a:xfrm>
          <a:off x="7810500" y="135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71880</xdr:rowOff>
    </xdr:from>
    <xdr:ext cx="378565" cy="259045"/>
    <xdr:sp macro="" textlink="">
      <xdr:nvSpPr>
        <xdr:cNvPr id="431" name="テキスト ボックス 430"/>
        <xdr:cNvSpPr txBox="1"/>
      </xdr:nvSpPr>
      <xdr:spPr>
        <a:xfrm>
          <a:off x="7672017" y="1361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148222</xdr:rowOff>
    </xdr:from>
    <xdr:to>
      <xdr:col>36</xdr:col>
      <xdr:colOff>165100</xdr:colOff>
      <xdr:row>78</xdr:row>
      <xdr:rowOff>78372</xdr:rowOff>
    </xdr:to>
    <xdr:sp macro="" textlink="">
      <xdr:nvSpPr>
        <xdr:cNvPr id="432" name="楕円 431"/>
        <xdr:cNvSpPr/>
      </xdr:nvSpPr>
      <xdr:spPr>
        <a:xfrm>
          <a:off x="6921500" y="133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94899</xdr:rowOff>
    </xdr:from>
    <xdr:ext cx="469744" cy="259045"/>
    <xdr:sp macro="" textlink="">
      <xdr:nvSpPr>
        <xdr:cNvPr id="433" name="テキスト ボックス 432"/>
        <xdr:cNvSpPr txBox="1"/>
      </xdr:nvSpPr>
      <xdr:spPr>
        <a:xfrm>
          <a:off x="6737428" y="131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7" name="直線コネクタ 456"/>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8"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9" name="直線コネクタ 458"/>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0"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1" name="直線コネクタ 460"/>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2406</xdr:rowOff>
    </xdr:from>
    <xdr:to>
      <xdr:col>55</xdr:col>
      <xdr:colOff>0</xdr:colOff>
      <xdr:row>96</xdr:row>
      <xdr:rowOff>54070</xdr:rowOff>
    </xdr:to>
    <xdr:cxnSp macro="">
      <xdr:nvCxnSpPr>
        <xdr:cNvPr id="462" name="直線コネクタ 461"/>
        <xdr:cNvCxnSpPr/>
      </xdr:nvCxnSpPr>
      <xdr:spPr>
        <a:xfrm>
          <a:off x="9639300" y="16461606"/>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12673</xdr:rowOff>
    </xdr:from>
    <xdr:ext cx="534377" cy="259045"/>
    <xdr:sp macro="" textlink="">
      <xdr:nvSpPr>
        <xdr:cNvPr id="463" name="普通建設事業費 （ うち更新整備　）平均値テキスト"/>
        <xdr:cNvSpPr txBox="1"/>
      </xdr:nvSpPr>
      <xdr:spPr>
        <a:xfrm>
          <a:off x="10528300" y="16471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4" name="フローチャート: 判断 463"/>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2406</xdr:rowOff>
    </xdr:from>
    <xdr:to>
      <xdr:col>50</xdr:col>
      <xdr:colOff>114300</xdr:colOff>
      <xdr:row>97</xdr:row>
      <xdr:rowOff>7665</xdr:rowOff>
    </xdr:to>
    <xdr:cxnSp macro="">
      <xdr:nvCxnSpPr>
        <xdr:cNvPr id="465" name="直線コネクタ 464"/>
        <xdr:cNvCxnSpPr/>
      </xdr:nvCxnSpPr>
      <xdr:spPr>
        <a:xfrm flipV="1">
          <a:off x="8750300" y="16461606"/>
          <a:ext cx="889000" cy="17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6" name="フローチャート: 判断 465"/>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114209</xdr:rowOff>
    </xdr:from>
    <xdr:ext cx="534377" cy="259045"/>
    <xdr:sp macro="" textlink="">
      <xdr:nvSpPr>
        <xdr:cNvPr id="467" name="テキスト ボックス 466"/>
        <xdr:cNvSpPr txBox="1"/>
      </xdr:nvSpPr>
      <xdr:spPr>
        <a:xfrm>
          <a:off x="9372111" y="165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109582</xdr:rowOff>
    </xdr:from>
    <xdr:to>
      <xdr:col>45</xdr:col>
      <xdr:colOff>177800</xdr:colOff>
      <xdr:row>97</xdr:row>
      <xdr:rowOff>7665</xdr:rowOff>
    </xdr:to>
    <xdr:cxnSp macro="">
      <xdr:nvCxnSpPr>
        <xdr:cNvPr id="468" name="直線コネクタ 467"/>
        <xdr:cNvCxnSpPr/>
      </xdr:nvCxnSpPr>
      <xdr:spPr>
        <a:xfrm>
          <a:off x="7861300" y="16568782"/>
          <a:ext cx="8890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9" name="フローチャート: 判断 468"/>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92575</xdr:rowOff>
    </xdr:from>
    <xdr:ext cx="534377" cy="259045"/>
    <xdr:sp macro="" textlink="">
      <xdr:nvSpPr>
        <xdr:cNvPr id="470" name="テキスト ボックス 469"/>
        <xdr:cNvSpPr txBox="1"/>
      </xdr:nvSpPr>
      <xdr:spPr>
        <a:xfrm>
          <a:off x="8483111" y="162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109582</xdr:rowOff>
    </xdr:from>
    <xdr:to>
      <xdr:col>41</xdr:col>
      <xdr:colOff>50800</xdr:colOff>
      <xdr:row>97</xdr:row>
      <xdr:rowOff>82245</xdr:rowOff>
    </xdr:to>
    <xdr:cxnSp macro="">
      <xdr:nvCxnSpPr>
        <xdr:cNvPr id="471" name="直線コネクタ 470"/>
        <xdr:cNvCxnSpPr/>
      </xdr:nvCxnSpPr>
      <xdr:spPr>
        <a:xfrm flipV="1">
          <a:off x="6972300" y="16568782"/>
          <a:ext cx="889000" cy="14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2" name="フローチャート: 判断 471"/>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3" name="テキスト ボックス 472"/>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4" name="フローチャート: 判断 473"/>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16184</xdr:rowOff>
    </xdr:from>
    <xdr:ext cx="534377" cy="259045"/>
    <xdr:sp macro="" textlink="">
      <xdr:nvSpPr>
        <xdr:cNvPr id="475" name="テキスト ボックス 474"/>
        <xdr:cNvSpPr txBox="1"/>
      </xdr:nvSpPr>
      <xdr:spPr>
        <a:xfrm>
          <a:off x="6705111" y="1630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3270</xdr:rowOff>
    </xdr:from>
    <xdr:to>
      <xdr:col>55</xdr:col>
      <xdr:colOff>50800</xdr:colOff>
      <xdr:row>96</xdr:row>
      <xdr:rowOff>104870</xdr:rowOff>
    </xdr:to>
    <xdr:sp macro="" textlink="">
      <xdr:nvSpPr>
        <xdr:cNvPr id="481" name="楕円 480"/>
        <xdr:cNvSpPr/>
      </xdr:nvSpPr>
      <xdr:spPr>
        <a:xfrm>
          <a:off x="10426700" y="164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26147</xdr:rowOff>
    </xdr:from>
    <xdr:ext cx="534377" cy="259045"/>
    <xdr:sp macro="" textlink="">
      <xdr:nvSpPr>
        <xdr:cNvPr id="482" name="普通建設事業費 （ うち更新整備　）該当値テキスト"/>
        <xdr:cNvSpPr txBox="1"/>
      </xdr:nvSpPr>
      <xdr:spPr>
        <a:xfrm>
          <a:off x="10528300" y="163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123056</xdr:rowOff>
    </xdr:from>
    <xdr:to>
      <xdr:col>50</xdr:col>
      <xdr:colOff>165100</xdr:colOff>
      <xdr:row>96</xdr:row>
      <xdr:rowOff>53206</xdr:rowOff>
    </xdr:to>
    <xdr:sp macro="" textlink="">
      <xdr:nvSpPr>
        <xdr:cNvPr id="483" name="楕円 482"/>
        <xdr:cNvSpPr/>
      </xdr:nvSpPr>
      <xdr:spPr>
        <a:xfrm>
          <a:off x="9588500" y="164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69733</xdr:rowOff>
    </xdr:from>
    <xdr:ext cx="534377" cy="259045"/>
    <xdr:sp macro="" textlink="">
      <xdr:nvSpPr>
        <xdr:cNvPr id="484" name="テキスト ボックス 483"/>
        <xdr:cNvSpPr txBox="1"/>
      </xdr:nvSpPr>
      <xdr:spPr>
        <a:xfrm>
          <a:off x="9372111" y="161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128315</xdr:rowOff>
    </xdr:from>
    <xdr:to>
      <xdr:col>46</xdr:col>
      <xdr:colOff>38100</xdr:colOff>
      <xdr:row>97</xdr:row>
      <xdr:rowOff>58465</xdr:rowOff>
    </xdr:to>
    <xdr:sp macro="" textlink="">
      <xdr:nvSpPr>
        <xdr:cNvPr id="485" name="楕円 484"/>
        <xdr:cNvSpPr/>
      </xdr:nvSpPr>
      <xdr:spPr>
        <a:xfrm>
          <a:off x="8699500" y="165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49592</xdr:rowOff>
    </xdr:from>
    <xdr:ext cx="534377" cy="259045"/>
    <xdr:sp macro="" textlink="">
      <xdr:nvSpPr>
        <xdr:cNvPr id="486" name="テキスト ボックス 485"/>
        <xdr:cNvSpPr txBox="1"/>
      </xdr:nvSpPr>
      <xdr:spPr>
        <a:xfrm>
          <a:off x="8483111" y="166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58782</xdr:rowOff>
    </xdr:from>
    <xdr:to>
      <xdr:col>41</xdr:col>
      <xdr:colOff>101600</xdr:colOff>
      <xdr:row>96</xdr:row>
      <xdr:rowOff>160382</xdr:rowOff>
    </xdr:to>
    <xdr:sp macro="" textlink="">
      <xdr:nvSpPr>
        <xdr:cNvPr id="487" name="楕円 486"/>
        <xdr:cNvSpPr/>
      </xdr:nvSpPr>
      <xdr:spPr>
        <a:xfrm>
          <a:off x="7810500" y="165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151509</xdr:rowOff>
    </xdr:from>
    <xdr:ext cx="534377" cy="259045"/>
    <xdr:sp macro="" textlink="">
      <xdr:nvSpPr>
        <xdr:cNvPr id="488" name="テキスト ボックス 487"/>
        <xdr:cNvSpPr txBox="1"/>
      </xdr:nvSpPr>
      <xdr:spPr>
        <a:xfrm>
          <a:off x="7594111" y="1661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31445</xdr:rowOff>
    </xdr:from>
    <xdr:to>
      <xdr:col>36</xdr:col>
      <xdr:colOff>165100</xdr:colOff>
      <xdr:row>97</xdr:row>
      <xdr:rowOff>133045</xdr:rowOff>
    </xdr:to>
    <xdr:sp macro="" textlink="">
      <xdr:nvSpPr>
        <xdr:cNvPr id="489" name="楕円 488"/>
        <xdr:cNvSpPr/>
      </xdr:nvSpPr>
      <xdr:spPr>
        <a:xfrm>
          <a:off x="6921500" y="166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124172</xdr:rowOff>
    </xdr:from>
    <xdr:ext cx="534377" cy="259045"/>
    <xdr:sp macro="" textlink="">
      <xdr:nvSpPr>
        <xdr:cNvPr id="490" name="テキスト ボックス 489"/>
        <xdr:cNvSpPr txBox="1"/>
      </xdr:nvSpPr>
      <xdr:spPr>
        <a:xfrm>
          <a:off x="6705111" y="1675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4" name="テキスト ボックス 503"/>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6" name="テキスト ボックス 505"/>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8" name="テキスト ボックス 507"/>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2" name="テキスト ボックス 51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4" name="テキスト ボックス 51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6" name="直線コネクタ 515"/>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9"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0" name="直線コネクタ 519"/>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2"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3" name="フローチャート: 判断 522"/>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5" name="フローチャート: 判断 524"/>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6" name="テキスト ボックス 525"/>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8" name="フローチャート: 判断 527"/>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9" name="テキスト ボックス 528"/>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1" name="フローチャート: 判断 530"/>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2" name="テキスト ボックス 531"/>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フローチャート: 判断 532"/>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9" name="テキスト ボックス 548"/>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2" name="テキスト ボックス 61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4" name="テキスト ボックス 61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6" name="テキスト ボックス 61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4" name="直線コネクタ 623"/>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5"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6" name="直線コネクタ 625"/>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7"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8" name="直線コネクタ 627"/>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60016</xdr:rowOff>
    </xdr:from>
    <xdr:to>
      <xdr:col>85</xdr:col>
      <xdr:colOff>127000</xdr:colOff>
      <xdr:row>76</xdr:row>
      <xdr:rowOff>88102</xdr:rowOff>
    </xdr:to>
    <xdr:cxnSp macro="">
      <xdr:nvCxnSpPr>
        <xdr:cNvPr id="629" name="直線コネクタ 628"/>
        <xdr:cNvCxnSpPr/>
      </xdr:nvCxnSpPr>
      <xdr:spPr>
        <a:xfrm>
          <a:off x="15481300" y="12575866"/>
          <a:ext cx="838200" cy="54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0" name="公債費平均値テキスト"/>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1" name="フローチャート: 判断 630"/>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60016</xdr:rowOff>
    </xdr:from>
    <xdr:to>
      <xdr:col>81</xdr:col>
      <xdr:colOff>50800</xdr:colOff>
      <xdr:row>75</xdr:row>
      <xdr:rowOff>14949</xdr:rowOff>
    </xdr:to>
    <xdr:cxnSp macro="">
      <xdr:nvCxnSpPr>
        <xdr:cNvPr id="632" name="直線コネクタ 631"/>
        <xdr:cNvCxnSpPr/>
      </xdr:nvCxnSpPr>
      <xdr:spPr>
        <a:xfrm flipV="1">
          <a:off x="14592300" y="12575866"/>
          <a:ext cx="889000" cy="29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3" name="フローチャート: 判断 632"/>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4" name="テキスト ボックス 633"/>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14949</xdr:rowOff>
    </xdr:from>
    <xdr:to>
      <xdr:col>76</xdr:col>
      <xdr:colOff>114300</xdr:colOff>
      <xdr:row>75</xdr:row>
      <xdr:rowOff>133277</xdr:rowOff>
    </xdr:to>
    <xdr:cxnSp macro="">
      <xdr:nvCxnSpPr>
        <xdr:cNvPr id="635" name="直線コネクタ 634"/>
        <xdr:cNvCxnSpPr/>
      </xdr:nvCxnSpPr>
      <xdr:spPr>
        <a:xfrm flipV="1">
          <a:off x="13703300" y="12873699"/>
          <a:ext cx="889000" cy="11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6" name="フローチャート: 判断 635"/>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7" name="テキスト ボックス 636"/>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155811</xdr:rowOff>
    </xdr:from>
    <xdr:to>
      <xdr:col>71</xdr:col>
      <xdr:colOff>177800</xdr:colOff>
      <xdr:row>75</xdr:row>
      <xdr:rowOff>133277</xdr:rowOff>
    </xdr:to>
    <xdr:cxnSp macro="">
      <xdr:nvCxnSpPr>
        <xdr:cNvPr id="638" name="直線コネクタ 637"/>
        <xdr:cNvCxnSpPr/>
      </xdr:nvCxnSpPr>
      <xdr:spPr>
        <a:xfrm>
          <a:off x="12814300" y="12843111"/>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9" name="フローチャート: 判断 638"/>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0" name="テキスト ボックス 639"/>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1" name="フローチャート: 判断 640"/>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2" name="テキスト ボックス 641"/>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37302</xdr:rowOff>
    </xdr:from>
    <xdr:to>
      <xdr:col>85</xdr:col>
      <xdr:colOff>177800</xdr:colOff>
      <xdr:row>76</xdr:row>
      <xdr:rowOff>138902</xdr:rowOff>
    </xdr:to>
    <xdr:sp macro="" textlink="">
      <xdr:nvSpPr>
        <xdr:cNvPr id="648" name="楕円 647"/>
        <xdr:cNvSpPr/>
      </xdr:nvSpPr>
      <xdr:spPr>
        <a:xfrm>
          <a:off x="16268700" y="130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15729</xdr:rowOff>
    </xdr:from>
    <xdr:ext cx="469744" cy="259045"/>
    <xdr:sp macro="" textlink="">
      <xdr:nvSpPr>
        <xdr:cNvPr id="649" name="公債費該当値テキスト"/>
        <xdr:cNvSpPr txBox="1"/>
      </xdr:nvSpPr>
      <xdr:spPr>
        <a:xfrm>
          <a:off x="16370300" y="130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9216</xdr:rowOff>
    </xdr:from>
    <xdr:to>
      <xdr:col>81</xdr:col>
      <xdr:colOff>101600</xdr:colOff>
      <xdr:row>73</xdr:row>
      <xdr:rowOff>110816</xdr:rowOff>
    </xdr:to>
    <xdr:sp macro="" textlink="">
      <xdr:nvSpPr>
        <xdr:cNvPr id="650" name="楕円 649"/>
        <xdr:cNvSpPr/>
      </xdr:nvSpPr>
      <xdr:spPr>
        <a:xfrm>
          <a:off x="15430500" y="1252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71</xdr:row>
      <xdr:rowOff>127343</xdr:rowOff>
    </xdr:from>
    <xdr:ext cx="469744" cy="259045"/>
    <xdr:sp macro="" textlink="">
      <xdr:nvSpPr>
        <xdr:cNvPr id="651" name="テキスト ボックス 650"/>
        <xdr:cNvSpPr txBox="1"/>
      </xdr:nvSpPr>
      <xdr:spPr>
        <a:xfrm>
          <a:off x="15246428" y="1230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135599</xdr:rowOff>
    </xdr:from>
    <xdr:to>
      <xdr:col>76</xdr:col>
      <xdr:colOff>165100</xdr:colOff>
      <xdr:row>75</xdr:row>
      <xdr:rowOff>65749</xdr:rowOff>
    </xdr:to>
    <xdr:sp macro="" textlink="">
      <xdr:nvSpPr>
        <xdr:cNvPr id="652" name="楕円 651"/>
        <xdr:cNvSpPr/>
      </xdr:nvSpPr>
      <xdr:spPr>
        <a:xfrm>
          <a:off x="14541500" y="128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56876</xdr:rowOff>
    </xdr:from>
    <xdr:ext cx="469744" cy="259045"/>
    <xdr:sp macro="" textlink="">
      <xdr:nvSpPr>
        <xdr:cNvPr id="653" name="テキスト ボックス 652"/>
        <xdr:cNvSpPr txBox="1"/>
      </xdr:nvSpPr>
      <xdr:spPr>
        <a:xfrm>
          <a:off x="14357428" y="129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82477</xdr:rowOff>
    </xdr:from>
    <xdr:to>
      <xdr:col>72</xdr:col>
      <xdr:colOff>38100</xdr:colOff>
      <xdr:row>76</xdr:row>
      <xdr:rowOff>12627</xdr:rowOff>
    </xdr:to>
    <xdr:sp macro="" textlink="">
      <xdr:nvSpPr>
        <xdr:cNvPr id="654" name="楕円 653"/>
        <xdr:cNvSpPr/>
      </xdr:nvSpPr>
      <xdr:spPr>
        <a:xfrm>
          <a:off x="13652500" y="1294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3754</xdr:rowOff>
    </xdr:from>
    <xdr:ext cx="469744" cy="259045"/>
    <xdr:sp macro="" textlink="">
      <xdr:nvSpPr>
        <xdr:cNvPr id="655" name="テキスト ボックス 654"/>
        <xdr:cNvSpPr txBox="1"/>
      </xdr:nvSpPr>
      <xdr:spPr>
        <a:xfrm>
          <a:off x="13468428" y="1303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105011</xdr:rowOff>
    </xdr:from>
    <xdr:to>
      <xdr:col>67</xdr:col>
      <xdr:colOff>101600</xdr:colOff>
      <xdr:row>75</xdr:row>
      <xdr:rowOff>35161</xdr:rowOff>
    </xdr:to>
    <xdr:sp macro="" textlink="">
      <xdr:nvSpPr>
        <xdr:cNvPr id="656" name="楕円 655"/>
        <xdr:cNvSpPr/>
      </xdr:nvSpPr>
      <xdr:spPr>
        <a:xfrm>
          <a:off x="12763500" y="127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26288</xdr:rowOff>
    </xdr:from>
    <xdr:ext cx="469744" cy="259045"/>
    <xdr:sp macro="" textlink="">
      <xdr:nvSpPr>
        <xdr:cNvPr id="657" name="テキスト ボックス 656"/>
        <xdr:cNvSpPr txBox="1"/>
      </xdr:nvSpPr>
      <xdr:spPr>
        <a:xfrm>
          <a:off x="12579428" y="1288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3" name="直線コネクタ 682"/>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4"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5" name="直線コネクタ 684"/>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6"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7" name="直線コネクタ 686"/>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75709</xdr:rowOff>
    </xdr:from>
    <xdr:to>
      <xdr:col>85</xdr:col>
      <xdr:colOff>127000</xdr:colOff>
      <xdr:row>97</xdr:row>
      <xdr:rowOff>73814</xdr:rowOff>
    </xdr:to>
    <xdr:cxnSp macro="">
      <xdr:nvCxnSpPr>
        <xdr:cNvPr id="688" name="直線コネクタ 687"/>
        <xdr:cNvCxnSpPr/>
      </xdr:nvCxnSpPr>
      <xdr:spPr>
        <a:xfrm flipV="1">
          <a:off x="15481300" y="16534909"/>
          <a:ext cx="838200" cy="16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89" name="積立金平均値テキスト"/>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0" name="フローチャート: 判断 689"/>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119436</xdr:rowOff>
    </xdr:from>
    <xdr:to>
      <xdr:col>81</xdr:col>
      <xdr:colOff>50800</xdr:colOff>
      <xdr:row>97</xdr:row>
      <xdr:rowOff>73814</xdr:rowOff>
    </xdr:to>
    <xdr:cxnSp macro="">
      <xdr:nvCxnSpPr>
        <xdr:cNvPr id="691" name="直線コネクタ 690"/>
        <xdr:cNvCxnSpPr/>
      </xdr:nvCxnSpPr>
      <xdr:spPr>
        <a:xfrm>
          <a:off x="14592300" y="16578636"/>
          <a:ext cx="889000" cy="1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2" name="フローチャート: 判断 691"/>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93" name="テキスト ボックス 692"/>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119436</xdr:rowOff>
    </xdr:from>
    <xdr:to>
      <xdr:col>76</xdr:col>
      <xdr:colOff>114300</xdr:colOff>
      <xdr:row>97</xdr:row>
      <xdr:rowOff>128450</xdr:rowOff>
    </xdr:to>
    <xdr:cxnSp macro="">
      <xdr:nvCxnSpPr>
        <xdr:cNvPr id="694" name="直線コネクタ 693"/>
        <xdr:cNvCxnSpPr/>
      </xdr:nvCxnSpPr>
      <xdr:spPr>
        <a:xfrm flipV="1">
          <a:off x="13703300" y="16578636"/>
          <a:ext cx="889000" cy="18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5" name="フローチャート: 判断 694"/>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696" name="テキスト ボックス 695"/>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128450</xdr:rowOff>
    </xdr:from>
    <xdr:to>
      <xdr:col>71</xdr:col>
      <xdr:colOff>177800</xdr:colOff>
      <xdr:row>98</xdr:row>
      <xdr:rowOff>3977</xdr:rowOff>
    </xdr:to>
    <xdr:cxnSp macro="">
      <xdr:nvCxnSpPr>
        <xdr:cNvPr id="697" name="直線コネクタ 696"/>
        <xdr:cNvCxnSpPr/>
      </xdr:nvCxnSpPr>
      <xdr:spPr>
        <a:xfrm flipV="1">
          <a:off x="12814300" y="16759100"/>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8" name="フローチャート: 判断 697"/>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128928</xdr:rowOff>
    </xdr:from>
    <xdr:ext cx="534377" cy="259045"/>
    <xdr:sp macro="" textlink="">
      <xdr:nvSpPr>
        <xdr:cNvPr id="699" name="テキスト ボックス 698"/>
        <xdr:cNvSpPr txBox="1"/>
      </xdr:nvSpPr>
      <xdr:spPr>
        <a:xfrm>
          <a:off x="13436111" y="164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0" name="フローチャート: 判断 699"/>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701" name="テキスト ボックス 700"/>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24909</xdr:rowOff>
    </xdr:from>
    <xdr:to>
      <xdr:col>85</xdr:col>
      <xdr:colOff>177800</xdr:colOff>
      <xdr:row>96</xdr:row>
      <xdr:rowOff>126509</xdr:rowOff>
    </xdr:to>
    <xdr:sp macro="" textlink="">
      <xdr:nvSpPr>
        <xdr:cNvPr id="707" name="楕円 706"/>
        <xdr:cNvSpPr/>
      </xdr:nvSpPr>
      <xdr:spPr>
        <a:xfrm>
          <a:off x="16268700" y="164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47786</xdr:rowOff>
    </xdr:from>
    <xdr:ext cx="534377" cy="259045"/>
    <xdr:sp macro="" textlink="">
      <xdr:nvSpPr>
        <xdr:cNvPr id="708" name="積立金該当値テキスト"/>
        <xdr:cNvSpPr txBox="1"/>
      </xdr:nvSpPr>
      <xdr:spPr>
        <a:xfrm>
          <a:off x="16370300" y="163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23014</xdr:rowOff>
    </xdr:from>
    <xdr:to>
      <xdr:col>81</xdr:col>
      <xdr:colOff>101600</xdr:colOff>
      <xdr:row>97</xdr:row>
      <xdr:rowOff>124614</xdr:rowOff>
    </xdr:to>
    <xdr:sp macro="" textlink="">
      <xdr:nvSpPr>
        <xdr:cNvPr id="709" name="楕円 708"/>
        <xdr:cNvSpPr/>
      </xdr:nvSpPr>
      <xdr:spPr>
        <a:xfrm>
          <a:off x="15430500" y="166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141141</xdr:rowOff>
    </xdr:from>
    <xdr:ext cx="534377" cy="259045"/>
    <xdr:sp macro="" textlink="">
      <xdr:nvSpPr>
        <xdr:cNvPr id="710" name="テキスト ボックス 709"/>
        <xdr:cNvSpPr txBox="1"/>
      </xdr:nvSpPr>
      <xdr:spPr>
        <a:xfrm>
          <a:off x="15214111" y="164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68636</xdr:rowOff>
    </xdr:from>
    <xdr:to>
      <xdr:col>76</xdr:col>
      <xdr:colOff>165100</xdr:colOff>
      <xdr:row>96</xdr:row>
      <xdr:rowOff>170236</xdr:rowOff>
    </xdr:to>
    <xdr:sp macro="" textlink="">
      <xdr:nvSpPr>
        <xdr:cNvPr id="711" name="楕円 710"/>
        <xdr:cNvSpPr/>
      </xdr:nvSpPr>
      <xdr:spPr>
        <a:xfrm>
          <a:off x="14541500" y="165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15313</xdr:rowOff>
    </xdr:from>
    <xdr:ext cx="534377" cy="259045"/>
    <xdr:sp macro="" textlink="">
      <xdr:nvSpPr>
        <xdr:cNvPr id="712" name="テキスト ボックス 711"/>
        <xdr:cNvSpPr txBox="1"/>
      </xdr:nvSpPr>
      <xdr:spPr>
        <a:xfrm>
          <a:off x="14325111" y="1630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77650</xdr:rowOff>
    </xdr:from>
    <xdr:to>
      <xdr:col>72</xdr:col>
      <xdr:colOff>38100</xdr:colOff>
      <xdr:row>98</xdr:row>
      <xdr:rowOff>7800</xdr:rowOff>
    </xdr:to>
    <xdr:sp macro="" textlink="">
      <xdr:nvSpPr>
        <xdr:cNvPr id="713" name="楕円 712"/>
        <xdr:cNvSpPr/>
      </xdr:nvSpPr>
      <xdr:spPr>
        <a:xfrm>
          <a:off x="13652500" y="167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170377</xdr:rowOff>
    </xdr:from>
    <xdr:ext cx="534377" cy="259045"/>
    <xdr:sp macro="" textlink="">
      <xdr:nvSpPr>
        <xdr:cNvPr id="714" name="テキスト ボックス 713"/>
        <xdr:cNvSpPr txBox="1"/>
      </xdr:nvSpPr>
      <xdr:spPr>
        <a:xfrm>
          <a:off x="13436111" y="1680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124627</xdr:rowOff>
    </xdr:from>
    <xdr:to>
      <xdr:col>67</xdr:col>
      <xdr:colOff>101600</xdr:colOff>
      <xdr:row>98</xdr:row>
      <xdr:rowOff>54777</xdr:rowOff>
    </xdr:to>
    <xdr:sp macro="" textlink="">
      <xdr:nvSpPr>
        <xdr:cNvPr id="715" name="楕円 714"/>
        <xdr:cNvSpPr/>
      </xdr:nvSpPr>
      <xdr:spPr>
        <a:xfrm>
          <a:off x="12763500" y="16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45904</xdr:rowOff>
    </xdr:from>
    <xdr:ext cx="534377" cy="259045"/>
    <xdr:sp macro="" textlink="">
      <xdr:nvSpPr>
        <xdr:cNvPr id="716" name="テキスト ボックス 715"/>
        <xdr:cNvSpPr txBox="1"/>
      </xdr:nvSpPr>
      <xdr:spPr>
        <a:xfrm>
          <a:off x="12547111" y="168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0" name="テキスト ボックス 729"/>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2" name="テキスト ボックス 731"/>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4" name="テキスト ボックス 73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6" name="直線コネクタ 735"/>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7"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9"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0" name="直線コネクタ 739"/>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1" name="直線コネクタ 74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2"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3" name="フローチャート: 判断 742"/>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5" name="フローチャート: 判断 744"/>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6" name="テキスト ボックス 74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8" name="フローチャート: 判断 747"/>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9" name="テキスト ボックス 748"/>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0" name="直線コネクタ 74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1" name="フローチャート: 判断 750"/>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2" name="テキスト ボックス 751"/>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3" name="フローチャート: 判断 75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4" name="テキスト ボックス 75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3" name="テキスト ボックス 762"/>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9" name="テキスト ボックス 768"/>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5" name="直線コネクタ 794"/>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6"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7" name="直線コネクタ 796"/>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8"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9" name="直線コネクタ 798"/>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129359</xdr:rowOff>
    </xdr:from>
    <xdr:to>
      <xdr:col>116</xdr:col>
      <xdr:colOff>63500</xdr:colOff>
      <xdr:row>59</xdr:row>
      <xdr:rowOff>82224</xdr:rowOff>
    </xdr:to>
    <xdr:cxnSp macro="">
      <xdr:nvCxnSpPr>
        <xdr:cNvPr id="800" name="直線コネクタ 799"/>
        <xdr:cNvCxnSpPr/>
      </xdr:nvCxnSpPr>
      <xdr:spPr>
        <a:xfrm>
          <a:off x="21323300" y="10073459"/>
          <a:ext cx="838200" cy="1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1" name="貸付金平均値テキスト"/>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2" name="フローチャート: 判断 801"/>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109873</xdr:rowOff>
    </xdr:from>
    <xdr:to>
      <xdr:col>111</xdr:col>
      <xdr:colOff>177800</xdr:colOff>
      <xdr:row>58</xdr:row>
      <xdr:rowOff>129359</xdr:rowOff>
    </xdr:to>
    <xdr:cxnSp macro="">
      <xdr:nvCxnSpPr>
        <xdr:cNvPr id="803" name="直線コネクタ 802"/>
        <xdr:cNvCxnSpPr/>
      </xdr:nvCxnSpPr>
      <xdr:spPr>
        <a:xfrm>
          <a:off x="20434300" y="9882523"/>
          <a:ext cx="889000" cy="19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4" name="フローチャート: 判断 803"/>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5" name="テキスト ボックス 804"/>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96048</xdr:rowOff>
    </xdr:from>
    <xdr:to>
      <xdr:col>107</xdr:col>
      <xdr:colOff>50800</xdr:colOff>
      <xdr:row>57</xdr:row>
      <xdr:rowOff>109873</xdr:rowOff>
    </xdr:to>
    <xdr:cxnSp macro="">
      <xdr:nvCxnSpPr>
        <xdr:cNvPr id="806" name="直線コネクタ 805"/>
        <xdr:cNvCxnSpPr/>
      </xdr:nvCxnSpPr>
      <xdr:spPr>
        <a:xfrm>
          <a:off x="19545300" y="9868698"/>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7" name="フローチャート: 判断 806"/>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21062</xdr:rowOff>
    </xdr:from>
    <xdr:ext cx="469744" cy="259045"/>
    <xdr:sp macro="" textlink="">
      <xdr:nvSpPr>
        <xdr:cNvPr id="808" name="テキスト ボックス 807"/>
        <xdr:cNvSpPr txBox="1"/>
      </xdr:nvSpPr>
      <xdr:spPr>
        <a:xfrm>
          <a:off x="20199428"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96048</xdr:rowOff>
    </xdr:from>
    <xdr:to>
      <xdr:col>102</xdr:col>
      <xdr:colOff>114300</xdr:colOff>
      <xdr:row>59</xdr:row>
      <xdr:rowOff>80700</xdr:rowOff>
    </xdr:to>
    <xdr:cxnSp macro="">
      <xdr:nvCxnSpPr>
        <xdr:cNvPr id="809" name="直線コネクタ 808"/>
        <xdr:cNvCxnSpPr/>
      </xdr:nvCxnSpPr>
      <xdr:spPr>
        <a:xfrm flipV="1">
          <a:off x="18656300" y="9868698"/>
          <a:ext cx="889000" cy="3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0" name="フローチャート: 判断 809"/>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13661</xdr:rowOff>
    </xdr:from>
    <xdr:ext cx="469744" cy="259045"/>
    <xdr:sp macro="" textlink="">
      <xdr:nvSpPr>
        <xdr:cNvPr id="811" name="テキスト ボックス 810"/>
        <xdr:cNvSpPr txBox="1"/>
      </xdr:nvSpPr>
      <xdr:spPr>
        <a:xfrm>
          <a:off x="19310428" y="99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2" name="フローチャート: 判断 811"/>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3" name="テキスト ボックス 812"/>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31424</xdr:rowOff>
    </xdr:from>
    <xdr:to>
      <xdr:col>116</xdr:col>
      <xdr:colOff>114300</xdr:colOff>
      <xdr:row>59</xdr:row>
      <xdr:rowOff>133024</xdr:rowOff>
    </xdr:to>
    <xdr:sp macro="" textlink="">
      <xdr:nvSpPr>
        <xdr:cNvPr id="819" name="楕円 818"/>
        <xdr:cNvSpPr/>
      </xdr:nvSpPr>
      <xdr:spPr>
        <a:xfrm>
          <a:off x="22110700" y="101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117801</xdr:rowOff>
    </xdr:from>
    <xdr:ext cx="378565" cy="259045"/>
    <xdr:sp macro="" textlink="">
      <xdr:nvSpPr>
        <xdr:cNvPr id="820" name="貸付金該当値テキスト"/>
        <xdr:cNvSpPr txBox="1"/>
      </xdr:nvSpPr>
      <xdr:spPr>
        <a:xfrm>
          <a:off x="22212300" y="1006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78559</xdr:rowOff>
    </xdr:from>
    <xdr:to>
      <xdr:col>112</xdr:col>
      <xdr:colOff>38100</xdr:colOff>
      <xdr:row>59</xdr:row>
      <xdr:rowOff>8709</xdr:rowOff>
    </xdr:to>
    <xdr:sp macro="" textlink="">
      <xdr:nvSpPr>
        <xdr:cNvPr id="821" name="楕円 820"/>
        <xdr:cNvSpPr/>
      </xdr:nvSpPr>
      <xdr:spPr>
        <a:xfrm>
          <a:off x="21272500" y="100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171286</xdr:rowOff>
    </xdr:from>
    <xdr:ext cx="469744" cy="259045"/>
    <xdr:sp macro="" textlink="">
      <xdr:nvSpPr>
        <xdr:cNvPr id="822" name="テキスト ボックス 821"/>
        <xdr:cNvSpPr txBox="1"/>
      </xdr:nvSpPr>
      <xdr:spPr>
        <a:xfrm>
          <a:off x="21088428" y="1011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59073</xdr:rowOff>
    </xdr:from>
    <xdr:to>
      <xdr:col>107</xdr:col>
      <xdr:colOff>101600</xdr:colOff>
      <xdr:row>57</xdr:row>
      <xdr:rowOff>160673</xdr:rowOff>
    </xdr:to>
    <xdr:sp macro="" textlink="">
      <xdr:nvSpPr>
        <xdr:cNvPr id="823" name="楕円 822"/>
        <xdr:cNvSpPr/>
      </xdr:nvSpPr>
      <xdr:spPr>
        <a:xfrm>
          <a:off x="20383500" y="98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5750</xdr:rowOff>
    </xdr:from>
    <xdr:ext cx="469744" cy="259045"/>
    <xdr:sp macro="" textlink="">
      <xdr:nvSpPr>
        <xdr:cNvPr id="824" name="テキスト ボックス 823"/>
        <xdr:cNvSpPr txBox="1"/>
      </xdr:nvSpPr>
      <xdr:spPr>
        <a:xfrm>
          <a:off x="20199428" y="960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45248</xdr:rowOff>
    </xdr:from>
    <xdr:to>
      <xdr:col>102</xdr:col>
      <xdr:colOff>165100</xdr:colOff>
      <xdr:row>57</xdr:row>
      <xdr:rowOff>146848</xdr:rowOff>
    </xdr:to>
    <xdr:sp macro="" textlink="">
      <xdr:nvSpPr>
        <xdr:cNvPr id="825" name="楕円 824"/>
        <xdr:cNvSpPr/>
      </xdr:nvSpPr>
      <xdr:spPr>
        <a:xfrm>
          <a:off x="19494500" y="981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163375</xdr:rowOff>
    </xdr:from>
    <xdr:ext cx="469744" cy="259045"/>
    <xdr:sp macro="" textlink="">
      <xdr:nvSpPr>
        <xdr:cNvPr id="826" name="テキスト ボックス 825"/>
        <xdr:cNvSpPr txBox="1"/>
      </xdr:nvSpPr>
      <xdr:spPr>
        <a:xfrm>
          <a:off x="19310428" y="95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29900</xdr:rowOff>
    </xdr:from>
    <xdr:to>
      <xdr:col>98</xdr:col>
      <xdr:colOff>38100</xdr:colOff>
      <xdr:row>59</xdr:row>
      <xdr:rowOff>131500</xdr:rowOff>
    </xdr:to>
    <xdr:sp macro="" textlink="">
      <xdr:nvSpPr>
        <xdr:cNvPr id="827" name="楕円 826"/>
        <xdr:cNvSpPr/>
      </xdr:nvSpPr>
      <xdr:spPr>
        <a:xfrm>
          <a:off x="18605500" y="101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122627</xdr:rowOff>
    </xdr:from>
    <xdr:ext cx="378565" cy="259045"/>
    <xdr:sp macro="" textlink="">
      <xdr:nvSpPr>
        <xdr:cNvPr id="828" name="テキスト ボックス 827"/>
        <xdr:cNvSpPr txBox="1"/>
      </xdr:nvSpPr>
      <xdr:spPr>
        <a:xfrm>
          <a:off x="18467017" y="1023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3" name="直線コネクタ 852"/>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4"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5" name="直線コネクタ 854"/>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6"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7" name="直線コネクタ 856"/>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21133</xdr:rowOff>
    </xdr:from>
    <xdr:to>
      <xdr:col>116</xdr:col>
      <xdr:colOff>63500</xdr:colOff>
      <xdr:row>75</xdr:row>
      <xdr:rowOff>77597</xdr:rowOff>
    </xdr:to>
    <xdr:cxnSp macro="">
      <xdr:nvCxnSpPr>
        <xdr:cNvPr id="858" name="直線コネクタ 857"/>
        <xdr:cNvCxnSpPr/>
      </xdr:nvCxnSpPr>
      <xdr:spPr>
        <a:xfrm>
          <a:off x="21323300" y="12879883"/>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9" name="繰出金平均値テキスト"/>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0" name="フローチャート: 判断 859"/>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5664</xdr:rowOff>
    </xdr:from>
    <xdr:to>
      <xdr:col>111</xdr:col>
      <xdr:colOff>177800</xdr:colOff>
      <xdr:row>75</xdr:row>
      <xdr:rowOff>21133</xdr:rowOff>
    </xdr:to>
    <xdr:cxnSp macro="">
      <xdr:nvCxnSpPr>
        <xdr:cNvPr id="861" name="直線コネクタ 860"/>
        <xdr:cNvCxnSpPr/>
      </xdr:nvCxnSpPr>
      <xdr:spPr>
        <a:xfrm>
          <a:off x="20434300" y="12864414"/>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2" name="フローチャート: 判断 861"/>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2100</xdr:rowOff>
    </xdr:from>
    <xdr:ext cx="534377" cy="259045"/>
    <xdr:sp macro="" textlink="">
      <xdr:nvSpPr>
        <xdr:cNvPr id="863" name="テキスト ボックス 862"/>
        <xdr:cNvSpPr txBox="1"/>
      </xdr:nvSpPr>
      <xdr:spPr>
        <a:xfrm>
          <a:off x="21056111"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5664</xdr:rowOff>
    </xdr:from>
    <xdr:to>
      <xdr:col>107</xdr:col>
      <xdr:colOff>50800</xdr:colOff>
      <xdr:row>75</xdr:row>
      <xdr:rowOff>34772</xdr:rowOff>
    </xdr:to>
    <xdr:cxnSp macro="">
      <xdr:nvCxnSpPr>
        <xdr:cNvPr id="864" name="直線コネクタ 863"/>
        <xdr:cNvCxnSpPr/>
      </xdr:nvCxnSpPr>
      <xdr:spPr>
        <a:xfrm flipV="1">
          <a:off x="19545300" y="12864414"/>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5" name="フローチャート: 判断 864"/>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6" name="テキスト ボックス 865"/>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122707</xdr:rowOff>
    </xdr:from>
    <xdr:to>
      <xdr:col>102</xdr:col>
      <xdr:colOff>114300</xdr:colOff>
      <xdr:row>75</xdr:row>
      <xdr:rowOff>34772</xdr:rowOff>
    </xdr:to>
    <xdr:cxnSp macro="">
      <xdr:nvCxnSpPr>
        <xdr:cNvPr id="867" name="直線コネクタ 866"/>
        <xdr:cNvCxnSpPr/>
      </xdr:nvCxnSpPr>
      <xdr:spPr>
        <a:xfrm>
          <a:off x="18656300" y="12810007"/>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8" name="フローチャート: 判断 867"/>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69" name="テキスト ボックス 868"/>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0" name="フローチャート: 判断 869"/>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71" name="テキスト ボックス 870"/>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26797</xdr:rowOff>
    </xdr:from>
    <xdr:to>
      <xdr:col>116</xdr:col>
      <xdr:colOff>114300</xdr:colOff>
      <xdr:row>75</xdr:row>
      <xdr:rowOff>128397</xdr:rowOff>
    </xdr:to>
    <xdr:sp macro="" textlink="">
      <xdr:nvSpPr>
        <xdr:cNvPr id="877" name="楕円 876"/>
        <xdr:cNvSpPr/>
      </xdr:nvSpPr>
      <xdr:spPr>
        <a:xfrm>
          <a:off x="22110700" y="128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49674</xdr:rowOff>
    </xdr:from>
    <xdr:ext cx="534377" cy="259045"/>
    <xdr:sp macro="" textlink="">
      <xdr:nvSpPr>
        <xdr:cNvPr id="878" name="繰出金該当値テキスト"/>
        <xdr:cNvSpPr txBox="1"/>
      </xdr:nvSpPr>
      <xdr:spPr>
        <a:xfrm>
          <a:off x="22212300" y="127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141783</xdr:rowOff>
    </xdr:from>
    <xdr:to>
      <xdr:col>112</xdr:col>
      <xdr:colOff>38100</xdr:colOff>
      <xdr:row>75</xdr:row>
      <xdr:rowOff>71933</xdr:rowOff>
    </xdr:to>
    <xdr:sp macro="" textlink="">
      <xdr:nvSpPr>
        <xdr:cNvPr id="879" name="楕円 878"/>
        <xdr:cNvSpPr/>
      </xdr:nvSpPr>
      <xdr:spPr>
        <a:xfrm>
          <a:off x="21272500" y="128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88460</xdr:rowOff>
    </xdr:from>
    <xdr:ext cx="534377" cy="259045"/>
    <xdr:sp macro="" textlink="">
      <xdr:nvSpPr>
        <xdr:cNvPr id="880" name="テキスト ボックス 879"/>
        <xdr:cNvSpPr txBox="1"/>
      </xdr:nvSpPr>
      <xdr:spPr>
        <a:xfrm>
          <a:off x="21056111" y="126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126314</xdr:rowOff>
    </xdr:from>
    <xdr:to>
      <xdr:col>107</xdr:col>
      <xdr:colOff>101600</xdr:colOff>
      <xdr:row>75</xdr:row>
      <xdr:rowOff>56464</xdr:rowOff>
    </xdr:to>
    <xdr:sp macro="" textlink="">
      <xdr:nvSpPr>
        <xdr:cNvPr id="881" name="楕円 880"/>
        <xdr:cNvSpPr/>
      </xdr:nvSpPr>
      <xdr:spPr>
        <a:xfrm>
          <a:off x="20383500" y="128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72991</xdr:rowOff>
    </xdr:from>
    <xdr:ext cx="534377" cy="259045"/>
    <xdr:sp macro="" textlink="">
      <xdr:nvSpPr>
        <xdr:cNvPr id="882" name="テキスト ボックス 881"/>
        <xdr:cNvSpPr txBox="1"/>
      </xdr:nvSpPr>
      <xdr:spPr>
        <a:xfrm>
          <a:off x="20167111" y="125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155422</xdr:rowOff>
    </xdr:from>
    <xdr:to>
      <xdr:col>102</xdr:col>
      <xdr:colOff>165100</xdr:colOff>
      <xdr:row>75</xdr:row>
      <xdr:rowOff>85572</xdr:rowOff>
    </xdr:to>
    <xdr:sp macro="" textlink="">
      <xdr:nvSpPr>
        <xdr:cNvPr id="883" name="楕円 882"/>
        <xdr:cNvSpPr/>
      </xdr:nvSpPr>
      <xdr:spPr>
        <a:xfrm>
          <a:off x="19494500" y="128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102099</xdr:rowOff>
    </xdr:from>
    <xdr:ext cx="534377" cy="259045"/>
    <xdr:sp macro="" textlink="">
      <xdr:nvSpPr>
        <xdr:cNvPr id="884" name="テキスト ボックス 883"/>
        <xdr:cNvSpPr txBox="1"/>
      </xdr:nvSpPr>
      <xdr:spPr>
        <a:xfrm>
          <a:off x="19278111" y="126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71907</xdr:rowOff>
    </xdr:from>
    <xdr:to>
      <xdr:col>98</xdr:col>
      <xdr:colOff>38100</xdr:colOff>
      <xdr:row>75</xdr:row>
      <xdr:rowOff>2057</xdr:rowOff>
    </xdr:to>
    <xdr:sp macro="" textlink="">
      <xdr:nvSpPr>
        <xdr:cNvPr id="885" name="楕円 884"/>
        <xdr:cNvSpPr/>
      </xdr:nvSpPr>
      <xdr:spPr>
        <a:xfrm>
          <a:off x="18605500" y="127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18584</xdr:rowOff>
    </xdr:from>
    <xdr:ext cx="534377" cy="259045"/>
    <xdr:sp macro="" textlink="">
      <xdr:nvSpPr>
        <xdr:cNvPr id="886" name="テキスト ボックス 885"/>
        <xdr:cNvSpPr txBox="1"/>
      </xdr:nvSpPr>
      <xdr:spPr>
        <a:xfrm>
          <a:off x="18389111" y="125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義務的経費は、</a:t>
          </a:r>
          <a:r>
            <a:rPr kumimoji="1" lang="en-US" altLang="ja-JP" sz="1300">
              <a:latin typeface="ＭＳ Ｐゴシック" panose="020B0600070205080204" pitchFamily="50" charset="-128"/>
              <a:ea typeface="ＭＳ Ｐゴシック" panose="020B0600070205080204" pitchFamily="50" charset="-128"/>
            </a:rPr>
            <a:t>1,340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2,155</a:t>
          </a:r>
          <a:r>
            <a:rPr kumimoji="1" lang="ja-JP" altLang="en-US" sz="1300">
              <a:latin typeface="ＭＳ Ｐゴシック" panose="020B0600070205080204" pitchFamily="50" charset="-128"/>
              <a:ea typeface="ＭＳ Ｐゴシック" panose="020B0600070205080204" pitchFamily="50" charset="-128"/>
            </a:rPr>
            <a:t>万円で、前年度と比較して</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6,944</a:t>
          </a:r>
          <a:r>
            <a:rPr kumimoji="1" lang="ja-JP" altLang="en-US" sz="1300">
              <a:latin typeface="ＭＳ Ｐゴシック" panose="020B0600070205080204" pitchFamily="50" charset="-128"/>
              <a:ea typeface="ＭＳ Ｐゴシック" panose="020B0600070205080204" pitchFamily="50" charset="-128"/>
            </a:rPr>
            <a:t>万円の増となり、構成比は</a:t>
          </a:r>
          <a:r>
            <a:rPr kumimoji="1" lang="en-US" altLang="ja-JP" sz="1300">
              <a:latin typeface="ＭＳ Ｐゴシック" panose="020B0600070205080204" pitchFamily="50" charset="-128"/>
              <a:ea typeface="ＭＳ Ｐゴシック" panose="020B0600070205080204" pitchFamily="50" charset="-128"/>
            </a:rPr>
            <a:t>43.9%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へ</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ポイント上昇している。これは、子育て世帯への臨時特別給付</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7,700</a:t>
          </a:r>
          <a:r>
            <a:rPr kumimoji="1" lang="ja-JP" altLang="en-US" sz="1300">
              <a:latin typeface="ＭＳ Ｐゴシック" panose="020B0600070205080204" pitchFamily="50" charset="-128"/>
              <a:ea typeface="ＭＳ Ｐゴシック" panose="020B0600070205080204" pitchFamily="50" charset="-128"/>
            </a:rPr>
            <a:t>万円、住民税非課税世帯等に対する臨時特別給付金</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1,900</a:t>
          </a:r>
          <a:r>
            <a:rPr kumimoji="1" lang="ja-JP" altLang="en-US" sz="1300">
              <a:latin typeface="ＭＳ Ｐゴシック" panose="020B0600070205080204" pitchFamily="50" charset="-128"/>
              <a:ea typeface="ＭＳ Ｐゴシック" panose="020B0600070205080204" pitchFamily="50" charset="-128"/>
            </a:rPr>
            <a:t>万円が、それぞれ皆増となったことが主な要因である。今後も子ども家庭総合支援センターの開設による児童入所施設措置費等経費や障がい者自立支援給付経費等により、扶助費の増加が見込まれる。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投資的経費は、</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1,024</a:t>
          </a:r>
          <a:r>
            <a:rPr kumimoji="1" lang="ja-JP" altLang="en-US" sz="1300">
              <a:latin typeface="ＭＳ Ｐゴシック" panose="020B0600070205080204" pitchFamily="50" charset="-128"/>
              <a:ea typeface="ＭＳ Ｐゴシック" panose="020B0600070205080204" pitchFamily="50" charset="-128"/>
            </a:rPr>
            <a:t>万円で、前年度と比較して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8,600</a:t>
          </a:r>
          <a:r>
            <a:rPr kumimoji="1" lang="ja-JP" altLang="en-US" sz="1300">
              <a:latin typeface="ＭＳ Ｐゴシック" panose="020B0600070205080204" pitchFamily="50" charset="-128"/>
              <a:ea typeface="ＭＳ Ｐゴシック" panose="020B0600070205080204" pitchFamily="50" charset="-128"/>
            </a:rPr>
            <a:t>万円の減となり、構成比は</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へ</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ポイント上昇している。これは、東板橋体育館大規模改修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3,700</a:t>
          </a:r>
          <a:r>
            <a:rPr kumimoji="1" lang="ja-JP" altLang="en-US" sz="1300">
              <a:latin typeface="ＭＳ Ｐゴシック" panose="020B0600070205080204" pitchFamily="50" charset="-128"/>
              <a:ea typeface="ＭＳ Ｐゴシック" panose="020B0600070205080204" pitchFamily="50" charset="-128"/>
            </a:rPr>
            <a:t>万円の増、子ども家庭総合支援センター建設経費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6,100</a:t>
          </a:r>
          <a:r>
            <a:rPr kumimoji="1" lang="ja-JP" altLang="en-US" sz="1300">
              <a:latin typeface="ＭＳ Ｐゴシック" panose="020B0600070205080204" pitchFamily="50" charset="-128"/>
              <a:ea typeface="ＭＳ Ｐゴシック" panose="020B0600070205080204" pitchFamily="50" charset="-128"/>
            </a:rPr>
            <a:t>万円の増となる一方、中央図書館改築工事</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3,800</a:t>
          </a:r>
          <a:r>
            <a:rPr kumimoji="1" lang="ja-JP" altLang="en-US" sz="1300">
              <a:latin typeface="ＭＳ Ｐゴシック" panose="020B0600070205080204" pitchFamily="50" charset="-128"/>
              <a:ea typeface="ＭＳ Ｐゴシック" panose="020B0600070205080204" pitchFamily="50" charset="-128"/>
            </a:rPr>
            <a:t>万円、小茂根一丁目住宅改築工事</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万円が工事完了に伴って、それぞれ皆減したことによるものである。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東京都板橋区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567,214
541,551
32.22
260,709,561
247,962,929
12,550,138
132,517,104
29,819,946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97599</xdr:rowOff>
    </xdr:from>
    <xdr:to>
      <xdr:col>24</xdr:col>
      <xdr:colOff>63500</xdr:colOff>
      <xdr:row>37</xdr:row>
      <xdr:rowOff>101409</xdr:rowOff>
    </xdr:to>
    <xdr:cxnSp macro="">
      <xdr:nvCxnSpPr>
        <xdr:cNvPr id="60" name="直線コネクタ 59"/>
        <xdr:cNvCxnSpPr/>
      </xdr:nvCxnSpPr>
      <xdr:spPr>
        <a:xfrm>
          <a:off x="3797300" y="644124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19956</xdr:rowOff>
    </xdr:from>
    <xdr:ext cx="469744" cy="259045"/>
    <xdr:sp macro="" textlink="">
      <xdr:nvSpPr>
        <xdr:cNvPr id="61" name="議会費平均値テキスト"/>
        <xdr:cNvSpPr txBox="1"/>
      </xdr:nvSpPr>
      <xdr:spPr>
        <a:xfrm>
          <a:off x="4686300" y="619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92266</xdr:rowOff>
    </xdr:from>
    <xdr:to>
      <xdr:col>19</xdr:col>
      <xdr:colOff>177800</xdr:colOff>
      <xdr:row>37</xdr:row>
      <xdr:rowOff>97599</xdr:rowOff>
    </xdr:to>
    <xdr:cxnSp macro="">
      <xdr:nvCxnSpPr>
        <xdr:cNvPr id="63" name="直線コネクタ 62"/>
        <xdr:cNvCxnSpPr/>
      </xdr:nvCxnSpPr>
      <xdr:spPr>
        <a:xfrm>
          <a:off x="2908300" y="6435916"/>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108538</xdr:rowOff>
    </xdr:from>
    <xdr:ext cx="469744" cy="259045"/>
    <xdr:sp macro="" textlink="">
      <xdr:nvSpPr>
        <xdr:cNvPr id="65" name="テキスト ボックス 64"/>
        <xdr:cNvSpPr txBox="1"/>
      </xdr:nvSpPr>
      <xdr:spPr>
        <a:xfrm>
          <a:off x="3562428" y="61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85408</xdr:rowOff>
    </xdr:from>
    <xdr:to>
      <xdr:col>15</xdr:col>
      <xdr:colOff>50800</xdr:colOff>
      <xdr:row>37</xdr:row>
      <xdr:rowOff>92266</xdr:rowOff>
    </xdr:to>
    <xdr:cxnSp macro="">
      <xdr:nvCxnSpPr>
        <xdr:cNvPr id="66" name="直線コネクタ 65"/>
        <xdr:cNvCxnSpPr/>
      </xdr:nvCxnSpPr>
      <xdr:spPr>
        <a:xfrm>
          <a:off x="2019300" y="64290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97680</xdr:rowOff>
    </xdr:from>
    <xdr:ext cx="469744" cy="259045"/>
    <xdr:sp macro="" textlink="">
      <xdr:nvSpPr>
        <xdr:cNvPr id="68" name="テキスト ボックス 67"/>
        <xdr:cNvSpPr txBox="1"/>
      </xdr:nvSpPr>
      <xdr:spPr>
        <a:xfrm>
          <a:off x="2673428"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80264</xdr:rowOff>
    </xdr:from>
    <xdr:to>
      <xdr:col>10</xdr:col>
      <xdr:colOff>114300</xdr:colOff>
      <xdr:row>37</xdr:row>
      <xdr:rowOff>85408</xdr:rowOff>
    </xdr:to>
    <xdr:cxnSp macro="">
      <xdr:nvCxnSpPr>
        <xdr:cNvPr id="69" name="直線コネクタ 68"/>
        <xdr:cNvCxnSpPr/>
      </xdr:nvCxnSpPr>
      <xdr:spPr>
        <a:xfrm>
          <a:off x="1130300" y="642391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95204</xdr:rowOff>
    </xdr:from>
    <xdr:ext cx="469744" cy="259045"/>
    <xdr:sp macro="" textlink="">
      <xdr:nvSpPr>
        <xdr:cNvPr id="71" name="テキスト ボックス 70"/>
        <xdr:cNvSpPr txBox="1"/>
      </xdr:nvSpPr>
      <xdr:spPr>
        <a:xfrm>
          <a:off x="1784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93489</xdr:rowOff>
    </xdr:from>
    <xdr:ext cx="469744" cy="259045"/>
    <xdr:sp macro="" textlink="">
      <xdr:nvSpPr>
        <xdr:cNvPr id="73" name="テキスト ボックス 72"/>
        <xdr:cNvSpPr txBox="1"/>
      </xdr:nvSpPr>
      <xdr:spPr>
        <a:xfrm>
          <a:off x="895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50609</xdr:rowOff>
    </xdr:from>
    <xdr:to>
      <xdr:col>24</xdr:col>
      <xdr:colOff>114300</xdr:colOff>
      <xdr:row>37</xdr:row>
      <xdr:rowOff>152209</xdr:rowOff>
    </xdr:to>
    <xdr:sp macro="" textlink="">
      <xdr:nvSpPr>
        <xdr:cNvPr id="79" name="楕円 78"/>
        <xdr:cNvSpPr/>
      </xdr:nvSpPr>
      <xdr:spPr>
        <a:xfrm>
          <a:off x="4584700" y="63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146956</xdr:rowOff>
    </xdr:from>
    <xdr:ext cx="469744" cy="259045"/>
    <xdr:sp macro="" textlink="">
      <xdr:nvSpPr>
        <xdr:cNvPr id="80" name="議会費該当値テキスト"/>
        <xdr:cNvSpPr txBox="1"/>
      </xdr:nvSpPr>
      <xdr:spPr>
        <a:xfrm>
          <a:off x="4686300"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46799</xdr:rowOff>
    </xdr:from>
    <xdr:to>
      <xdr:col>20</xdr:col>
      <xdr:colOff>38100</xdr:colOff>
      <xdr:row>37</xdr:row>
      <xdr:rowOff>148399</xdr:rowOff>
    </xdr:to>
    <xdr:sp macro="" textlink="">
      <xdr:nvSpPr>
        <xdr:cNvPr id="81" name="楕円 80"/>
        <xdr:cNvSpPr/>
      </xdr:nvSpPr>
      <xdr:spPr>
        <a:xfrm>
          <a:off x="3746500" y="63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139526</xdr:rowOff>
    </xdr:from>
    <xdr:ext cx="469744" cy="259045"/>
    <xdr:sp macro="" textlink="">
      <xdr:nvSpPr>
        <xdr:cNvPr id="82" name="テキスト ボックス 81"/>
        <xdr:cNvSpPr txBox="1"/>
      </xdr:nvSpPr>
      <xdr:spPr>
        <a:xfrm>
          <a:off x="3562428" y="64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41466</xdr:rowOff>
    </xdr:from>
    <xdr:to>
      <xdr:col>15</xdr:col>
      <xdr:colOff>101600</xdr:colOff>
      <xdr:row>37</xdr:row>
      <xdr:rowOff>143066</xdr:rowOff>
    </xdr:to>
    <xdr:sp macro="" textlink="">
      <xdr:nvSpPr>
        <xdr:cNvPr id="83" name="楕円 82"/>
        <xdr:cNvSpPr/>
      </xdr:nvSpPr>
      <xdr:spPr>
        <a:xfrm>
          <a:off x="2857500" y="6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134193</xdr:rowOff>
    </xdr:from>
    <xdr:ext cx="469744" cy="259045"/>
    <xdr:sp macro="" textlink="">
      <xdr:nvSpPr>
        <xdr:cNvPr id="84" name="テキスト ボックス 83"/>
        <xdr:cNvSpPr txBox="1"/>
      </xdr:nvSpPr>
      <xdr:spPr>
        <a:xfrm>
          <a:off x="2673428" y="6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34608</xdr:rowOff>
    </xdr:from>
    <xdr:to>
      <xdr:col>10</xdr:col>
      <xdr:colOff>165100</xdr:colOff>
      <xdr:row>37</xdr:row>
      <xdr:rowOff>136208</xdr:rowOff>
    </xdr:to>
    <xdr:sp macro="" textlink="">
      <xdr:nvSpPr>
        <xdr:cNvPr id="85" name="楕円 84"/>
        <xdr:cNvSpPr/>
      </xdr:nvSpPr>
      <xdr:spPr>
        <a:xfrm>
          <a:off x="1968500" y="63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127334</xdr:rowOff>
    </xdr:from>
    <xdr:ext cx="469744" cy="259045"/>
    <xdr:sp macro="" textlink="">
      <xdr:nvSpPr>
        <xdr:cNvPr id="86" name="テキスト ボックス 85"/>
        <xdr:cNvSpPr txBox="1"/>
      </xdr:nvSpPr>
      <xdr:spPr>
        <a:xfrm>
          <a:off x="1784428" y="647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29464</xdr:rowOff>
    </xdr:from>
    <xdr:to>
      <xdr:col>6</xdr:col>
      <xdr:colOff>38100</xdr:colOff>
      <xdr:row>37</xdr:row>
      <xdr:rowOff>131064</xdr:rowOff>
    </xdr:to>
    <xdr:sp macro="" textlink="">
      <xdr:nvSpPr>
        <xdr:cNvPr id="87" name="楕円 86"/>
        <xdr:cNvSpPr/>
      </xdr:nvSpPr>
      <xdr:spPr>
        <a:xfrm>
          <a:off x="1079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122191</xdr:rowOff>
    </xdr:from>
    <xdr:ext cx="469744" cy="259045"/>
    <xdr:sp macro="" textlink="">
      <xdr:nvSpPr>
        <xdr:cNvPr id="88" name="テキスト ボックス 87"/>
        <xdr:cNvSpPr txBox="1"/>
      </xdr:nvSpPr>
      <xdr:spPr>
        <a:xfrm>
          <a:off x="895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70142</xdr:rowOff>
    </xdr:from>
    <xdr:to>
      <xdr:col>24</xdr:col>
      <xdr:colOff>63500</xdr:colOff>
      <xdr:row>57</xdr:row>
      <xdr:rowOff>166459</xdr:rowOff>
    </xdr:to>
    <xdr:cxnSp macro="">
      <xdr:nvCxnSpPr>
        <xdr:cNvPr id="118" name="直線コネクタ 117"/>
        <xdr:cNvCxnSpPr/>
      </xdr:nvCxnSpPr>
      <xdr:spPr>
        <a:xfrm>
          <a:off x="3797300" y="8642642"/>
          <a:ext cx="838200" cy="129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168622</xdr:rowOff>
    </xdr:from>
    <xdr:ext cx="534377" cy="259045"/>
    <xdr:sp macro="" textlink="">
      <xdr:nvSpPr>
        <xdr:cNvPr id="119" name="総務費平均値テキスト"/>
        <xdr:cNvSpPr txBox="1"/>
      </xdr:nvSpPr>
      <xdr:spPr>
        <a:xfrm>
          <a:off x="4686300" y="959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70142</xdr:rowOff>
    </xdr:from>
    <xdr:to>
      <xdr:col>19</xdr:col>
      <xdr:colOff>177800</xdr:colOff>
      <xdr:row>58</xdr:row>
      <xdr:rowOff>146558</xdr:rowOff>
    </xdr:to>
    <xdr:cxnSp macro="">
      <xdr:nvCxnSpPr>
        <xdr:cNvPr id="121" name="直線コネクタ 120"/>
        <xdr:cNvCxnSpPr/>
      </xdr:nvCxnSpPr>
      <xdr:spPr>
        <a:xfrm flipV="1">
          <a:off x="2908300" y="8642642"/>
          <a:ext cx="889000" cy="144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132999</xdr:rowOff>
    </xdr:from>
    <xdr:ext cx="599010" cy="259045"/>
    <xdr:sp macro="" textlink="">
      <xdr:nvSpPr>
        <xdr:cNvPr id="123" name="テキスト ボックス 122"/>
        <xdr:cNvSpPr txBox="1"/>
      </xdr:nvSpPr>
      <xdr:spPr>
        <a:xfrm>
          <a:off x="3497795" y="836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102451</xdr:rowOff>
    </xdr:from>
    <xdr:to>
      <xdr:col>15</xdr:col>
      <xdr:colOff>50800</xdr:colOff>
      <xdr:row>58</xdr:row>
      <xdr:rowOff>146558</xdr:rowOff>
    </xdr:to>
    <xdr:cxnSp macro="">
      <xdr:nvCxnSpPr>
        <xdr:cNvPr id="124" name="直線コネクタ 123"/>
        <xdr:cNvCxnSpPr/>
      </xdr:nvCxnSpPr>
      <xdr:spPr>
        <a:xfrm>
          <a:off x="2019300" y="10046551"/>
          <a:ext cx="8890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39412</xdr:rowOff>
    </xdr:from>
    <xdr:ext cx="534377" cy="259045"/>
    <xdr:sp macro="" textlink="">
      <xdr:nvSpPr>
        <xdr:cNvPr id="126" name="テキスト ボックス 125"/>
        <xdr:cNvSpPr txBox="1"/>
      </xdr:nvSpPr>
      <xdr:spPr>
        <a:xfrm>
          <a:off x="2641111" y="96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102451</xdr:rowOff>
    </xdr:from>
    <xdr:to>
      <xdr:col>10</xdr:col>
      <xdr:colOff>114300</xdr:colOff>
      <xdr:row>58</xdr:row>
      <xdr:rowOff>131597</xdr:rowOff>
    </xdr:to>
    <xdr:cxnSp macro="">
      <xdr:nvCxnSpPr>
        <xdr:cNvPr id="127" name="直線コネクタ 126"/>
        <xdr:cNvCxnSpPr/>
      </xdr:nvCxnSpPr>
      <xdr:spPr>
        <a:xfrm flipV="1">
          <a:off x="1130300" y="10046551"/>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50588</xdr:rowOff>
    </xdr:from>
    <xdr:ext cx="534377" cy="259045"/>
    <xdr:sp macro="" textlink="">
      <xdr:nvSpPr>
        <xdr:cNvPr id="129" name="テキスト ボックス 128"/>
        <xdr:cNvSpPr txBox="1"/>
      </xdr:nvSpPr>
      <xdr:spPr>
        <a:xfrm>
          <a:off x="175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85476</xdr:rowOff>
    </xdr:from>
    <xdr:ext cx="534377" cy="259045"/>
    <xdr:sp macro="" textlink="">
      <xdr:nvSpPr>
        <xdr:cNvPr id="131" name="テキスト ボックス 130"/>
        <xdr:cNvSpPr txBox="1"/>
      </xdr:nvSpPr>
      <xdr:spPr>
        <a:xfrm>
          <a:off x="863111" y="96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115659</xdr:rowOff>
    </xdr:from>
    <xdr:to>
      <xdr:col>24</xdr:col>
      <xdr:colOff>114300</xdr:colOff>
      <xdr:row>58</xdr:row>
      <xdr:rowOff>45809</xdr:rowOff>
    </xdr:to>
    <xdr:sp macro="" textlink="">
      <xdr:nvSpPr>
        <xdr:cNvPr id="137" name="楕円 136"/>
        <xdr:cNvSpPr/>
      </xdr:nvSpPr>
      <xdr:spPr>
        <a:xfrm>
          <a:off x="4584700" y="98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94086</xdr:rowOff>
    </xdr:from>
    <xdr:ext cx="534377" cy="259045"/>
    <xdr:sp macro="" textlink="">
      <xdr:nvSpPr>
        <xdr:cNvPr id="138" name="総務費該当値テキスト"/>
        <xdr:cNvSpPr txBox="1"/>
      </xdr:nvSpPr>
      <xdr:spPr>
        <a:xfrm>
          <a:off x="4686300" y="98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19342</xdr:rowOff>
    </xdr:from>
    <xdr:to>
      <xdr:col>20</xdr:col>
      <xdr:colOff>38100</xdr:colOff>
      <xdr:row>50</xdr:row>
      <xdr:rowOff>120942</xdr:rowOff>
    </xdr:to>
    <xdr:sp macro="" textlink="">
      <xdr:nvSpPr>
        <xdr:cNvPr id="139" name="楕円 138"/>
        <xdr:cNvSpPr/>
      </xdr:nvSpPr>
      <xdr:spPr>
        <a:xfrm>
          <a:off x="3746500" y="85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112069</xdr:rowOff>
    </xdr:from>
    <xdr:ext cx="599010" cy="259045"/>
    <xdr:sp macro="" textlink="">
      <xdr:nvSpPr>
        <xdr:cNvPr id="140" name="テキスト ボックス 139"/>
        <xdr:cNvSpPr txBox="1"/>
      </xdr:nvSpPr>
      <xdr:spPr>
        <a:xfrm>
          <a:off x="3497795" y="868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95758</xdr:rowOff>
    </xdr:from>
    <xdr:to>
      <xdr:col>15</xdr:col>
      <xdr:colOff>101600</xdr:colOff>
      <xdr:row>59</xdr:row>
      <xdr:rowOff>25908</xdr:rowOff>
    </xdr:to>
    <xdr:sp macro="" textlink="">
      <xdr:nvSpPr>
        <xdr:cNvPr id="141" name="楕円 140"/>
        <xdr:cNvSpPr/>
      </xdr:nvSpPr>
      <xdr:spPr>
        <a:xfrm>
          <a:off x="2857500" y="100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17035</xdr:rowOff>
    </xdr:from>
    <xdr:ext cx="534377" cy="259045"/>
    <xdr:sp macro="" textlink="">
      <xdr:nvSpPr>
        <xdr:cNvPr id="142" name="テキスト ボックス 141"/>
        <xdr:cNvSpPr txBox="1"/>
      </xdr:nvSpPr>
      <xdr:spPr>
        <a:xfrm>
          <a:off x="2641111" y="101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51651</xdr:rowOff>
    </xdr:from>
    <xdr:to>
      <xdr:col>10</xdr:col>
      <xdr:colOff>165100</xdr:colOff>
      <xdr:row>58</xdr:row>
      <xdr:rowOff>153251</xdr:rowOff>
    </xdr:to>
    <xdr:sp macro="" textlink="">
      <xdr:nvSpPr>
        <xdr:cNvPr id="143" name="楕円 142"/>
        <xdr:cNvSpPr/>
      </xdr:nvSpPr>
      <xdr:spPr>
        <a:xfrm>
          <a:off x="1968500" y="99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144378</xdr:rowOff>
    </xdr:from>
    <xdr:ext cx="534377" cy="259045"/>
    <xdr:sp macro="" textlink="">
      <xdr:nvSpPr>
        <xdr:cNvPr id="144" name="テキスト ボックス 143"/>
        <xdr:cNvSpPr txBox="1"/>
      </xdr:nvSpPr>
      <xdr:spPr>
        <a:xfrm>
          <a:off x="1752111" y="100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80797</xdr:rowOff>
    </xdr:from>
    <xdr:to>
      <xdr:col>6</xdr:col>
      <xdr:colOff>38100</xdr:colOff>
      <xdr:row>59</xdr:row>
      <xdr:rowOff>10947</xdr:rowOff>
    </xdr:to>
    <xdr:sp macro="" textlink="">
      <xdr:nvSpPr>
        <xdr:cNvPr id="145" name="楕円 144"/>
        <xdr:cNvSpPr/>
      </xdr:nvSpPr>
      <xdr:spPr>
        <a:xfrm>
          <a:off x="1079500" y="100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2074</xdr:rowOff>
    </xdr:from>
    <xdr:ext cx="534377" cy="259045"/>
    <xdr:sp macro="" textlink="">
      <xdr:nvSpPr>
        <xdr:cNvPr id="146" name="テキスト ボックス 145"/>
        <xdr:cNvSpPr txBox="1"/>
      </xdr:nvSpPr>
      <xdr:spPr>
        <a:xfrm>
          <a:off x="863111" y="101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52636</xdr:rowOff>
    </xdr:from>
    <xdr:to>
      <xdr:col>24</xdr:col>
      <xdr:colOff>63500</xdr:colOff>
      <xdr:row>76</xdr:row>
      <xdr:rowOff>134955</xdr:rowOff>
    </xdr:to>
    <xdr:cxnSp macro="">
      <xdr:nvCxnSpPr>
        <xdr:cNvPr id="178" name="直線コネクタ 177"/>
        <xdr:cNvCxnSpPr/>
      </xdr:nvCxnSpPr>
      <xdr:spPr>
        <a:xfrm flipV="1">
          <a:off x="3797300" y="12911386"/>
          <a:ext cx="838200" cy="2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79" name="民生費平均値テキスト"/>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134955</xdr:rowOff>
    </xdr:from>
    <xdr:to>
      <xdr:col>19</xdr:col>
      <xdr:colOff>177800</xdr:colOff>
      <xdr:row>77</xdr:row>
      <xdr:rowOff>14221</xdr:rowOff>
    </xdr:to>
    <xdr:cxnSp macro="">
      <xdr:nvCxnSpPr>
        <xdr:cNvPr id="181" name="直線コネクタ 180"/>
        <xdr:cNvCxnSpPr/>
      </xdr:nvCxnSpPr>
      <xdr:spPr>
        <a:xfrm flipV="1">
          <a:off x="2908300" y="13165155"/>
          <a:ext cx="889000" cy="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84483</xdr:rowOff>
    </xdr:from>
    <xdr:ext cx="599010" cy="259045"/>
    <xdr:sp macro="" textlink="">
      <xdr:nvSpPr>
        <xdr:cNvPr id="183" name="テキスト ボックス 182"/>
        <xdr:cNvSpPr txBox="1"/>
      </xdr:nvSpPr>
      <xdr:spPr>
        <a:xfrm>
          <a:off x="3497795" y="13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14221</xdr:rowOff>
    </xdr:from>
    <xdr:to>
      <xdr:col>15</xdr:col>
      <xdr:colOff>50800</xdr:colOff>
      <xdr:row>77</xdr:row>
      <xdr:rowOff>53093</xdr:rowOff>
    </xdr:to>
    <xdr:cxnSp macro="">
      <xdr:nvCxnSpPr>
        <xdr:cNvPr id="184" name="直線コネクタ 183"/>
        <xdr:cNvCxnSpPr/>
      </xdr:nvCxnSpPr>
      <xdr:spPr>
        <a:xfrm flipV="1">
          <a:off x="2019300" y="13215871"/>
          <a:ext cx="889000" cy="3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6" name="テキスト ボックス 185"/>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29057</xdr:rowOff>
    </xdr:from>
    <xdr:to>
      <xdr:col>10</xdr:col>
      <xdr:colOff>114300</xdr:colOff>
      <xdr:row>77</xdr:row>
      <xdr:rowOff>53093</xdr:rowOff>
    </xdr:to>
    <xdr:cxnSp macro="">
      <xdr:nvCxnSpPr>
        <xdr:cNvPr id="187" name="直線コネクタ 186"/>
        <xdr:cNvCxnSpPr/>
      </xdr:nvCxnSpPr>
      <xdr:spPr>
        <a:xfrm>
          <a:off x="1130300" y="13230707"/>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54069</xdr:rowOff>
    </xdr:from>
    <xdr:ext cx="599010" cy="259045"/>
    <xdr:sp macro="" textlink="">
      <xdr:nvSpPr>
        <xdr:cNvPr id="189" name="テキスト ボックス 188"/>
        <xdr:cNvSpPr txBox="1"/>
      </xdr:nvSpPr>
      <xdr:spPr>
        <a:xfrm>
          <a:off x="1719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1" name="テキスト ボックス 190"/>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1836</xdr:rowOff>
    </xdr:from>
    <xdr:to>
      <xdr:col>24</xdr:col>
      <xdr:colOff>114300</xdr:colOff>
      <xdr:row>75</xdr:row>
      <xdr:rowOff>103436</xdr:rowOff>
    </xdr:to>
    <xdr:sp macro="" textlink="">
      <xdr:nvSpPr>
        <xdr:cNvPr id="197" name="楕円 196"/>
        <xdr:cNvSpPr/>
      </xdr:nvSpPr>
      <xdr:spPr>
        <a:xfrm>
          <a:off x="4584700" y="128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24713</xdr:rowOff>
    </xdr:from>
    <xdr:ext cx="599010" cy="259045"/>
    <xdr:sp macro="" textlink="">
      <xdr:nvSpPr>
        <xdr:cNvPr id="198" name="民生費該当値テキスト"/>
        <xdr:cNvSpPr txBox="1"/>
      </xdr:nvSpPr>
      <xdr:spPr>
        <a:xfrm>
          <a:off x="4686300" y="127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84155</xdr:rowOff>
    </xdr:from>
    <xdr:to>
      <xdr:col>20</xdr:col>
      <xdr:colOff>38100</xdr:colOff>
      <xdr:row>77</xdr:row>
      <xdr:rowOff>14305</xdr:rowOff>
    </xdr:to>
    <xdr:sp macro="" textlink="">
      <xdr:nvSpPr>
        <xdr:cNvPr id="199" name="楕円 198"/>
        <xdr:cNvSpPr/>
      </xdr:nvSpPr>
      <xdr:spPr>
        <a:xfrm>
          <a:off x="3746500" y="131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30831</xdr:rowOff>
    </xdr:from>
    <xdr:ext cx="599010" cy="259045"/>
    <xdr:sp macro="" textlink="">
      <xdr:nvSpPr>
        <xdr:cNvPr id="200" name="テキスト ボックス 199"/>
        <xdr:cNvSpPr txBox="1"/>
      </xdr:nvSpPr>
      <xdr:spPr>
        <a:xfrm>
          <a:off x="3497795" y="128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134871</xdr:rowOff>
    </xdr:from>
    <xdr:to>
      <xdr:col>15</xdr:col>
      <xdr:colOff>101600</xdr:colOff>
      <xdr:row>77</xdr:row>
      <xdr:rowOff>65021</xdr:rowOff>
    </xdr:to>
    <xdr:sp macro="" textlink="">
      <xdr:nvSpPr>
        <xdr:cNvPr id="201" name="楕円 200"/>
        <xdr:cNvSpPr/>
      </xdr:nvSpPr>
      <xdr:spPr>
        <a:xfrm>
          <a:off x="2857500" y="131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81547</xdr:rowOff>
    </xdr:from>
    <xdr:ext cx="599010" cy="259045"/>
    <xdr:sp macro="" textlink="">
      <xdr:nvSpPr>
        <xdr:cNvPr id="202" name="テキスト ボックス 201"/>
        <xdr:cNvSpPr txBox="1"/>
      </xdr:nvSpPr>
      <xdr:spPr>
        <a:xfrm>
          <a:off x="2608795" y="129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2293</xdr:rowOff>
    </xdr:from>
    <xdr:to>
      <xdr:col>10</xdr:col>
      <xdr:colOff>165100</xdr:colOff>
      <xdr:row>77</xdr:row>
      <xdr:rowOff>103893</xdr:rowOff>
    </xdr:to>
    <xdr:sp macro="" textlink="">
      <xdr:nvSpPr>
        <xdr:cNvPr id="203" name="楕円 202"/>
        <xdr:cNvSpPr/>
      </xdr:nvSpPr>
      <xdr:spPr>
        <a:xfrm>
          <a:off x="1968500" y="132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120420</xdr:rowOff>
    </xdr:from>
    <xdr:ext cx="599010" cy="259045"/>
    <xdr:sp macro="" textlink="">
      <xdr:nvSpPr>
        <xdr:cNvPr id="204" name="テキスト ボックス 203"/>
        <xdr:cNvSpPr txBox="1"/>
      </xdr:nvSpPr>
      <xdr:spPr>
        <a:xfrm>
          <a:off x="1719795" y="1297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149707</xdr:rowOff>
    </xdr:from>
    <xdr:to>
      <xdr:col>6</xdr:col>
      <xdr:colOff>38100</xdr:colOff>
      <xdr:row>77</xdr:row>
      <xdr:rowOff>79857</xdr:rowOff>
    </xdr:to>
    <xdr:sp macro="" textlink="">
      <xdr:nvSpPr>
        <xdr:cNvPr id="205" name="楕円 204"/>
        <xdr:cNvSpPr/>
      </xdr:nvSpPr>
      <xdr:spPr>
        <a:xfrm>
          <a:off x="1079500" y="131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96385</xdr:rowOff>
    </xdr:from>
    <xdr:ext cx="599010" cy="259045"/>
    <xdr:sp macro="" textlink="">
      <xdr:nvSpPr>
        <xdr:cNvPr id="206" name="テキスト ボックス 205"/>
        <xdr:cNvSpPr txBox="1"/>
      </xdr:nvSpPr>
      <xdr:spPr>
        <a:xfrm>
          <a:off x="830795" y="1295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136418</xdr:rowOff>
    </xdr:from>
    <xdr:to>
      <xdr:col>24</xdr:col>
      <xdr:colOff>63500</xdr:colOff>
      <xdr:row>98</xdr:row>
      <xdr:rowOff>111223</xdr:rowOff>
    </xdr:to>
    <xdr:cxnSp macro="">
      <xdr:nvCxnSpPr>
        <xdr:cNvPr id="238" name="直線コネクタ 237"/>
        <xdr:cNvCxnSpPr/>
      </xdr:nvCxnSpPr>
      <xdr:spPr>
        <a:xfrm flipV="1">
          <a:off x="3797300" y="16767068"/>
          <a:ext cx="838200" cy="14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140402</xdr:rowOff>
    </xdr:from>
    <xdr:ext cx="534377" cy="259045"/>
    <xdr:sp macro="" textlink="">
      <xdr:nvSpPr>
        <xdr:cNvPr id="239" name="衛生費平均値テキスト"/>
        <xdr:cNvSpPr txBox="1"/>
      </xdr:nvSpPr>
      <xdr:spPr>
        <a:xfrm>
          <a:off x="4686300" y="1642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111223</xdr:rowOff>
    </xdr:from>
    <xdr:to>
      <xdr:col>19</xdr:col>
      <xdr:colOff>177800</xdr:colOff>
      <xdr:row>98</xdr:row>
      <xdr:rowOff>151718</xdr:rowOff>
    </xdr:to>
    <xdr:cxnSp macro="">
      <xdr:nvCxnSpPr>
        <xdr:cNvPr id="241" name="直線コネクタ 240"/>
        <xdr:cNvCxnSpPr/>
      </xdr:nvCxnSpPr>
      <xdr:spPr>
        <a:xfrm flipV="1">
          <a:off x="2908300" y="16913323"/>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146873</xdr:rowOff>
    </xdr:from>
    <xdr:ext cx="534377" cy="259045"/>
    <xdr:sp macro="" textlink="">
      <xdr:nvSpPr>
        <xdr:cNvPr id="243" name="テキスト ボックス 242"/>
        <xdr:cNvSpPr txBox="1"/>
      </xdr:nvSpPr>
      <xdr:spPr>
        <a:xfrm>
          <a:off x="3530111" y="166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151718</xdr:rowOff>
    </xdr:from>
    <xdr:to>
      <xdr:col>15</xdr:col>
      <xdr:colOff>50800</xdr:colOff>
      <xdr:row>98</xdr:row>
      <xdr:rowOff>169270</xdr:rowOff>
    </xdr:to>
    <xdr:cxnSp macro="">
      <xdr:nvCxnSpPr>
        <xdr:cNvPr id="244" name="直線コネクタ 243"/>
        <xdr:cNvCxnSpPr/>
      </xdr:nvCxnSpPr>
      <xdr:spPr>
        <a:xfrm flipV="1">
          <a:off x="2019300" y="16953818"/>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28670</xdr:rowOff>
    </xdr:from>
    <xdr:ext cx="534377" cy="259045"/>
    <xdr:sp macro="" textlink="">
      <xdr:nvSpPr>
        <xdr:cNvPr id="246" name="テキスト ボックス 245"/>
        <xdr:cNvSpPr txBox="1"/>
      </xdr:nvSpPr>
      <xdr:spPr>
        <a:xfrm>
          <a:off x="2641111" y="166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158135</xdr:rowOff>
    </xdr:from>
    <xdr:to>
      <xdr:col>10</xdr:col>
      <xdr:colOff>114300</xdr:colOff>
      <xdr:row>98</xdr:row>
      <xdr:rowOff>169270</xdr:rowOff>
    </xdr:to>
    <xdr:cxnSp macro="">
      <xdr:nvCxnSpPr>
        <xdr:cNvPr id="247" name="直線コネクタ 246"/>
        <xdr:cNvCxnSpPr/>
      </xdr:nvCxnSpPr>
      <xdr:spPr>
        <a:xfrm>
          <a:off x="1130300" y="16960235"/>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42288</xdr:rowOff>
    </xdr:from>
    <xdr:ext cx="534377" cy="259045"/>
    <xdr:sp macro="" textlink="">
      <xdr:nvSpPr>
        <xdr:cNvPr id="249" name="テキスト ボックス 248"/>
        <xdr:cNvSpPr txBox="1"/>
      </xdr:nvSpPr>
      <xdr:spPr>
        <a:xfrm>
          <a:off x="1752111" y="166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85618</xdr:rowOff>
    </xdr:from>
    <xdr:to>
      <xdr:col>24</xdr:col>
      <xdr:colOff>114300</xdr:colOff>
      <xdr:row>98</xdr:row>
      <xdr:rowOff>15768</xdr:rowOff>
    </xdr:to>
    <xdr:sp macro="" textlink="">
      <xdr:nvSpPr>
        <xdr:cNvPr id="257" name="楕円 256"/>
        <xdr:cNvSpPr/>
      </xdr:nvSpPr>
      <xdr:spPr>
        <a:xfrm>
          <a:off x="4584700" y="167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545</xdr:rowOff>
    </xdr:from>
    <xdr:ext cx="534377" cy="259045"/>
    <xdr:sp macro="" textlink="">
      <xdr:nvSpPr>
        <xdr:cNvPr id="258" name="衛生費該当値テキスト"/>
        <xdr:cNvSpPr txBox="1"/>
      </xdr:nvSpPr>
      <xdr:spPr>
        <a:xfrm>
          <a:off x="4686300" y="166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60423</xdr:rowOff>
    </xdr:from>
    <xdr:to>
      <xdr:col>20</xdr:col>
      <xdr:colOff>38100</xdr:colOff>
      <xdr:row>98</xdr:row>
      <xdr:rowOff>162023</xdr:rowOff>
    </xdr:to>
    <xdr:sp macro="" textlink="">
      <xdr:nvSpPr>
        <xdr:cNvPr id="259" name="楕円 258"/>
        <xdr:cNvSpPr/>
      </xdr:nvSpPr>
      <xdr:spPr>
        <a:xfrm>
          <a:off x="3746500" y="168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153150</xdr:rowOff>
    </xdr:from>
    <xdr:ext cx="534377" cy="259045"/>
    <xdr:sp macro="" textlink="">
      <xdr:nvSpPr>
        <xdr:cNvPr id="260" name="テキスト ボックス 259"/>
        <xdr:cNvSpPr txBox="1"/>
      </xdr:nvSpPr>
      <xdr:spPr>
        <a:xfrm>
          <a:off x="3530111" y="169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100918</xdr:rowOff>
    </xdr:from>
    <xdr:to>
      <xdr:col>15</xdr:col>
      <xdr:colOff>101600</xdr:colOff>
      <xdr:row>99</xdr:row>
      <xdr:rowOff>31068</xdr:rowOff>
    </xdr:to>
    <xdr:sp macro="" textlink="">
      <xdr:nvSpPr>
        <xdr:cNvPr id="261" name="楕円 260"/>
        <xdr:cNvSpPr/>
      </xdr:nvSpPr>
      <xdr:spPr>
        <a:xfrm>
          <a:off x="2857500" y="169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22195</xdr:rowOff>
    </xdr:from>
    <xdr:ext cx="534377" cy="259045"/>
    <xdr:sp macro="" textlink="">
      <xdr:nvSpPr>
        <xdr:cNvPr id="262" name="テキスト ボックス 261"/>
        <xdr:cNvSpPr txBox="1"/>
      </xdr:nvSpPr>
      <xdr:spPr>
        <a:xfrm>
          <a:off x="2641111" y="1699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118470</xdr:rowOff>
    </xdr:from>
    <xdr:to>
      <xdr:col>10</xdr:col>
      <xdr:colOff>165100</xdr:colOff>
      <xdr:row>99</xdr:row>
      <xdr:rowOff>48620</xdr:rowOff>
    </xdr:to>
    <xdr:sp macro="" textlink="">
      <xdr:nvSpPr>
        <xdr:cNvPr id="263" name="楕円 262"/>
        <xdr:cNvSpPr/>
      </xdr:nvSpPr>
      <xdr:spPr>
        <a:xfrm>
          <a:off x="1968500" y="169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39747</xdr:rowOff>
    </xdr:from>
    <xdr:ext cx="534377" cy="259045"/>
    <xdr:sp macro="" textlink="">
      <xdr:nvSpPr>
        <xdr:cNvPr id="264" name="テキスト ボックス 263"/>
        <xdr:cNvSpPr txBox="1"/>
      </xdr:nvSpPr>
      <xdr:spPr>
        <a:xfrm>
          <a:off x="1752111" y="170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107335</xdr:rowOff>
    </xdr:from>
    <xdr:to>
      <xdr:col>6</xdr:col>
      <xdr:colOff>38100</xdr:colOff>
      <xdr:row>99</xdr:row>
      <xdr:rowOff>37485</xdr:rowOff>
    </xdr:to>
    <xdr:sp macro="" textlink="">
      <xdr:nvSpPr>
        <xdr:cNvPr id="265" name="楕円 264"/>
        <xdr:cNvSpPr/>
      </xdr:nvSpPr>
      <xdr:spPr>
        <a:xfrm>
          <a:off x="1079500" y="169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28612</xdr:rowOff>
    </xdr:from>
    <xdr:ext cx="534377" cy="259045"/>
    <xdr:sp macro="" textlink="">
      <xdr:nvSpPr>
        <xdr:cNvPr id="266" name="テキスト ボックス 265"/>
        <xdr:cNvSpPr txBox="1"/>
      </xdr:nvSpPr>
      <xdr:spPr>
        <a:xfrm>
          <a:off x="863111" y="1700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17170</xdr:rowOff>
    </xdr:from>
    <xdr:to>
      <xdr:col>55</xdr:col>
      <xdr:colOff>0</xdr:colOff>
      <xdr:row>38</xdr:row>
      <xdr:rowOff>40945</xdr:rowOff>
    </xdr:to>
    <xdr:cxnSp macro="">
      <xdr:nvCxnSpPr>
        <xdr:cNvPr id="293" name="直線コネクタ 292"/>
        <xdr:cNvCxnSpPr/>
      </xdr:nvCxnSpPr>
      <xdr:spPr>
        <a:xfrm flipV="1">
          <a:off x="9639300" y="6532270"/>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4" name="労働費平均値テキスト"/>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15799</xdr:rowOff>
    </xdr:from>
    <xdr:to>
      <xdr:col>50</xdr:col>
      <xdr:colOff>114300</xdr:colOff>
      <xdr:row>38</xdr:row>
      <xdr:rowOff>40945</xdr:rowOff>
    </xdr:to>
    <xdr:cxnSp macro="">
      <xdr:nvCxnSpPr>
        <xdr:cNvPr id="296" name="直線コネクタ 295"/>
        <xdr:cNvCxnSpPr/>
      </xdr:nvCxnSpPr>
      <xdr:spPr>
        <a:xfrm>
          <a:off x="8750300" y="653089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8" name="テキスト ボックス 297"/>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15799</xdr:rowOff>
    </xdr:from>
    <xdr:to>
      <xdr:col>45</xdr:col>
      <xdr:colOff>177800</xdr:colOff>
      <xdr:row>38</xdr:row>
      <xdr:rowOff>18542</xdr:rowOff>
    </xdr:to>
    <xdr:cxnSp macro="">
      <xdr:nvCxnSpPr>
        <xdr:cNvPr id="299" name="直線コネクタ 298"/>
        <xdr:cNvCxnSpPr/>
      </xdr:nvCxnSpPr>
      <xdr:spPr>
        <a:xfrm flipV="1">
          <a:off x="7861300" y="65308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1" name="テキスト ボックス 300"/>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16713</xdr:rowOff>
    </xdr:from>
    <xdr:to>
      <xdr:col>41</xdr:col>
      <xdr:colOff>50800</xdr:colOff>
      <xdr:row>38</xdr:row>
      <xdr:rowOff>18542</xdr:rowOff>
    </xdr:to>
    <xdr:cxnSp macro="">
      <xdr:nvCxnSpPr>
        <xdr:cNvPr id="302" name="直線コネクタ 301"/>
        <xdr:cNvCxnSpPr/>
      </xdr:nvCxnSpPr>
      <xdr:spPr>
        <a:xfrm>
          <a:off x="6972300" y="653181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4" name="テキスト ボックス 303"/>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6" name="テキスト ボックス 305"/>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137820</xdr:rowOff>
    </xdr:from>
    <xdr:to>
      <xdr:col>55</xdr:col>
      <xdr:colOff>50800</xdr:colOff>
      <xdr:row>38</xdr:row>
      <xdr:rowOff>67970</xdr:rowOff>
    </xdr:to>
    <xdr:sp macro="" textlink="">
      <xdr:nvSpPr>
        <xdr:cNvPr id="312" name="楕円 311"/>
        <xdr:cNvSpPr/>
      </xdr:nvSpPr>
      <xdr:spPr>
        <a:xfrm>
          <a:off x="104267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52747</xdr:rowOff>
    </xdr:from>
    <xdr:ext cx="378565" cy="259045"/>
    <xdr:sp macro="" textlink="">
      <xdr:nvSpPr>
        <xdr:cNvPr id="313" name="労働費該当値テキスト"/>
        <xdr:cNvSpPr txBox="1"/>
      </xdr:nvSpPr>
      <xdr:spPr>
        <a:xfrm>
          <a:off x="10528300" y="6396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161595</xdr:rowOff>
    </xdr:from>
    <xdr:to>
      <xdr:col>50</xdr:col>
      <xdr:colOff>165100</xdr:colOff>
      <xdr:row>38</xdr:row>
      <xdr:rowOff>91745</xdr:rowOff>
    </xdr:to>
    <xdr:sp macro="" textlink="">
      <xdr:nvSpPr>
        <xdr:cNvPr id="314" name="楕円 313"/>
        <xdr:cNvSpPr/>
      </xdr:nvSpPr>
      <xdr:spPr>
        <a:xfrm>
          <a:off x="9588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82872</xdr:rowOff>
    </xdr:from>
    <xdr:ext cx="378565" cy="259045"/>
    <xdr:sp macro="" textlink="">
      <xdr:nvSpPr>
        <xdr:cNvPr id="315" name="テキスト ボックス 314"/>
        <xdr:cNvSpPr txBox="1"/>
      </xdr:nvSpPr>
      <xdr:spPr>
        <a:xfrm>
          <a:off x="9450017" y="659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136449</xdr:rowOff>
    </xdr:from>
    <xdr:to>
      <xdr:col>46</xdr:col>
      <xdr:colOff>38100</xdr:colOff>
      <xdr:row>38</xdr:row>
      <xdr:rowOff>66599</xdr:rowOff>
    </xdr:to>
    <xdr:sp macro="" textlink="">
      <xdr:nvSpPr>
        <xdr:cNvPr id="316" name="楕円 315"/>
        <xdr:cNvSpPr/>
      </xdr:nvSpPr>
      <xdr:spPr>
        <a:xfrm>
          <a:off x="8699500" y="6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57726</xdr:rowOff>
    </xdr:from>
    <xdr:ext cx="378565" cy="259045"/>
    <xdr:sp macro="" textlink="">
      <xdr:nvSpPr>
        <xdr:cNvPr id="317" name="テキスト ボックス 316"/>
        <xdr:cNvSpPr txBox="1"/>
      </xdr:nvSpPr>
      <xdr:spPr>
        <a:xfrm>
          <a:off x="8561017" y="6572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139192</xdr:rowOff>
    </xdr:from>
    <xdr:to>
      <xdr:col>41</xdr:col>
      <xdr:colOff>101600</xdr:colOff>
      <xdr:row>38</xdr:row>
      <xdr:rowOff>69342</xdr:rowOff>
    </xdr:to>
    <xdr:sp macro="" textlink="">
      <xdr:nvSpPr>
        <xdr:cNvPr id="318" name="楕円 317"/>
        <xdr:cNvSpPr/>
      </xdr:nvSpPr>
      <xdr:spPr>
        <a:xfrm>
          <a:off x="7810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60469</xdr:rowOff>
    </xdr:from>
    <xdr:ext cx="378565" cy="259045"/>
    <xdr:sp macro="" textlink="">
      <xdr:nvSpPr>
        <xdr:cNvPr id="319" name="テキスト ボックス 318"/>
        <xdr:cNvSpPr txBox="1"/>
      </xdr:nvSpPr>
      <xdr:spPr>
        <a:xfrm>
          <a:off x="7672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137363</xdr:rowOff>
    </xdr:from>
    <xdr:to>
      <xdr:col>36</xdr:col>
      <xdr:colOff>165100</xdr:colOff>
      <xdr:row>38</xdr:row>
      <xdr:rowOff>67514</xdr:rowOff>
    </xdr:to>
    <xdr:sp macro="" textlink="">
      <xdr:nvSpPr>
        <xdr:cNvPr id="320" name="楕円 319"/>
        <xdr:cNvSpPr/>
      </xdr:nvSpPr>
      <xdr:spPr>
        <a:xfrm>
          <a:off x="6921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58640</xdr:rowOff>
    </xdr:from>
    <xdr:ext cx="378565" cy="259045"/>
    <xdr:sp macro="" textlink="">
      <xdr:nvSpPr>
        <xdr:cNvPr id="321" name="テキスト ボックス 320"/>
        <xdr:cNvSpPr txBox="1"/>
      </xdr:nvSpPr>
      <xdr:spPr>
        <a:xfrm>
          <a:off x="6783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52832</xdr:rowOff>
    </xdr:from>
    <xdr:to>
      <xdr:col>55</xdr:col>
      <xdr:colOff>0</xdr:colOff>
      <xdr:row>58</xdr:row>
      <xdr:rowOff>68072</xdr:rowOff>
    </xdr:to>
    <xdr:cxnSp macro="">
      <xdr:nvCxnSpPr>
        <xdr:cNvPr id="350" name="直線コネクタ 349"/>
        <xdr:cNvCxnSpPr/>
      </xdr:nvCxnSpPr>
      <xdr:spPr>
        <a:xfrm flipV="1">
          <a:off x="9639300" y="9996932"/>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49022</xdr:rowOff>
    </xdr:from>
    <xdr:to>
      <xdr:col>50</xdr:col>
      <xdr:colOff>114300</xdr:colOff>
      <xdr:row>58</xdr:row>
      <xdr:rowOff>68072</xdr:rowOff>
    </xdr:to>
    <xdr:cxnSp macro="">
      <xdr:nvCxnSpPr>
        <xdr:cNvPr id="353" name="直線コネクタ 352"/>
        <xdr:cNvCxnSpPr/>
      </xdr:nvCxnSpPr>
      <xdr:spPr>
        <a:xfrm>
          <a:off x="8750300" y="999312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41402</xdr:rowOff>
    </xdr:from>
    <xdr:to>
      <xdr:col>45</xdr:col>
      <xdr:colOff>177800</xdr:colOff>
      <xdr:row>58</xdr:row>
      <xdr:rowOff>49022</xdr:rowOff>
    </xdr:to>
    <xdr:cxnSp macro="">
      <xdr:nvCxnSpPr>
        <xdr:cNvPr id="356" name="直線コネクタ 355"/>
        <xdr:cNvCxnSpPr/>
      </xdr:nvCxnSpPr>
      <xdr:spPr>
        <a:xfrm>
          <a:off x="7861300" y="99855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95521</xdr:rowOff>
    </xdr:from>
    <xdr:ext cx="378565" cy="259045"/>
    <xdr:sp macro="" textlink="">
      <xdr:nvSpPr>
        <xdr:cNvPr id="358" name="テキスト ボックス 357"/>
        <xdr:cNvSpPr txBox="1"/>
      </xdr:nvSpPr>
      <xdr:spPr>
        <a:xfrm>
          <a:off x="8561017" y="1003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23114</xdr:rowOff>
    </xdr:from>
    <xdr:to>
      <xdr:col>41</xdr:col>
      <xdr:colOff>50800</xdr:colOff>
      <xdr:row>58</xdr:row>
      <xdr:rowOff>41402</xdr:rowOff>
    </xdr:to>
    <xdr:cxnSp macro="">
      <xdr:nvCxnSpPr>
        <xdr:cNvPr id="359" name="直線コネクタ 358"/>
        <xdr:cNvCxnSpPr/>
      </xdr:nvCxnSpPr>
      <xdr:spPr>
        <a:xfrm>
          <a:off x="6972300" y="996721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144289</xdr:rowOff>
    </xdr:from>
    <xdr:ext cx="378565" cy="259045"/>
    <xdr:sp macro="" textlink="">
      <xdr:nvSpPr>
        <xdr:cNvPr id="363" name="テキスト ボックス 362"/>
        <xdr:cNvSpPr txBox="1"/>
      </xdr:nvSpPr>
      <xdr:spPr>
        <a:xfrm>
          <a:off x="6783017" y="1008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2032</xdr:rowOff>
    </xdr:from>
    <xdr:to>
      <xdr:col>55</xdr:col>
      <xdr:colOff>50800</xdr:colOff>
      <xdr:row>58</xdr:row>
      <xdr:rowOff>103632</xdr:rowOff>
    </xdr:to>
    <xdr:sp macro="" textlink="">
      <xdr:nvSpPr>
        <xdr:cNvPr id="369" name="楕円 368"/>
        <xdr:cNvSpPr/>
      </xdr:nvSpPr>
      <xdr:spPr>
        <a:xfrm>
          <a:off x="104267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151909</xdr:rowOff>
    </xdr:from>
    <xdr:ext cx="378565" cy="259045"/>
    <xdr:sp macro="" textlink="">
      <xdr:nvSpPr>
        <xdr:cNvPr id="370" name="農林水産業費該当値テキスト"/>
        <xdr:cNvSpPr txBox="1"/>
      </xdr:nvSpPr>
      <xdr:spPr>
        <a:xfrm>
          <a:off x="10528300" y="992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17272</xdr:rowOff>
    </xdr:from>
    <xdr:to>
      <xdr:col>50</xdr:col>
      <xdr:colOff>165100</xdr:colOff>
      <xdr:row>58</xdr:row>
      <xdr:rowOff>118872</xdr:rowOff>
    </xdr:to>
    <xdr:sp macro="" textlink="">
      <xdr:nvSpPr>
        <xdr:cNvPr id="371" name="楕円 370"/>
        <xdr:cNvSpPr/>
      </xdr:nvSpPr>
      <xdr:spPr>
        <a:xfrm>
          <a:off x="9588500" y="99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109999</xdr:rowOff>
    </xdr:from>
    <xdr:ext cx="378565" cy="259045"/>
    <xdr:sp macro="" textlink="">
      <xdr:nvSpPr>
        <xdr:cNvPr id="372" name="テキスト ボックス 371"/>
        <xdr:cNvSpPr txBox="1"/>
      </xdr:nvSpPr>
      <xdr:spPr>
        <a:xfrm>
          <a:off x="9450017" y="1005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169672</xdr:rowOff>
    </xdr:from>
    <xdr:to>
      <xdr:col>46</xdr:col>
      <xdr:colOff>38100</xdr:colOff>
      <xdr:row>58</xdr:row>
      <xdr:rowOff>99822</xdr:rowOff>
    </xdr:to>
    <xdr:sp macro="" textlink="">
      <xdr:nvSpPr>
        <xdr:cNvPr id="373" name="楕円 372"/>
        <xdr:cNvSpPr/>
      </xdr:nvSpPr>
      <xdr:spPr>
        <a:xfrm>
          <a:off x="8699500" y="99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116349</xdr:rowOff>
    </xdr:from>
    <xdr:ext cx="378565" cy="259045"/>
    <xdr:sp macro="" textlink="">
      <xdr:nvSpPr>
        <xdr:cNvPr id="374" name="テキスト ボックス 373"/>
        <xdr:cNvSpPr txBox="1"/>
      </xdr:nvSpPr>
      <xdr:spPr>
        <a:xfrm>
          <a:off x="8561017" y="971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162052</xdr:rowOff>
    </xdr:from>
    <xdr:to>
      <xdr:col>41</xdr:col>
      <xdr:colOff>101600</xdr:colOff>
      <xdr:row>58</xdr:row>
      <xdr:rowOff>92202</xdr:rowOff>
    </xdr:to>
    <xdr:sp macro="" textlink="">
      <xdr:nvSpPr>
        <xdr:cNvPr id="375" name="楕円 374"/>
        <xdr:cNvSpPr/>
      </xdr:nvSpPr>
      <xdr:spPr>
        <a:xfrm>
          <a:off x="7810500" y="99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83329</xdr:rowOff>
    </xdr:from>
    <xdr:ext cx="378565" cy="259045"/>
    <xdr:sp macro="" textlink="">
      <xdr:nvSpPr>
        <xdr:cNvPr id="376" name="テキスト ボックス 375"/>
        <xdr:cNvSpPr txBox="1"/>
      </xdr:nvSpPr>
      <xdr:spPr>
        <a:xfrm>
          <a:off x="7672017" y="1002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143764</xdr:rowOff>
    </xdr:from>
    <xdr:to>
      <xdr:col>36</xdr:col>
      <xdr:colOff>165100</xdr:colOff>
      <xdr:row>58</xdr:row>
      <xdr:rowOff>73914</xdr:rowOff>
    </xdr:to>
    <xdr:sp macro="" textlink="">
      <xdr:nvSpPr>
        <xdr:cNvPr id="377" name="楕円 376"/>
        <xdr:cNvSpPr/>
      </xdr:nvSpPr>
      <xdr:spPr>
        <a:xfrm>
          <a:off x="6921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90441</xdr:rowOff>
    </xdr:from>
    <xdr:ext cx="378565" cy="259045"/>
    <xdr:sp macro="" textlink="">
      <xdr:nvSpPr>
        <xdr:cNvPr id="378" name="テキスト ボックス 377"/>
        <xdr:cNvSpPr txBox="1"/>
      </xdr:nvSpPr>
      <xdr:spPr>
        <a:xfrm>
          <a:off x="6783017" y="9691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135403</xdr:rowOff>
    </xdr:from>
    <xdr:to>
      <xdr:col>55</xdr:col>
      <xdr:colOff>0</xdr:colOff>
      <xdr:row>77</xdr:row>
      <xdr:rowOff>141987</xdr:rowOff>
    </xdr:to>
    <xdr:cxnSp macro="">
      <xdr:nvCxnSpPr>
        <xdr:cNvPr id="405" name="直線コネクタ 404"/>
        <xdr:cNvCxnSpPr/>
      </xdr:nvCxnSpPr>
      <xdr:spPr>
        <a:xfrm flipV="1">
          <a:off x="9639300" y="13165603"/>
          <a:ext cx="838200" cy="17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6" name="商工費平均値テキスト"/>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141987</xdr:rowOff>
    </xdr:from>
    <xdr:to>
      <xdr:col>50</xdr:col>
      <xdr:colOff>114300</xdr:colOff>
      <xdr:row>77</xdr:row>
      <xdr:rowOff>159131</xdr:rowOff>
    </xdr:to>
    <xdr:cxnSp macro="">
      <xdr:nvCxnSpPr>
        <xdr:cNvPr id="408" name="直線コネクタ 407"/>
        <xdr:cNvCxnSpPr/>
      </xdr:nvCxnSpPr>
      <xdr:spPr>
        <a:xfrm flipV="1">
          <a:off x="8750300" y="13343637"/>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10" name="テキスト ボックス 409"/>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159131</xdr:rowOff>
    </xdr:from>
    <xdr:to>
      <xdr:col>45</xdr:col>
      <xdr:colOff>177800</xdr:colOff>
      <xdr:row>78</xdr:row>
      <xdr:rowOff>42362</xdr:rowOff>
    </xdr:to>
    <xdr:cxnSp macro="">
      <xdr:nvCxnSpPr>
        <xdr:cNvPr id="411" name="直線コネクタ 410"/>
        <xdr:cNvCxnSpPr/>
      </xdr:nvCxnSpPr>
      <xdr:spPr>
        <a:xfrm flipV="1">
          <a:off x="7861300" y="13360781"/>
          <a:ext cx="8890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116501</xdr:rowOff>
    </xdr:from>
    <xdr:ext cx="469744" cy="259045"/>
    <xdr:sp macro="" textlink="">
      <xdr:nvSpPr>
        <xdr:cNvPr id="413" name="テキスト ボックス 412"/>
        <xdr:cNvSpPr txBox="1"/>
      </xdr:nvSpPr>
      <xdr:spPr>
        <a:xfrm>
          <a:off x="8515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41494</xdr:rowOff>
    </xdr:from>
    <xdr:to>
      <xdr:col>41</xdr:col>
      <xdr:colOff>50800</xdr:colOff>
      <xdr:row>78</xdr:row>
      <xdr:rowOff>42362</xdr:rowOff>
    </xdr:to>
    <xdr:cxnSp macro="">
      <xdr:nvCxnSpPr>
        <xdr:cNvPr id="414" name="直線コネクタ 413"/>
        <xdr:cNvCxnSpPr/>
      </xdr:nvCxnSpPr>
      <xdr:spPr>
        <a:xfrm>
          <a:off x="6972300" y="13414594"/>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6" name="テキスト ボックス 415"/>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8" name="テキスト ボックス 417"/>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84603</xdr:rowOff>
    </xdr:from>
    <xdr:to>
      <xdr:col>55</xdr:col>
      <xdr:colOff>50800</xdr:colOff>
      <xdr:row>77</xdr:row>
      <xdr:rowOff>14753</xdr:rowOff>
    </xdr:to>
    <xdr:sp macro="" textlink="">
      <xdr:nvSpPr>
        <xdr:cNvPr id="424" name="楕円 423"/>
        <xdr:cNvSpPr/>
      </xdr:nvSpPr>
      <xdr:spPr>
        <a:xfrm>
          <a:off x="10426700" y="131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107480</xdr:rowOff>
    </xdr:from>
    <xdr:ext cx="469744" cy="259045"/>
    <xdr:sp macro="" textlink="">
      <xdr:nvSpPr>
        <xdr:cNvPr id="425" name="商工費該当値テキスト"/>
        <xdr:cNvSpPr txBox="1"/>
      </xdr:nvSpPr>
      <xdr:spPr>
        <a:xfrm>
          <a:off x="10528300" y="1296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91187</xdr:rowOff>
    </xdr:from>
    <xdr:to>
      <xdr:col>50</xdr:col>
      <xdr:colOff>165100</xdr:colOff>
      <xdr:row>78</xdr:row>
      <xdr:rowOff>21337</xdr:rowOff>
    </xdr:to>
    <xdr:sp macro="" textlink="">
      <xdr:nvSpPr>
        <xdr:cNvPr id="426" name="楕円 425"/>
        <xdr:cNvSpPr/>
      </xdr:nvSpPr>
      <xdr:spPr>
        <a:xfrm>
          <a:off x="9588500" y="13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12464</xdr:rowOff>
    </xdr:from>
    <xdr:ext cx="469744" cy="259045"/>
    <xdr:sp macro="" textlink="">
      <xdr:nvSpPr>
        <xdr:cNvPr id="427" name="テキスト ボックス 426"/>
        <xdr:cNvSpPr txBox="1"/>
      </xdr:nvSpPr>
      <xdr:spPr>
        <a:xfrm>
          <a:off x="9404428" y="1338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108331</xdr:rowOff>
    </xdr:from>
    <xdr:to>
      <xdr:col>46</xdr:col>
      <xdr:colOff>38100</xdr:colOff>
      <xdr:row>78</xdr:row>
      <xdr:rowOff>38481</xdr:rowOff>
    </xdr:to>
    <xdr:sp macro="" textlink="">
      <xdr:nvSpPr>
        <xdr:cNvPr id="428" name="楕円 427"/>
        <xdr:cNvSpPr/>
      </xdr:nvSpPr>
      <xdr:spPr>
        <a:xfrm>
          <a:off x="86995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29608</xdr:rowOff>
    </xdr:from>
    <xdr:ext cx="469744" cy="259045"/>
    <xdr:sp macro="" textlink="">
      <xdr:nvSpPr>
        <xdr:cNvPr id="429" name="テキスト ボックス 428"/>
        <xdr:cNvSpPr txBox="1"/>
      </xdr:nvSpPr>
      <xdr:spPr>
        <a:xfrm>
          <a:off x="8515428" y="134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163012</xdr:rowOff>
    </xdr:from>
    <xdr:to>
      <xdr:col>41</xdr:col>
      <xdr:colOff>101600</xdr:colOff>
      <xdr:row>78</xdr:row>
      <xdr:rowOff>93162</xdr:rowOff>
    </xdr:to>
    <xdr:sp macro="" textlink="">
      <xdr:nvSpPr>
        <xdr:cNvPr id="430" name="楕円 429"/>
        <xdr:cNvSpPr/>
      </xdr:nvSpPr>
      <xdr:spPr>
        <a:xfrm>
          <a:off x="7810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84289</xdr:rowOff>
    </xdr:from>
    <xdr:ext cx="469744" cy="259045"/>
    <xdr:sp macro="" textlink="">
      <xdr:nvSpPr>
        <xdr:cNvPr id="431" name="テキスト ボックス 430"/>
        <xdr:cNvSpPr txBox="1"/>
      </xdr:nvSpPr>
      <xdr:spPr>
        <a:xfrm>
          <a:off x="7626428" y="134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162144</xdr:rowOff>
    </xdr:from>
    <xdr:to>
      <xdr:col>36</xdr:col>
      <xdr:colOff>165100</xdr:colOff>
      <xdr:row>78</xdr:row>
      <xdr:rowOff>92294</xdr:rowOff>
    </xdr:to>
    <xdr:sp macro="" textlink="">
      <xdr:nvSpPr>
        <xdr:cNvPr id="432" name="楕円 431"/>
        <xdr:cNvSpPr/>
      </xdr:nvSpPr>
      <xdr:spPr>
        <a:xfrm>
          <a:off x="6921500" y="133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83421</xdr:rowOff>
    </xdr:from>
    <xdr:ext cx="469744" cy="259045"/>
    <xdr:sp macro="" textlink="">
      <xdr:nvSpPr>
        <xdr:cNvPr id="433" name="テキスト ボックス 432"/>
        <xdr:cNvSpPr txBox="1"/>
      </xdr:nvSpPr>
      <xdr:spPr>
        <a:xfrm>
          <a:off x="6737428" y="1345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150575</xdr:rowOff>
    </xdr:from>
    <xdr:to>
      <xdr:col>55</xdr:col>
      <xdr:colOff>0</xdr:colOff>
      <xdr:row>98</xdr:row>
      <xdr:rowOff>8723</xdr:rowOff>
    </xdr:to>
    <xdr:cxnSp macro="">
      <xdr:nvCxnSpPr>
        <xdr:cNvPr id="464" name="直線コネクタ 463"/>
        <xdr:cNvCxnSpPr/>
      </xdr:nvCxnSpPr>
      <xdr:spPr>
        <a:xfrm>
          <a:off x="9639300" y="16781225"/>
          <a:ext cx="8382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15450</xdr:rowOff>
    </xdr:from>
    <xdr:ext cx="534377" cy="259045"/>
    <xdr:sp macro="" textlink="">
      <xdr:nvSpPr>
        <xdr:cNvPr id="465" name="土木費平均値テキスト"/>
        <xdr:cNvSpPr txBox="1"/>
      </xdr:nvSpPr>
      <xdr:spPr>
        <a:xfrm>
          <a:off x="10528300" y="16474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39529</xdr:rowOff>
    </xdr:from>
    <xdr:to>
      <xdr:col>50</xdr:col>
      <xdr:colOff>114300</xdr:colOff>
      <xdr:row>97</xdr:row>
      <xdr:rowOff>150575</xdr:rowOff>
    </xdr:to>
    <xdr:cxnSp macro="">
      <xdr:nvCxnSpPr>
        <xdr:cNvPr id="467" name="直線コネクタ 466"/>
        <xdr:cNvCxnSpPr/>
      </xdr:nvCxnSpPr>
      <xdr:spPr>
        <a:xfrm>
          <a:off x="8750300" y="16670179"/>
          <a:ext cx="889000" cy="1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89766</xdr:rowOff>
    </xdr:from>
    <xdr:ext cx="534377" cy="259045"/>
    <xdr:sp macro="" textlink="">
      <xdr:nvSpPr>
        <xdr:cNvPr id="469" name="テキスト ボックス 468"/>
        <xdr:cNvSpPr txBox="1"/>
      </xdr:nvSpPr>
      <xdr:spPr>
        <a:xfrm>
          <a:off x="9372111" y="163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39529</xdr:rowOff>
    </xdr:from>
    <xdr:to>
      <xdr:col>45</xdr:col>
      <xdr:colOff>177800</xdr:colOff>
      <xdr:row>97</xdr:row>
      <xdr:rowOff>156366</xdr:rowOff>
    </xdr:to>
    <xdr:cxnSp macro="">
      <xdr:nvCxnSpPr>
        <xdr:cNvPr id="470" name="直線コネクタ 469"/>
        <xdr:cNvCxnSpPr/>
      </xdr:nvCxnSpPr>
      <xdr:spPr>
        <a:xfrm flipV="1">
          <a:off x="7861300" y="16670179"/>
          <a:ext cx="889000" cy="11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98279</xdr:rowOff>
    </xdr:from>
    <xdr:ext cx="534377" cy="259045"/>
    <xdr:sp macro="" textlink="">
      <xdr:nvSpPr>
        <xdr:cNvPr id="472" name="テキスト ボックス 471"/>
        <xdr:cNvSpPr txBox="1"/>
      </xdr:nvSpPr>
      <xdr:spPr>
        <a:xfrm>
          <a:off x="8483111" y="163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118038</xdr:rowOff>
    </xdr:from>
    <xdr:to>
      <xdr:col>41</xdr:col>
      <xdr:colOff>50800</xdr:colOff>
      <xdr:row>97</xdr:row>
      <xdr:rowOff>156366</xdr:rowOff>
    </xdr:to>
    <xdr:cxnSp macro="">
      <xdr:nvCxnSpPr>
        <xdr:cNvPr id="473" name="直線コネクタ 472"/>
        <xdr:cNvCxnSpPr/>
      </xdr:nvCxnSpPr>
      <xdr:spPr>
        <a:xfrm>
          <a:off x="6972300" y="16748688"/>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138121</xdr:rowOff>
    </xdr:from>
    <xdr:ext cx="534377" cy="259045"/>
    <xdr:sp macro="" textlink="">
      <xdr:nvSpPr>
        <xdr:cNvPr id="475" name="テキスト ボックス 474"/>
        <xdr:cNvSpPr txBox="1"/>
      </xdr:nvSpPr>
      <xdr:spPr>
        <a:xfrm>
          <a:off x="7594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132394</xdr:rowOff>
    </xdr:from>
    <xdr:ext cx="534377" cy="259045"/>
    <xdr:sp macro="" textlink="">
      <xdr:nvSpPr>
        <xdr:cNvPr id="477" name="テキスト ボックス 476"/>
        <xdr:cNvSpPr txBox="1"/>
      </xdr:nvSpPr>
      <xdr:spPr>
        <a:xfrm>
          <a:off x="6705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129373</xdr:rowOff>
    </xdr:from>
    <xdr:to>
      <xdr:col>55</xdr:col>
      <xdr:colOff>50800</xdr:colOff>
      <xdr:row>98</xdr:row>
      <xdr:rowOff>59523</xdr:rowOff>
    </xdr:to>
    <xdr:sp macro="" textlink="">
      <xdr:nvSpPr>
        <xdr:cNvPr id="483" name="楕円 482"/>
        <xdr:cNvSpPr/>
      </xdr:nvSpPr>
      <xdr:spPr>
        <a:xfrm>
          <a:off x="10426700" y="167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44300</xdr:rowOff>
    </xdr:from>
    <xdr:ext cx="534377" cy="259045"/>
    <xdr:sp macro="" textlink="">
      <xdr:nvSpPr>
        <xdr:cNvPr id="484" name="土木費該当値テキスト"/>
        <xdr:cNvSpPr txBox="1"/>
      </xdr:nvSpPr>
      <xdr:spPr>
        <a:xfrm>
          <a:off x="10528300" y="1667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99775</xdr:rowOff>
    </xdr:from>
    <xdr:to>
      <xdr:col>50</xdr:col>
      <xdr:colOff>165100</xdr:colOff>
      <xdr:row>98</xdr:row>
      <xdr:rowOff>29925</xdr:rowOff>
    </xdr:to>
    <xdr:sp macro="" textlink="">
      <xdr:nvSpPr>
        <xdr:cNvPr id="485" name="楕円 484"/>
        <xdr:cNvSpPr/>
      </xdr:nvSpPr>
      <xdr:spPr>
        <a:xfrm>
          <a:off x="9588500" y="167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21052</xdr:rowOff>
    </xdr:from>
    <xdr:ext cx="534377" cy="259045"/>
    <xdr:sp macro="" textlink="">
      <xdr:nvSpPr>
        <xdr:cNvPr id="486" name="テキスト ボックス 485"/>
        <xdr:cNvSpPr txBox="1"/>
      </xdr:nvSpPr>
      <xdr:spPr>
        <a:xfrm>
          <a:off x="9372111" y="1682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160179</xdr:rowOff>
    </xdr:from>
    <xdr:to>
      <xdr:col>46</xdr:col>
      <xdr:colOff>38100</xdr:colOff>
      <xdr:row>97</xdr:row>
      <xdr:rowOff>90329</xdr:rowOff>
    </xdr:to>
    <xdr:sp macro="" textlink="">
      <xdr:nvSpPr>
        <xdr:cNvPr id="487" name="楕円 486"/>
        <xdr:cNvSpPr/>
      </xdr:nvSpPr>
      <xdr:spPr>
        <a:xfrm>
          <a:off x="8699500" y="166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81456</xdr:rowOff>
    </xdr:from>
    <xdr:ext cx="534377" cy="259045"/>
    <xdr:sp macro="" textlink="">
      <xdr:nvSpPr>
        <xdr:cNvPr id="488" name="テキスト ボックス 487"/>
        <xdr:cNvSpPr txBox="1"/>
      </xdr:nvSpPr>
      <xdr:spPr>
        <a:xfrm>
          <a:off x="8483111" y="1671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105566</xdr:rowOff>
    </xdr:from>
    <xdr:to>
      <xdr:col>41</xdr:col>
      <xdr:colOff>101600</xdr:colOff>
      <xdr:row>98</xdr:row>
      <xdr:rowOff>35716</xdr:rowOff>
    </xdr:to>
    <xdr:sp macro="" textlink="">
      <xdr:nvSpPr>
        <xdr:cNvPr id="489" name="楕円 488"/>
        <xdr:cNvSpPr/>
      </xdr:nvSpPr>
      <xdr:spPr>
        <a:xfrm>
          <a:off x="7810500" y="1673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26843</xdr:rowOff>
    </xdr:from>
    <xdr:ext cx="534377" cy="259045"/>
    <xdr:sp macro="" textlink="">
      <xdr:nvSpPr>
        <xdr:cNvPr id="490" name="テキスト ボックス 489"/>
        <xdr:cNvSpPr txBox="1"/>
      </xdr:nvSpPr>
      <xdr:spPr>
        <a:xfrm>
          <a:off x="7594111" y="1682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67238</xdr:rowOff>
    </xdr:from>
    <xdr:to>
      <xdr:col>36</xdr:col>
      <xdr:colOff>165100</xdr:colOff>
      <xdr:row>97</xdr:row>
      <xdr:rowOff>168838</xdr:rowOff>
    </xdr:to>
    <xdr:sp macro="" textlink="">
      <xdr:nvSpPr>
        <xdr:cNvPr id="491" name="楕円 490"/>
        <xdr:cNvSpPr/>
      </xdr:nvSpPr>
      <xdr:spPr>
        <a:xfrm>
          <a:off x="6921500" y="166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159965</xdr:rowOff>
    </xdr:from>
    <xdr:ext cx="534377" cy="259045"/>
    <xdr:sp macro="" textlink="">
      <xdr:nvSpPr>
        <xdr:cNvPr id="492" name="テキスト ボックス 491"/>
        <xdr:cNvSpPr txBox="1"/>
      </xdr:nvSpPr>
      <xdr:spPr>
        <a:xfrm>
          <a:off x="6705111" y="167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64628</xdr:rowOff>
    </xdr:from>
    <xdr:to>
      <xdr:col>85</xdr:col>
      <xdr:colOff>127000</xdr:colOff>
      <xdr:row>38</xdr:row>
      <xdr:rowOff>75418</xdr:rowOff>
    </xdr:to>
    <xdr:cxnSp macro="">
      <xdr:nvCxnSpPr>
        <xdr:cNvPr id="519" name="直線コネクタ 518"/>
        <xdr:cNvCxnSpPr/>
      </xdr:nvCxnSpPr>
      <xdr:spPr>
        <a:xfrm>
          <a:off x="15481300" y="6579728"/>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0" name="消防費平均値テキスト"/>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64628</xdr:rowOff>
    </xdr:from>
    <xdr:to>
      <xdr:col>81</xdr:col>
      <xdr:colOff>50800</xdr:colOff>
      <xdr:row>38</xdr:row>
      <xdr:rowOff>66273</xdr:rowOff>
    </xdr:to>
    <xdr:cxnSp macro="">
      <xdr:nvCxnSpPr>
        <xdr:cNvPr id="522" name="直線コネクタ 521"/>
        <xdr:cNvCxnSpPr/>
      </xdr:nvCxnSpPr>
      <xdr:spPr>
        <a:xfrm flipV="1">
          <a:off x="14592300" y="6579728"/>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4" name="テキスト ボックス 523"/>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66091</xdr:rowOff>
    </xdr:from>
    <xdr:to>
      <xdr:col>76</xdr:col>
      <xdr:colOff>114300</xdr:colOff>
      <xdr:row>38</xdr:row>
      <xdr:rowOff>66273</xdr:rowOff>
    </xdr:to>
    <xdr:cxnSp macro="">
      <xdr:nvCxnSpPr>
        <xdr:cNvPr id="525" name="直線コネクタ 524"/>
        <xdr:cNvCxnSpPr/>
      </xdr:nvCxnSpPr>
      <xdr:spPr>
        <a:xfrm>
          <a:off x="13703300" y="6581191"/>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7" name="テキスト ボックス 526"/>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52192</xdr:rowOff>
    </xdr:from>
    <xdr:to>
      <xdr:col>71</xdr:col>
      <xdr:colOff>177800</xdr:colOff>
      <xdr:row>38</xdr:row>
      <xdr:rowOff>66091</xdr:rowOff>
    </xdr:to>
    <xdr:cxnSp macro="">
      <xdr:nvCxnSpPr>
        <xdr:cNvPr id="528" name="直線コネクタ 527"/>
        <xdr:cNvCxnSpPr/>
      </xdr:nvCxnSpPr>
      <xdr:spPr>
        <a:xfrm>
          <a:off x="12814300" y="6567292"/>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121073</xdr:rowOff>
    </xdr:from>
    <xdr:ext cx="469744" cy="259045"/>
    <xdr:sp macro="" textlink="">
      <xdr:nvSpPr>
        <xdr:cNvPr id="530" name="テキスト ボックス 529"/>
        <xdr:cNvSpPr txBox="1"/>
      </xdr:nvSpPr>
      <xdr:spPr>
        <a:xfrm>
          <a:off x="13468428" y="61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122628</xdr:rowOff>
    </xdr:from>
    <xdr:ext cx="469744" cy="259045"/>
    <xdr:sp macro="" textlink="">
      <xdr:nvSpPr>
        <xdr:cNvPr id="532" name="テキスト ボックス 531"/>
        <xdr:cNvSpPr txBox="1"/>
      </xdr:nvSpPr>
      <xdr:spPr>
        <a:xfrm>
          <a:off x="12579428" y="612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24618</xdr:rowOff>
    </xdr:from>
    <xdr:to>
      <xdr:col>85</xdr:col>
      <xdr:colOff>177800</xdr:colOff>
      <xdr:row>38</xdr:row>
      <xdr:rowOff>126218</xdr:rowOff>
    </xdr:to>
    <xdr:sp macro="" textlink="">
      <xdr:nvSpPr>
        <xdr:cNvPr id="538" name="楕円 537"/>
        <xdr:cNvSpPr/>
      </xdr:nvSpPr>
      <xdr:spPr>
        <a:xfrm>
          <a:off x="16268700" y="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110994</xdr:rowOff>
    </xdr:from>
    <xdr:ext cx="378565" cy="259045"/>
    <xdr:sp macro="" textlink="">
      <xdr:nvSpPr>
        <xdr:cNvPr id="539" name="消防費該当値テキスト"/>
        <xdr:cNvSpPr txBox="1"/>
      </xdr:nvSpPr>
      <xdr:spPr>
        <a:xfrm>
          <a:off x="16370300" y="6454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13828</xdr:rowOff>
    </xdr:from>
    <xdr:to>
      <xdr:col>81</xdr:col>
      <xdr:colOff>101600</xdr:colOff>
      <xdr:row>38</xdr:row>
      <xdr:rowOff>115428</xdr:rowOff>
    </xdr:to>
    <xdr:sp macro="" textlink="">
      <xdr:nvSpPr>
        <xdr:cNvPr id="540" name="楕円 539"/>
        <xdr:cNvSpPr/>
      </xdr:nvSpPr>
      <xdr:spPr>
        <a:xfrm>
          <a:off x="15430500" y="65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106555</xdr:rowOff>
    </xdr:from>
    <xdr:ext cx="378565" cy="259045"/>
    <xdr:sp macro="" textlink="">
      <xdr:nvSpPr>
        <xdr:cNvPr id="541" name="テキスト ボックス 540"/>
        <xdr:cNvSpPr txBox="1"/>
      </xdr:nvSpPr>
      <xdr:spPr>
        <a:xfrm>
          <a:off x="15292017" y="66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15473</xdr:rowOff>
    </xdr:from>
    <xdr:to>
      <xdr:col>76</xdr:col>
      <xdr:colOff>165100</xdr:colOff>
      <xdr:row>38</xdr:row>
      <xdr:rowOff>117073</xdr:rowOff>
    </xdr:to>
    <xdr:sp macro="" textlink="">
      <xdr:nvSpPr>
        <xdr:cNvPr id="542" name="楕円 541"/>
        <xdr:cNvSpPr/>
      </xdr:nvSpPr>
      <xdr:spPr>
        <a:xfrm>
          <a:off x="14541500" y="65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108200</xdr:rowOff>
    </xdr:from>
    <xdr:ext cx="378565" cy="259045"/>
    <xdr:sp macro="" textlink="">
      <xdr:nvSpPr>
        <xdr:cNvPr id="543" name="テキスト ボックス 542"/>
        <xdr:cNvSpPr txBox="1"/>
      </xdr:nvSpPr>
      <xdr:spPr>
        <a:xfrm>
          <a:off x="14403017" y="662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15291</xdr:rowOff>
    </xdr:from>
    <xdr:to>
      <xdr:col>72</xdr:col>
      <xdr:colOff>38100</xdr:colOff>
      <xdr:row>38</xdr:row>
      <xdr:rowOff>116891</xdr:rowOff>
    </xdr:to>
    <xdr:sp macro="" textlink="">
      <xdr:nvSpPr>
        <xdr:cNvPr id="544" name="楕円 543"/>
        <xdr:cNvSpPr/>
      </xdr:nvSpPr>
      <xdr:spPr>
        <a:xfrm>
          <a:off x="13652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108018</xdr:rowOff>
    </xdr:from>
    <xdr:ext cx="378565" cy="259045"/>
    <xdr:sp macro="" textlink="">
      <xdr:nvSpPr>
        <xdr:cNvPr id="545" name="テキスト ボックス 544"/>
        <xdr:cNvSpPr txBox="1"/>
      </xdr:nvSpPr>
      <xdr:spPr>
        <a:xfrm>
          <a:off x="13514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1392</xdr:rowOff>
    </xdr:from>
    <xdr:to>
      <xdr:col>67</xdr:col>
      <xdr:colOff>101600</xdr:colOff>
      <xdr:row>38</xdr:row>
      <xdr:rowOff>102992</xdr:rowOff>
    </xdr:to>
    <xdr:sp macro="" textlink="">
      <xdr:nvSpPr>
        <xdr:cNvPr id="546" name="楕円 545"/>
        <xdr:cNvSpPr/>
      </xdr:nvSpPr>
      <xdr:spPr>
        <a:xfrm>
          <a:off x="12763500" y="65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94119</xdr:rowOff>
    </xdr:from>
    <xdr:ext cx="378565" cy="259045"/>
    <xdr:sp macro="" textlink="">
      <xdr:nvSpPr>
        <xdr:cNvPr id="547" name="テキスト ボックス 546"/>
        <xdr:cNvSpPr txBox="1"/>
      </xdr:nvSpPr>
      <xdr:spPr>
        <a:xfrm>
          <a:off x="12625017" y="660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64240</xdr:rowOff>
    </xdr:from>
    <xdr:to>
      <xdr:col>85</xdr:col>
      <xdr:colOff>127000</xdr:colOff>
      <xdr:row>58</xdr:row>
      <xdr:rowOff>1419</xdr:rowOff>
    </xdr:to>
    <xdr:cxnSp macro="">
      <xdr:nvCxnSpPr>
        <xdr:cNvPr id="579" name="直線コネクタ 578"/>
        <xdr:cNvCxnSpPr/>
      </xdr:nvCxnSpPr>
      <xdr:spPr>
        <a:xfrm flipV="1">
          <a:off x="15481300" y="9836890"/>
          <a:ext cx="838200" cy="10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0" name="教育費平均値テキスト"/>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1419</xdr:rowOff>
    </xdr:from>
    <xdr:to>
      <xdr:col>81</xdr:col>
      <xdr:colOff>50800</xdr:colOff>
      <xdr:row>58</xdr:row>
      <xdr:rowOff>22527</xdr:rowOff>
    </xdr:to>
    <xdr:cxnSp macro="">
      <xdr:nvCxnSpPr>
        <xdr:cNvPr id="582" name="直線コネクタ 581"/>
        <xdr:cNvCxnSpPr/>
      </xdr:nvCxnSpPr>
      <xdr:spPr>
        <a:xfrm flipV="1">
          <a:off x="14592300" y="9945519"/>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4" name="テキスト ボックス 583"/>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22527</xdr:rowOff>
    </xdr:from>
    <xdr:to>
      <xdr:col>76</xdr:col>
      <xdr:colOff>114300</xdr:colOff>
      <xdr:row>58</xdr:row>
      <xdr:rowOff>35306</xdr:rowOff>
    </xdr:to>
    <xdr:cxnSp macro="">
      <xdr:nvCxnSpPr>
        <xdr:cNvPr id="585" name="直線コネクタ 584"/>
        <xdr:cNvCxnSpPr/>
      </xdr:nvCxnSpPr>
      <xdr:spPr>
        <a:xfrm flipV="1">
          <a:off x="13703300" y="9966627"/>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7" name="テキスト ボックス 586"/>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35306</xdr:rowOff>
    </xdr:from>
    <xdr:to>
      <xdr:col>71</xdr:col>
      <xdr:colOff>177800</xdr:colOff>
      <xdr:row>58</xdr:row>
      <xdr:rowOff>105987</xdr:rowOff>
    </xdr:to>
    <xdr:cxnSp macro="">
      <xdr:nvCxnSpPr>
        <xdr:cNvPr id="588" name="直線コネクタ 587"/>
        <xdr:cNvCxnSpPr/>
      </xdr:nvCxnSpPr>
      <xdr:spPr>
        <a:xfrm flipV="1">
          <a:off x="12814300" y="9979406"/>
          <a:ext cx="889000" cy="7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0" name="テキスト ボックス 589"/>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2" name="テキスト ボックス 591"/>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13440</xdr:rowOff>
    </xdr:from>
    <xdr:to>
      <xdr:col>85</xdr:col>
      <xdr:colOff>177800</xdr:colOff>
      <xdr:row>57</xdr:row>
      <xdr:rowOff>115040</xdr:rowOff>
    </xdr:to>
    <xdr:sp macro="" textlink="">
      <xdr:nvSpPr>
        <xdr:cNvPr id="598" name="楕円 597"/>
        <xdr:cNvSpPr/>
      </xdr:nvSpPr>
      <xdr:spPr>
        <a:xfrm>
          <a:off x="16268700" y="978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163317</xdr:rowOff>
    </xdr:from>
    <xdr:ext cx="534377" cy="259045"/>
    <xdr:sp macro="" textlink="">
      <xdr:nvSpPr>
        <xdr:cNvPr id="599" name="教育費該当値テキスト"/>
        <xdr:cNvSpPr txBox="1"/>
      </xdr:nvSpPr>
      <xdr:spPr>
        <a:xfrm>
          <a:off x="16370300" y="976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122069</xdr:rowOff>
    </xdr:from>
    <xdr:to>
      <xdr:col>81</xdr:col>
      <xdr:colOff>101600</xdr:colOff>
      <xdr:row>58</xdr:row>
      <xdr:rowOff>52219</xdr:rowOff>
    </xdr:to>
    <xdr:sp macro="" textlink="">
      <xdr:nvSpPr>
        <xdr:cNvPr id="600" name="楕円 599"/>
        <xdr:cNvSpPr/>
      </xdr:nvSpPr>
      <xdr:spPr>
        <a:xfrm>
          <a:off x="15430500" y="98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43346</xdr:rowOff>
    </xdr:from>
    <xdr:ext cx="534377" cy="259045"/>
    <xdr:sp macro="" textlink="">
      <xdr:nvSpPr>
        <xdr:cNvPr id="601" name="テキスト ボックス 600"/>
        <xdr:cNvSpPr txBox="1"/>
      </xdr:nvSpPr>
      <xdr:spPr>
        <a:xfrm>
          <a:off x="15214111" y="998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143177</xdr:rowOff>
    </xdr:from>
    <xdr:to>
      <xdr:col>76</xdr:col>
      <xdr:colOff>165100</xdr:colOff>
      <xdr:row>58</xdr:row>
      <xdr:rowOff>73327</xdr:rowOff>
    </xdr:to>
    <xdr:sp macro="" textlink="">
      <xdr:nvSpPr>
        <xdr:cNvPr id="602" name="楕円 601"/>
        <xdr:cNvSpPr/>
      </xdr:nvSpPr>
      <xdr:spPr>
        <a:xfrm>
          <a:off x="14541500" y="991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64454</xdr:rowOff>
    </xdr:from>
    <xdr:ext cx="534377" cy="259045"/>
    <xdr:sp macro="" textlink="">
      <xdr:nvSpPr>
        <xdr:cNvPr id="603" name="テキスト ボックス 602"/>
        <xdr:cNvSpPr txBox="1"/>
      </xdr:nvSpPr>
      <xdr:spPr>
        <a:xfrm>
          <a:off x="14325111" y="1000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155956</xdr:rowOff>
    </xdr:from>
    <xdr:to>
      <xdr:col>72</xdr:col>
      <xdr:colOff>38100</xdr:colOff>
      <xdr:row>58</xdr:row>
      <xdr:rowOff>86106</xdr:rowOff>
    </xdr:to>
    <xdr:sp macro="" textlink="">
      <xdr:nvSpPr>
        <xdr:cNvPr id="604" name="楕円 603"/>
        <xdr:cNvSpPr/>
      </xdr:nvSpPr>
      <xdr:spPr>
        <a:xfrm>
          <a:off x="13652500" y="99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77233</xdr:rowOff>
    </xdr:from>
    <xdr:ext cx="534377" cy="259045"/>
    <xdr:sp macro="" textlink="">
      <xdr:nvSpPr>
        <xdr:cNvPr id="605" name="テキスト ボックス 604"/>
        <xdr:cNvSpPr txBox="1"/>
      </xdr:nvSpPr>
      <xdr:spPr>
        <a:xfrm>
          <a:off x="13436111" y="100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55187</xdr:rowOff>
    </xdr:from>
    <xdr:to>
      <xdr:col>67</xdr:col>
      <xdr:colOff>101600</xdr:colOff>
      <xdr:row>58</xdr:row>
      <xdr:rowOff>156787</xdr:rowOff>
    </xdr:to>
    <xdr:sp macro="" textlink="">
      <xdr:nvSpPr>
        <xdr:cNvPr id="606" name="楕円 605"/>
        <xdr:cNvSpPr/>
      </xdr:nvSpPr>
      <xdr:spPr>
        <a:xfrm>
          <a:off x="12763500" y="999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147914</xdr:rowOff>
    </xdr:from>
    <xdr:ext cx="534377" cy="259045"/>
    <xdr:sp macro="" textlink="">
      <xdr:nvSpPr>
        <xdr:cNvPr id="607" name="テキスト ボックス 606"/>
        <xdr:cNvSpPr txBox="1"/>
      </xdr:nvSpPr>
      <xdr:spPr>
        <a:xfrm>
          <a:off x="12547111" y="1009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3" name="直線コネクタ 632"/>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6"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7" name="直線コネクタ 636"/>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9"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0" name="フローチャート: 判断 639"/>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2" name="フローチャート: 判断 641"/>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3" name="テキスト ボックス 642"/>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5" name="フローチャート: 判断 644"/>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6" name="テキスト ボックス 645"/>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8" name="フローチャート: 判断 647"/>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9" name="テキスト ボックス 648"/>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58057</xdr:rowOff>
    </xdr:from>
    <xdr:to>
      <xdr:col>85</xdr:col>
      <xdr:colOff>127000</xdr:colOff>
      <xdr:row>96</xdr:row>
      <xdr:rowOff>88102</xdr:rowOff>
    </xdr:to>
    <xdr:cxnSp macro="">
      <xdr:nvCxnSpPr>
        <xdr:cNvPr id="697" name="直線コネクタ 696"/>
        <xdr:cNvCxnSpPr/>
      </xdr:nvCxnSpPr>
      <xdr:spPr>
        <a:xfrm>
          <a:off x="15481300" y="16002907"/>
          <a:ext cx="838200" cy="54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698" name="公債費平均値テキスト"/>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58057</xdr:rowOff>
    </xdr:from>
    <xdr:to>
      <xdr:col>81</xdr:col>
      <xdr:colOff>50800</xdr:colOff>
      <xdr:row>95</xdr:row>
      <xdr:rowOff>14732</xdr:rowOff>
    </xdr:to>
    <xdr:cxnSp macro="">
      <xdr:nvCxnSpPr>
        <xdr:cNvPr id="700" name="直線コネクタ 699"/>
        <xdr:cNvCxnSpPr/>
      </xdr:nvCxnSpPr>
      <xdr:spPr>
        <a:xfrm flipV="1">
          <a:off x="14592300" y="16002907"/>
          <a:ext cx="889000" cy="29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702" name="テキスト ボックス 701"/>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14732</xdr:rowOff>
    </xdr:from>
    <xdr:to>
      <xdr:col>76</xdr:col>
      <xdr:colOff>114300</xdr:colOff>
      <xdr:row>95</xdr:row>
      <xdr:rowOff>132516</xdr:rowOff>
    </xdr:to>
    <xdr:cxnSp macro="">
      <xdr:nvCxnSpPr>
        <xdr:cNvPr id="703" name="直線コネクタ 702"/>
        <xdr:cNvCxnSpPr/>
      </xdr:nvCxnSpPr>
      <xdr:spPr>
        <a:xfrm flipV="1">
          <a:off x="13703300" y="16302482"/>
          <a:ext cx="889000" cy="11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5" name="テキスト ボックス 704"/>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155484</xdr:rowOff>
    </xdr:from>
    <xdr:to>
      <xdr:col>71</xdr:col>
      <xdr:colOff>177800</xdr:colOff>
      <xdr:row>95</xdr:row>
      <xdr:rowOff>132516</xdr:rowOff>
    </xdr:to>
    <xdr:cxnSp macro="">
      <xdr:nvCxnSpPr>
        <xdr:cNvPr id="706" name="直線コネクタ 705"/>
        <xdr:cNvCxnSpPr/>
      </xdr:nvCxnSpPr>
      <xdr:spPr>
        <a:xfrm>
          <a:off x="12814300" y="16271784"/>
          <a:ext cx="889000" cy="1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08" name="テキスト ボックス 707"/>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10" name="テキスト ボックス 709"/>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37302</xdr:rowOff>
    </xdr:from>
    <xdr:to>
      <xdr:col>85</xdr:col>
      <xdr:colOff>177800</xdr:colOff>
      <xdr:row>96</xdr:row>
      <xdr:rowOff>138902</xdr:rowOff>
    </xdr:to>
    <xdr:sp macro="" textlink="">
      <xdr:nvSpPr>
        <xdr:cNvPr id="716" name="楕円 715"/>
        <xdr:cNvSpPr/>
      </xdr:nvSpPr>
      <xdr:spPr>
        <a:xfrm>
          <a:off x="16268700" y="164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15729</xdr:rowOff>
    </xdr:from>
    <xdr:ext cx="469744" cy="259045"/>
    <xdr:sp macro="" textlink="">
      <xdr:nvSpPr>
        <xdr:cNvPr id="717" name="公債費該当値テキスト"/>
        <xdr:cNvSpPr txBox="1"/>
      </xdr:nvSpPr>
      <xdr:spPr>
        <a:xfrm>
          <a:off x="16370300" y="1647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7257</xdr:rowOff>
    </xdr:from>
    <xdr:to>
      <xdr:col>81</xdr:col>
      <xdr:colOff>101600</xdr:colOff>
      <xdr:row>93</xdr:row>
      <xdr:rowOff>108857</xdr:rowOff>
    </xdr:to>
    <xdr:sp macro="" textlink="">
      <xdr:nvSpPr>
        <xdr:cNvPr id="718" name="楕円 717"/>
        <xdr:cNvSpPr/>
      </xdr:nvSpPr>
      <xdr:spPr>
        <a:xfrm>
          <a:off x="15430500" y="159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125384</xdr:rowOff>
    </xdr:from>
    <xdr:ext cx="469744" cy="259045"/>
    <xdr:sp macro="" textlink="">
      <xdr:nvSpPr>
        <xdr:cNvPr id="719" name="テキスト ボックス 718"/>
        <xdr:cNvSpPr txBox="1"/>
      </xdr:nvSpPr>
      <xdr:spPr>
        <a:xfrm>
          <a:off x="15246428" y="157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135382</xdr:rowOff>
    </xdr:from>
    <xdr:to>
      <xdr:col>76</xdr:col>
      <xdr:colOff>165100</xdr:colOff>
      <xdr:row>95</xdr:row>
      <xdr:rowOff>65532</xdr:rowOff>
    </xdr:to>
    <xdr:sp macro="" textlink="">
      <xdr:nvSpPr>
        <xdr:cNvPr id="720" name="楕円 719"/>
        <xdr:cNvSpPr/>
      </xdr:nvSpPr>
      <xdr:spPr>
        <a:xfrm>
          <a:off x="14541500" y="1625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56659</xdr:rowOff>
    </xdr:from>
    <xdr:ext cx="469744" cy="259045"/>
    <xdr:sp macro="" textlink="">
      <xdr:nvSpPr>
        <xdr:cNvPr id="721" name="テキスト ボックス 720"/>
        <xdr:cNvSpPr txBox="1"/>
      </xdr:nvSpPr>
      <xdr:spPr>
        <a:xfrm>
          <a:off x="14357428" y="1634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81716</xdr:rowOff>
    </xdr:from>
    <xdr:to>
      <xdr:col>72</xdr:col>
      <xdr:colOff>38100</xdr:colOff>
      <xdr:row>96</xdr:row>
      <xdr:rowOff>11866</xdr:rowOff>
    </xdr:to>
    <xdr:sp macro="" textlink="">
      <xdr:nvSpPr>
        <xdr:cNvPr id="722" name="楕円 721"/>
        <xdr:cNvSpPr/>
      </xdr:nvSpPr>
      <xdr:spPr>
        <a:xfrm>
          <a:off x="13652500" y="1636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2993</xdr:rowOff>
    </xdr:from>
    <xdr:ext cx="469744" cy="259045"/>
    <xdr:sp macro="" textlink="">
      <xdr:nvSpPr>
        <xdr:cNvPr id="723" name="テキスト ボックス 722"/>
        <xdr:cNvSpPr txBox="1"/>
      </xdr:nvSpPr>
      <xdr:spPr>
        <a:xfrm>
          <a:off x="13468428" y="164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104684</xdr:rowOff>
    </xdr:from>
    <xdr:to>
      <xdr:col>67</xdr:col>
      <xdr:colOff>101600</xdr:colOff>
      <xdr:row>95</xdr:row>
      <xdr:rowOff>34834</xdr:rowOff>
    </xdr:to>
    <xdr:sp macro="" textlink="">
      <xdr:nvSpPr>
        <xdr:cNvPr id="724" name="楕円 723"/>
        <xdr:cNvSpPr/>
      </xdr:nvSpPr>
      <xdr:spPr>
        <a:xfrm>
          <a:off x="12763500" y="1622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25961</xdr:rowOff>
    </xdr:from>
    <xdr:ext cx="469744" cy="259045"/>
    <xdr:sp macro="" textlink="">
      <xdr:nvSpPr>
        <xdr:cNvPr id="725" name="テキスト ボックス 724"/>
        <xdr:cNvSpPr txBox="1"/>
      </xdr:nvSpPr>
      <xdr:spPr>
        <a:xfrm>
          <a:off x="12579428" y="1631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構成比は民生費が</a:t>
          </a:r>
          <a:r>
            <a:rPr kumimoji="1" lang="en-US" altLang="ja-JP" sz="1300">
              <a:latin typeface="ＭＳ Ｐゴシック" panose="020B0600070205080204" pitchFamily="50" charset="-128"/>
              <a:ea typeface="ＭＳ Ｐゴシック" panose="020B0600070205080204" pitchFamily="50" charset="-128"/>
            </a:rPr>
            <a:t>56.6%</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ポイント上昇しており、総務費が</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民生費は、児童福祉費が</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4,004</a:t>
          </a:r>
          <a:r>
            <a:rPr kumimoji="1" lang="ja-JP" altLang="en-US" sz="1300">
              <a:latin typeface="ＭＳ Ｐゴシック" panose="020B0600070205080204" pitchFamily="50" charset="-128"/>
              <a:ea typeface="ＭＳ Ｐゴシック" panose="020B0600070205080204" pitchFamily="50" charset="-128"/>
            </a:rPr>
            <a:t>万円、社会福祉費が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1,207</a:t>
          </a:r>
          <a:r>
            <a:rPr kumimoji="1" lang="ja-JP" altLang="en-US" sz="1300">
              <a:latin typeface="ＭＳ Ｐゴシック" panose="020B0600070205080204" pitchFamily="50" charset="-128"/>
              <a:ea typeface="ＭＳ Ｐゴシック" panose="020B0600070205080204" pitchFamily="50" charset="-128"/>
            </a:rPr>
            <a:t>万円増加している。これは、子育て世帯等臨時特別支援事業経費</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4,750</a:t>
          </a:r>
          <a:r>
            <a:rPr kumimoji="1" lang="ja-JP" altLang="en-US" sz="1300">
              <a:latin typeface="ＭＳ Ｐゴシック" panose="020B0600070205080204" pitchFamily="50" charset="-128"/>
              <a:ea typeface="ＭＳ Ｐゴシック" panose="020B0600070205080204" pitchFamily="50" charset="-128"/>
            </a:rPr>
            <a:t>万円等によるものである。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総務費は、特別定額給付金事業の完了により、</a:t>
          </a:r>
          <a:r>
            <a:rPr kumimoji="1" lang="en-US" altLang="ja-JP" sz="1300">
              <a:latin typeface="ＭＳ Ｐゴシック" panose="020B0600070205080204" pitchFamily="50" charset="-128"/>
              <a:ea typeface="ＭＳ Ｐゴシック" panose="020B0600070205080204" pitchFamily="50" charset="-128"/>
            </a:rPr>
            <a:t>570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4,900</a:t>
          </a:r>
          <a:r>
            <a:rPr kumimoji="1" lang="ja-JP" altLang="en-US" sz="1300">
              <a:latin typeface="ＭＳ Ｐゴシック" panose="020B0600070205080204" pitchFamily="50" charset="-128"/>
              <a:ea typeface="ＭＳ Ｐゴシック" panose="020B0600070205080204" pitchFamily="50" charset="-128"/>
            </a:rPr>
            <a:t>万円皆減していることが要因である。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民生費の構成比が上昇し、決算額も増加となっており、依然として高い割合を占めている。特に児童福祉費の執行額が毎年増加しており、今後の動向に十分留意する必要がある。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財政調整基金は、新型コロナウイルス感染症に伴う事業への活用などにより前年度から減となっている。今後も景気後退期に必要な金額を確保するため、戦略的に積立を行っていく。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また、実質収支比率は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％となった。分母である標準財政規模が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百万円増加する一方、分子である実質収支についても、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％の間が望ましいとされているが、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の影響により多くの不用額が生じたことが影響している。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東京都板橋区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全会計の実質収支は黒字であり、連結実質赤字比率は生じていない。実質収支（黒字額）は、一般会計においては、前年度比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百万円の増、特別会計を含めた全会計では、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260709561</v>
      </c>
      <c r="BO4" s="488"/>
      <c r="BP4" s="488"/>
      <c r="BQ4" s="488"/>
      <c r="BR4" s="488"/>
      <c r="BS4" s="488"/>
      <c r="BT4" s="488"/>
      <c r="BU4" s="489"/>
      <c r="BV4" s="487">
        <v>295220675</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9.5</v>
      </c>
      <c r="CU4" s="628"/>
      <c r="CV4" s="628"/>
      <c r="CW4" s="628"/>
      <c r="CX4" s="628"/>
      <c r="CY4" s="628"/>
      <c r="CZ4" s="628"/>
      <c r="DA4" s="629"/>
      <c r="DB4" s="627">
        <v>6.9</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247962929</v>
      </c>
      <c r="BO5" s="459"/>
      <c r="BP5" s="459"/>
      <c r="BQ5" s="459"/>
      <c r="BR5" s="459"/>
      <c r="BS5" s="459"/>
      <c r="BT5" s="459"/>
      <c r="BU5" s="460"/>
      <c r="BV5" s="458">
        <v>285612861</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79.099999999999994</v>
      </c>
      <c r="CU5" s="456"/>
      <c r="CV5" s="456"/>
      <c r="CW5" s="456"/>
      <c r="CX5" s="456"/>
      <c r="CY5" s="456"/>
      <c r="CZ5" s="456"/>
      <c r="DA5" s="457"/>
      <c r="DB5" s="455">
        <v>82.4</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12746632</v>
      </c>
      <c r="BO6" s="459"/>
      <c r="BP6" s="459"/>
      <c r="BQ6" s="459"/>
      <c r="BR6" s="459"/>
      <c r="BS6" s="459"/>
      <c r="BT6" s="459"/>
      <c r="BU6" s="460"/>
      <c r="BV6" s="458">
        <v>9607814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79.099999999999994</v>
      </c>
      <c r="CU6" s="602"/>
      <c r="CV6" s="602"/>
      <c r="CW6" s="602"/>
      <c r="CX6" s="602"/>
      <c r="CY6" s="602"/>
      <c r="CZ6" s="602"/>
      <c r="DA6" s="603"/>
      <c r="DB6" s="601">
        <v>82.4</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101</v>
      </c>
      <c r="AV7" s="517"/>
      <c r="AW7" s="517"/>
      <c r="AX7" s="517"/>
      <c r="AY7" s="472" t="s">
        <v>105</v>
      </c>
      <c r="AZ7" s="473"/>
      <c r="BA7" s="473"/>
      <c r="BB7" s="473"/>
      <c r="BC7" s="473"/>
      <c r="BD7" s="473"/>
      <c r="BE7" s="473"/>
      <c r="BF7" s="473"/>
      <c r="BG7" s="473"/>
      <c r="BH7" s="473"/>
      <c r="BI7" s="473"/>
      <c r="BJ7" s="473"/>
      <c r="BK7" s="473"/>
      <c r="BL7" s="473"/>
      <c r="BM7" s="474"/>
      <c r="BN7" s="458">
        <v>196494</v>
      </c>
      <c r="BO7" s="459"/>
      <c r="BP7" s="459"/>
      <c r="BQ7" s="459"/>
      <c r="BR7" s="459"/>
      <c r="BS7" s="459"/>
      <c r="BT7" s="459"/>
      <c r="BU7" s="460"/>
      <c r="BV7" s="458">
        <v>664003</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132517104</v>
      </c>
      <c r="CU7" s="459"/>
      <c r="CV7" s="459"/>
      <c r="CW7" s="459"/>
      <c r="CX7" s="459"/>
      <c r="CY7" s="459"/>
      <c r="CZ7" s="459"/>
      <c r="DA7" s="460"/>
      <c r="DB7" s="458">
        <v>130061004</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93</v>
      </c>
      <c r="AV8" s="517"/>
      <c r="AW8" s="517"/>
      <c r="AX8" s="517"/>
      <c r="AY8" s="472" t="s">
        <v>108</v>
      </c>
      <c r="AZ8" s="473"/>
      <c r="BA8" s="473"/>
      <c r="BB8" s="473"/>
      <c r="BC8" s="473"/>
      <c r="BD8" s="473"/>
      <c r="BE8" s="473"/>
      <c r="BF8" s="473"/>
      <c r="BG8" s="473"/>
      <c r="BH8" s="473"/>
      <c r="BI8" s="473"/>
      <c r="BJ8" s="473"/>
      <c r="BK8" s="473"/>
      <c r="BL8" s="473"/>
      <c r="BM8" s="474"/>
      <c r="BN8" s="458">
        <v>12550138</v>
      </c>
      <c r="BO8" s="459"/>
      <c r="BP8" s="459"/>
      <c r="BQ8" s="459"/>
      <c r="BR8" s="459"/>
      <c r="BS8" s="459"/>
      <c r="BT8" s="459"/>
      <c r="BU8" s="460"/>
      <c r="BV8" s="458">
        <v>8943811</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0.44</v>
      </c>
      <c r="CU8" s="562"/>
      <c r="CV8" s="562"/>
      <c r="CW8" s="562"/>
      <c r="CX8" s="562"/>
      <c r="CY8" s="562"/>
      <c r="CZ8" s="562"/>
      <c r="DA8" s="563"/>
      <c r="DB8" s="561">
        <v>0.44</v>
      </c>
      <c r="DC8" s="562"/>
      <c r="DD8" s="562"/>
      <c r="DE8" s="562"/>
      <c r="DF8" s="562"/>
      <c r="DG8" s="562"/>
      <c r="DH8" s="562"/>
      <c r="DI8" s="563"/>
    </row>
    <row r="9" spans="1:119" ht="18.75" customHeight="1" thickBot="1" x14ac:dyDescent="0.25">
      <c r="A9" s="178"/>
      <c r="B9" s="590" t="s">
        <v>110</v>
      </c>
      <c r="C9" s="591"/>
      <c r="D9" s="591"/>
      <c r="E9" s="591"/>
      <c r="F9" s="591"/>
      <c r="G9" s="591"/>
      <c r="H9" s="591"/>
      <c r="I9" s="591"/>
      <c r="J9" s="591"/>
      <c r="K9" s="509"/>
      <c r="L9" s="592" t="s">
        <v>111</v>
      </c>
      <c r="M9" s="593"/>
      <c r="N9" s="593"/>
      <c r="O9" s="593"/>
      <c r="P9" s="593"/>
      <c r="Q9" s="594"/>
      <c r="R9" s="595">
        <v>584483</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93</v>
      </c>
      <c r="AV9" s="517"/>
      <c r="AW9" s="517"/>
      <c r="AX9" s="517"/>
      <c r="AY9" s="472" t="s">
        <v>114</v>
      </c>
      <c r="AZ9" s="473"/>
      <c r="BA9" s="473"/>
      <c r="BB9" s="473"/>
      <c r="BC9" s="473"/>
      <c r="BD9" s="473"/>
      <c r="BE9" s="473"/>
      <c r="BF9" s="473"/>
      <c r="BG9" s="473"/>
      <c r="BH9" s="473"/>
      <c r="BI9" s="473"/>
      <c r="BJ9" s="473"/>
      <c r="BK9" s="473"/>
      <c r="BL9" s="473"/>
      <c r="BM9" s="474"/>
      <c r="BN9" s="458">
        <v>3606327</v>
      </c>
      <c r="BO9" s="459"/>
      <c r="BP9" s="459"/>
      <c r="BQ9" s="459"/>
      <c r="BR9" s="459"/>
      <c r="BS9" s="459"/>
      <c r="BT9" s="459"/>
      <c r="BU9" s="460"/>
      <c r="BV9" s="458">
        <v>3386923</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1.7</v>
      </c>
      <c r="CU9" s="456"/>
      <c r="CV9" s="456"/>
      <c r="CW9" s="456"/>
      <c r="CX9" s="456"/>
      <c r="CY9" s="456"/>
      <c r="CZ9" s="456"/>
      <c r="DA9" s="457"/>
      <c r="DB9" s="455">
        <v>3.6</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116</v>
      </c>
      <c r="M10" s="415"/>
      <c r="N10" s="415"/>
      <c r="O10" s="415"/>
      <c r="P10" s="415"/>
      <c r="Q10" s="416"/>
      <c r="R10" s="411">
        <v>561916</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6828029</v>
      </c>
      <c r="BO10" s="459"/>
      <c r="BP10" s="459"/>
      <c r="BQ10" s="459"/>
      <c r="BR10" s="459"/>
      <c r="BS10" s="459"/>
      <c r="BT10" s="459"/>
      <c r="BU10" s="460"/>
      <c r="BV10" s="458">
        <v>12527593</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93</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126</v>
      </c>
      <c r="DC11" s="562"/>
      <c r="DD11" s="562"/>
      <c r="DE11" s="562"/>
      <c r="DF11" s="562"/>
      <c r="DG11" s="562"/>
      <c r="DH11" s="562"/>
      <c r="DI11" s="563"/>
    </row>
    <row r="12" spans="1:119" ht="18.75" customHeight="1" x14ac:dyDescent="0.2">
      <c r="A12" s="178"/>
      <c r="B12" s="564" t="s">
        <v>127</v>
      </c>
      <c r="C12" s="565"/>
      <c r="D12" s="565"/>
      <c r="E12" s="565"/>
      <c r="F12" s="565"/>
      <c r="G12" s="565"/>
      <c r="H12" s="565"/>
      <c r="I12" s="565"/>
      <c r="J12" s="565"/>
      <c r="K12" s="566"/>
      <c r="L12" s="573" t="s">
        <v>128</v>
      </c>
      <c r="M12" s="574"/>
      <c r="N12" s="574"/>
      <c r="O12" s="574"/>
      <c r="P12" s="574"/>
      <c r="Q12" s="575"/>
      <c r="R12" s="576">
        <v>567214</v>
      </c>
      <c r="S12" s="577"/>
      <c r="T12" s="577"/>
      <c r="U12" s="577"/>
      <c r="V12" s="578"/>
      <c r="W12" s="579" t="s">
        <v>1</v>
      </c>
      <c r="X12" s="517"/>
      <c r="Y12" s="517"/>
      <c r="Z12" s="517"/>
      <c r="AA12" s="517"/>
      <c r="AB12" s="580"/>
      <c r="AC12" s="581" t="s">
        <v>129</v>
      </c>
      <c r="AD12" s="582"/>
      <c r="AE12" s="582"/>
      <c r="AF12" s="582"/>
      <c r="AG12" s="583"/>
      <c r="AH12" s="581" t="s">
        <v>130</v>
      </c>
      <c r="AI12" s="582"/>
      <c r="AJ12" s="582"/>
      <c r="AK12" s="582"/>
      <c r="AL12" s="584"/>
      <c r="AM12" s="515" t="s">
        <v>131</v>
      </c>
      <c r="AN12" s="415"/>
      <c r="AO12" s="415"/>
      <c r="AP12" s="415"/>
      <c r="AQ12" s="415"/>
      <c r="AR12" s="415"/>
      <c r="AS12" s="415"/>
      <c r="AT12" s="416"/>
      <c r="AU12" s="516" t="s">
        <v>93</v>
      </c>
      <c r="AV12" s="517"/>
      <c r="AW12" s="517"/>
      <c r="AX12" s="517"/>
      <c r="AY12" s="472" t="s">
        <v>132</v>
      </c>
      <c r="AZ12" s="473"/>
      <c r="BA12" s="473"/>
      <c r="BB12" s="473"/>
      <c r="BC12" s="473"/>
      <c r="BD12" s="473"/>
      <c r="BE12" s="473"/>
      <c r="BF12" s="473"/>
      <c r="BG12" s="473"/>
      <c r="BH12" s="473"/>
      <c r="BI12" s="473"/>
      <c r="BJ12" s="473"/>
      <c r="BK12" s="473"/>
      <c r="BL12" s="473"/>
      <c r="BM12" s="474"/>
      <c r="BN12" s="458">
        <v>6957922</v>
      </c>
      <c r="BO12" s="459"/>
      <c r="BP12" s="459"/>
      <c r="BQ12" s="459"/>
      <c r="BR12" s="459"/>
      <c r="BS12" s="459"/>
      <c r="BT12" s="459"/>
      <c r="BU12" s="460"/>
      <c r="BV12" s="458">
        <v>9078530</v>
      </c>
      <c r="BW12" s="459"/>
      <c r="BX12" s="459"/>
      <c r="BY12" s="459"/>
      <c r="BZ12" s="459"/>
      <c r="CA12" s="459"/>
      <c r="CB12" s="459"/>
      <c r="CC12" s="460"/>
      <c r="CD12" s="498" t="s">
        <v>133</v>
      </c>
      <c r="CE12" s="418"/>
      <c r="CF12" s="418"/>
      <c r="CG12" s="418"/>
      <c r="CH12" s="418"/>
      <c r="CI12" s="418"/>
      <c r="CJ12" s="418"/>
      <c r="CK12" s="418"/>
      <c r="CL12" s="418"/>
      <c r="CM12" s="418"/>
      <c r="CN12" s="418"/>
      <c r="CO12" s="418"/>
      <c r="CP12" s="418"/>
      <c r="CQ12" s="418"/>
      <c r="CR12" s="418"/>
      <c r="CS12" s="499"/>
      <c r="CT12" s="561" t="s">
        <v>134</v>
      </c>
      <c r="CU12" s="562"/>
      <c r="CV12" s="562"/>
      <c r="CW12" s="562"/>
      <c r="CX12" s="562"/>
      <c r="CY12" s="562"/>
      <c r="CZ12" s="562"/>
      <c r="DA12" s="563"/>
      <c r="DB12" s="561" t="s">
        <v>135</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136</v>
      </c>
      <c r="N13" s="543"/>
      <c r="O13" s="543"/>
      <c r="P13" s="543"/>
      <c r="Q13" s="544"/>
      <c r="R13" s="545">
        <v>541551</v>
      </c>
      <c r="S13" s="546"/>
      <c r="T13" s="546"/>
      <c r="U13" s="546"/>
      <c r="V13" s="547"/>
      <c r="W13" s="548" t="s">
        <v>137</v>
      </c>
      <c r="X13" s="444"/>
      <c r="Y13" s="444"/>
      <c r="Z13" s="444"/>
      <c r="AA13" s="444"/>
      <c r="AB13" s="445"/>
      <c r="AC13" s="411">
        <v>309</v>
      </c>
      <c r="AD13" s="412"/>
      <c r="AE13" s="412"/>
      <c r="AF13" s="412"/>
      <c r="AG13" s="413"/>
      <c r="AH13" s="411">
        <v>334</v>
      </c>
      <c r="AI13" s="412"/>
      <c r="AJ13" s="412"/>
      <c r="AK13" s="412"/>
      <c r="AL13" s="471"/>
      <c r="AM13" s="515" t="s">
        <v>138</v>
      </c>
      <c r="AN13" s="415"/>
      <c r="AO13" s="415"/>
      <c r="AP13" s="415"/>
      <c r="AQ13" s="415"/>
      <c r="AR13" s="415"/>
      <c r="AS13" s="415"/>
      <c r="AT13" s="416"/>
      <c r="AU13" s="516" t="s">
        <v>101</v>
      </c>
      <c r="AV13" s="517"/>
      <c r="AW13" s="517"/>
      <c r="AX13" s="517"/>
      <c r="AY13" s="472" t="s">
        <v>139</v>
      </c>
      <c r="AZ13" s="473"/>
      <c r="BA13" s="473"/>
      <c r="BB13" s="473"/>
      <c r="BC13" s="473"/>
      <c r="BD13" s="473"/>
      <c r="BE13" s="473"/>
      <c r="BF13" s="473"/>
      <c r="BG13" s="473"/>
      <c r="BH13" s="473"/>
      <c r="BI13" s="473"/>
      <c r="BJ13" s="473"/>
      <c r="BK13" s="473"/>
      <c r="BL13" s="473"/>
      <c r="BM13" s="474"/>
      <c r="BN13" s="458">
        <v>3476434</v>
      </c>
      <c r="BO13" s="459"/>
      <c r="BP13" s="459"/>
      <c r="BQ13" s="459"/>
      <c r="BR13" s="459"/>
      <c r="BS13" s="459"/>
      <c r="BT13" s="459"/>
      <c r="BU13" s="460"/>
      <c r="BV13" s="458">
        <v>6835986</v>
      </c>
      <c r="BW13" s="459"/>
      <c r="BX13" s="459"/>
      <c r="BY13" s="459"/>
      <c r="BZ13" s="459"/>
      <c r="CA13" s="459"/>
      <c r="CB13" s="459"/>
      <c r="CC13" s="460"/>
      <c r="CD13" s="498" t="s">
        <v>140</v>
      </c>
      <c r="CE13" s="418"/>
      <c r="CF13" s="418"/>
      <c r="CG13" s="418"/>
      <c r="CH13" s="418"/>
      <c r="CI13" s="418"/>
      <c r="CJ13" s="418"/>
      <c r="CK13" s="418"/>
      <c r="CL13" s="418"/>
      <c r="CM13" s="418"/>
      <c r="CN13" s="418"/>
      <c r="CO13" s="418"/>
      <c r="CP13" s="418"/>
      <c r="CQ13" s="418"/>
      <c r="CR13" s="418"/>
      <c r="CS13" s="499"/>
      <c r="CT13" s="455">
        <v>-4.4000000000000004</v>
      </c>
      <c r="CU13" s="456"/>
      <c r="CV13" s="456"/>
      <c r="CW13" s="456"/>
      <c r="CX13" s="456"/>
      <c r="CY13" s="456"/>
      <c r="CZ13" s="456"/>
      <c r="DA13" s="457"/>
      <c r="DB13" s="455">
        <v>-4.5999999999999996</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141</v>
      </c>
      <c r="M14" s="585"/>
      <c r="N14" s="585"/>
      <c r="O14" s="585"/>
      <c r="P14" s="585"/>
      <c r="Q14" s="586"/>
      <c r="R14" s="545">
        <v>570213</v>
      </c>
      <c r="S14" s="546"/>
      <c r="T14" s="546"/>
      <c r="U14" s="546"/>
      <c r="V14" s="547"/>
      <c r="W14" s="549"/>
      <c r="X14" s="447"/>
      <c r="Y14" s="447"/>
      <c r="Z14" s="447"/>
      <c r="AA14" s="447"/>
      <c r="AB14" s="448"/>
      <c r="AC14" s="538">
        <v>0.1</v>
      </c>
      <c r="AD14" s="539"/>
      <c r="AE14" s="539"/>
      <c r="AF14" s="539"/>
      <c r="AG14" s="540"/>
      <c r="AH14" s="538">
        <v>0.2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142</v>
      </c>
      <c r="CE14" s="496"/>
      <c r="CF14" s="496"/>
      <c r="CG14" s="496"/>
      <c r="CH14" s="496"/>
      <c r="CI14" s="496"/>
      <c r="CJ14" s="496"/>
      <c r="CK14" s="496"/>
      <c r="CL14" s="496"/>
      <c r="CM14" s="496"/>
      <c r="CN14" s="496"/>
      <c r="CO14" s="496"/>
      <c r="CP14" s="496"/>
      <c r="CQ14" s="496"/>
      <c r="CR14" s="496"/>
      <c r="CS14" s="497"/>
      <c r="CT14" s="555" t="s">
        <v>134</v>
      </c>
      <c r="CU14" s="556"/>
      <c r="CV14" s="556"/>
      <c r="CW14" s="556"/>
      <c r="CX14" s="556"/>
      <c r="CY14" s="556"/>
      <c r="CZ14" s="556"/>
      <c r="DA14" s="557"/>
      <c r="DB14" s="555" t="s">
        <v>126</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143</v>
      </c>
      <c r="N15" s="543"/>
      <c r="O15" s="543"/>
      <c r="P15" s="543"/>
      <c r="Q15" s="544"/>
      <c r="R15" s="545">
        <v>542959</v>
      </c>
      <c r="S15" s="546"/>
      <c r="T15" s="546"/>
      <c r="U15" s="546"/>
      <c r="V15" s="547"/>
      <c r="W15" s="548" t="s">
        <v>144</v>
      </c>
      <c r="X15" s="444"/>
      <c r="Y15" s="444"/>
      <c r="Z15" s="444"/>
      <c r="AA15" s="444"/>
      <c r="AB15" s="445"/>
      <c r="AC15" s="411">
        <v>35923</v>
      </c>
      <c r="AD15" s="412"/>
      <c r="AE15" s="412"/>
      <c r="AF15" s="412"/>
      <c r="AG15" s="413"/>
      <c r="AH15" s="411">
        <v>38103</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55174845</v>
      </c>
      <c r="BO15" s="488"/>
      <c r="BP15" s="488"/>
      <c r="BQ15" s="488"/>
      <c r="BR15" s="488"/>
      <c r="BS15" s="488"/>
      <c r="BT15" s="488"/>
      <c r="BU15" s="489"/>
      <c r="BV15" s="487">
        <v>56370809</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15.9</v>
      </c>
      <c r="AD16" s="539"/>
      <c r="AE16" s="539"/>
      <c r="AF16" s="539"/>
      <c r="AG16" s="540"/>
      <c r="AH16" s="538">
        <v>18.2</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125026555</v>
      </c>
      <c r="BO16" s="459"/>
      <c r="BP16" s="459"/>
      <c r="BQ16" s="459"/>
      <c r="BR16" s="459"/>
      <c r="BS16" s="459"/>
      <c r="BT16" s="459"/>
      <c r="BU16" s="460"/>
      <c r="BV16" s="458">
        <v>122627677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150</v>
      </c>
      <c r="N17" s="552"/>
      <c r="O17" s="552"/>
      <c r="P17" s="552"/>
      <c r="Q17" s="553"/>
      <c r="R17" s="535" t="s">
        <v>151</v>
      </c>
      <c r="S17" s="536"/>
      <c r="T17" s="536"/>
      <c r="U17" s="536"/>
      <c r="V17" s="537"/>
      <c r="W17" s="548" t="s">
        <v>152</v>
      </c>
      <c r="X17" s="444"/>
      <c r="Y17" s="444"/>
      <c r="Z17" s="444"/>
      <c r="AA17" s="444"/>
      <c r="AB17" s="445"/>
      <c r="AC17" s="411">
        <v>189457</v>
      </c>
      <c r="AD17" s="412"/>
      <c r="AE17" s="412"/>
      <c r="AF17" s="412"/>
      <c r="AG17" s="413"/>
      <c r="AH17" s="411">
        <v>171317</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132517104</v>
      </c>
      <c r="BO17" s="459"/>
      <c r="BP17" s="459"/>
      <c r="BQ17" s="459"/>
      <c r="BR17" s="459"/>
      <c r="BS17" s="459"/>
      <c r="BT17" s="459"/>
      <c r="BU17" s="460"/>
      <c r="BV17" s="458">
        <v>130061004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154</v>
      </c>
      <c r="C18" s="509"/>
      <c r="D18" s="509"/>
      <c r="E18" s="510"/>
      <c r="F18" s="510"/>
      <c r="G18" s="510"/>
      <c r="H18" s="510"/>
      <c r="I18" s="510"/>
      <c r="J18" s="510"/>
      <c r="K18" s="510"/>
      <c r="L18" s="511">
        <v>32.22</v>
      </c>
      <c r="M18" s="511"/>
      <c r="N18" s="511"/>
      <c r="O18" s="511"/>
      <c r="P18" s="511"/>
      <c r="Q18" s="511"/>
      <c r="R18" s="512"/>
      <c r="S18" s="512"/>
      <c r="T18" s="512"/>
      <c r="U18" s="512"/>
      <c r="V18" s="513"/>
      <c r="W18" s="529"/>
      <c r="X18" s="530"/>
      <c r="Y18" s="530"/>
      <c r="Z18" s="530"/>
      <c r="AA18" s="530"/>
      <c r="AB18" s="554"/>
      <c r="AC18" s="428">
        <v>83.9</v>
      </c>
      <c r="AD18" s="429"/>
      <c r="AE18" s="429"/>
      <c r="AF18" s="429"/>
      <c r="AG18" s="514"/>
      <c r="AH18" s="428">
        <v>81.7</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108185490</v>
      </c>
      <c r="BO18" s="459"/>
      <c r="BP18" s="459"/>
      <c r="BQ18" s="459"/>
      <c r="BR18" s="459"/>
      <c r="BS18" s="459"/>
      <c r="BT18" s="459"/>
      <c r="BU18" s="460"/>
      <c r="BV18" s="458">
        <v>108517812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156</v>
      </c>
      <c r="C19" s="509"/>
      <c r="D19" s="509"/>
      <c r="E19" s="510"/>
      <c r="F19" s="510"/>
      <c r="G19" s="510"/>
      <c r="H19" s="510"/>
      <c r="I19" s="510"/>
      <c r="J19" s="510"/>
      <c r="K19" s="510"/>
      <c r="L19" s="518">
        <v>18140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164075603</v>
      </c>
      <c r="BO19" s="459"/>
      <c r="BP19" s="459"/>
      <c r="BQ19" s="459"/>
      <c r="BR19" s="459"/>
      <c r="BS19" s="459"/>
      <c r="BT19" s="459"/>
      <c r="BU19" s="460"/>
      <c r="BV19" s="458">
        <v>153911221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158</v>
      </c>
      <c r="C20" s="509"/>
      <c r="D20" s="509"/>
      <c r="E20" s="510"/>
      <c r="F20" s="510"/>
      <c r="G20" s="510"/>
      <c r="H20" s="510"/>
      <c r="I20" s="510"/>
      <c r="J20" s="510"/>
      <c r="K20" s="510"/>
      <c r="L20" s="518">
        <v>314446</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29819946</v>
      </c>
      <c r="BO22" s="488"/>
      <c r="BP22" s="488"/>
      <c r="BQ22" s="488"/>
      <c r="BR22" s="488"/>
      <c r="BS22" s="488"/>
      <c r="BT22" s="488"/>
      <c r="BU22" s="489"/>
      <c r="BV22" s="487">
        <v>28622527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21282897</v>
      </c>
      <c r="BO23" s="459"/>
      <c r="BP23" s="459"/>
      <c r="BQ23" s="459"/>
      <c r="BR23" s="459"/>
      <c r="BS23" s="459"/>
      <c r="BT23" s="459"/>
      <c r="BU23" s="460"/>
      <c r="BV23" s="458">
        <v>20622464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168</v>
      </c>
      <c r="F24" s="415"/>
      <c r="G24" s="415"/>
      <c r="H24" s="415"/>
      <c r="I24" s="415"/>
      <c r="J24" s="415"/>
      <c r="K24" s="416"/>
      <c r="L24" s="411">
        <v>1</v>
      </c>
      <c r="M24" s="412"/>
      <c r="N24" s="412"/>
      <c r="O24" s="412"/>
      <c r="P24" s="413"/>
      <c r="Q24" s="411">
        <v>11350</v>
      </c>
      <c r="R24" s="412"/>
      <c r="S24" s="412"/>
      <c r="T24" s="412"/>
      <c r="U24" s="412"/>
      <c r="V24" s="413"/>
      <c r="W24" s="501"/>
      <c r="X24" s="438"/>
      <c r="Y24" s="439"/>
      <c r="Z24" s="414" t="s">
        <v>169</v>
      </c>
      <c r="AA24" s="415"/>
      <c r="AB24" s="415"/>
      <c r="AC24" s="415"/>
      <c r="AD24" s="415"/>
      <c r="AE24" s="415"/>
      <c r="AF24" s="415"/>
      <c r="AG24" s="416"/>
      <c r="AH24" s="411">
        <v>3468</v>
      </c>
      <c r="AI24" s="412"/>
      <c r="AJ24" s="412"/>
      <c r="AK24" s="412"/>
      <c r="AL24" s="413"/>
      <c r="AM24" s="411">
        <v>10116156</v>
      </c>
      <c r="AN24" s="412"/>
      <c r="AO24" s="412"/>
      <c r="AP24" s="412"/>
      <c r="AQ24" s="412"/>
      <c r="AR24" s="413"/>
      <c r="AS24" s="411">
        <v>2917</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29819946</v>
      </c>
      <c r="BO24" s="459"/>
      <c r="BP24" s="459"/>
      <c r="BQ24" s="459"/>
      <c r="BR24" s="459"/>
      <c r="BS24" s="459"/>
      <c r="BT24" s="459"/>
      <c r="BU24" s="460"/>
      <c r="BV24" s="458">
        <v>28622527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171</v>
      </c>
      <c r="F25" s="415"/>
      <c r="G25" s="415"/>
      <c r="H25" s="415"/>
      <c r="I25" s="415"/>
      <c r="J25" s="415"/>
      <c r="K25" s="416"/>
      <c r="L25" s="411">
        <v>2</v>
      </c>
      <c r="M25" s="412"/>
      <c r="N25" s="412"/>
      <c r="O25" s="412"/>
      <c r="P25" s="413"/>
      <c r="Q25" s="411">
        <v>9100</v>
      </c>
      <c r="R25" s="412"/>
      <c r="S25" s="412"/>
      <c r="T25" s="412"/>
      <c r="U25" s="412"/>
      <c r="V25" s="413"/>
      <c r="W25" s="501"/>
      <c r="X25" s="438"/>
      <c r="Y25" s="439"/>
      <c r="Z25" s="414" t="s">
        <v>172</v>
      </c>
      <c r="AA25" s="415"/>
      <c r="AB25" s="415"/>
      <c r="AC25" s="415"/>
      <c r="AD25" s="415"/>
      <c r="AE25" s="415"/>
      <c r="AF25" s="415"/>
      <c r="AG25" s="416"/>
      <c r="AH25" s="411" t="s">
        <v>126</v>
      </c>
      <c r="AI25" s="412"/>
      <c r="AJ25" s="412"/>
      <c r="AK25" s="412"/>
      <c r="AL25" s="413"/>
      <c r="AM25" s="411" t="s">
        <v>134</v>
      </c>
      <c r="AN25" s="412"/>
      <c r="AO25" s="412"/>
      <c r="AP25" s="412"/>
      <c r="AQ25" s="412"/>
      <c r="AR25" s="413"/>
      <c r="AS25" s="411" t="s">
        <v>134</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14284862</v>
      </c>
      <c r="BO25" s="488"/>
      <c r="BP25" s="488"/>
      <c r="BQ25" s="488"/>
      <c r="BR25" s="488"/>
      <c r="BS25" s="488"/>
      <c r="BT25" s="488"/>
      <c r="BU25" s="489"/>
      <c r="BV25" s="487">
        <v>24081619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174</v>
      </c>
      <c r="F26" s="415"/>
      <c r="G26" s="415"/>
      <c r="H26" s="415"/>
      <c r="I26" s="415"/>
      <c r="J26" s="415"/>
      <c r="K26" s="416"/>
      <c r="L26" s="411">
        <v>1</v>
      </c>
      <c r="M26" s="412"/>
      <c r="N26" s="412"/>
      <c r="O26" s="412"/>
      <c r="P26" s="413"/>
      <c r="Q26" s="411">
        <v>8350</v>
      </c>
      <c r="R26" s="412"/>
      <c r="S26" s="412"/>
      <c r="T26" s="412"/>
      <c r="U26" s="412"/>
      <c r="V26" s="413"/>
      <c r="W26" s="501"/>
      <c r="X26" s="438"/>
      <c r="Y26" s="439"/>
      <c r="Z26" s="414" t="s">
        <v>175</v>
      </c>
      <c r="AA26" s="469"/>
      <c r="AB26" s="469"/>
      <c r="AC26" s="469"/>
      <c r="AD26" s="469"/>
      <c r="AE26" s="469"/>
      <c r="AF26" s="469"/>
      <c r="AG26" s="470"/>
      <c r="AH26" s="411">
        <v>348</v>
      </c>
      <c r="AI26" s="412"/>
      <c r="AJ26" s="412"/>
      <c r="AK26" s="412"/>
      <c r="AL26" s="413"/>
      <c r="AM26" s="411">
        <v>1026600</v>
      </c>
      <c r="AN26" s="412"/>
      <c r="AO26" s="412"/>
      <c r="AP26" s="412"/>
      <c r="AQ26" s="412"/>
      <c r="AR26" s="413"/>
      <c r="AS26" s="411">
        <v>2950</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v>300000</v>
      </c>
      <c r="BO26" s="459"/>
      <c r="BP26" s="459"/>
      <c r="BQ26" s="459"/>
      <c r="BR26" s="459"/>
      <c r="BS26" s="459"/>
      <c r="BT26" s="459"/>
      <c r="BU26" s="460"/>
      <c r="BV26" s="458">
        <v>200000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177</v>
      </c>
      <c r="F27" s="415"/>
      <c r="G27" s="415"/>
      <c r="H27" s="415"/>
      <c r="I27" s="415"/>
      <c r="J27" s="415"/>
      <c r="K27" s="416"/>
      <c r="L27" s="411">
        <v>1</v>
      </c>
      <c r="M27" s="412"/>
      <c r="N27" s="412"/>
      <c r="O27" s="412"/>
      <c r="P27" s="413"/>
      <c r="Q27" s="411">
        <v>9100</v>
      </c>
      <c r="R27" s="412"/>
      <c r="S27" s="412"/>
      <c r="T27" s="412"/>
      <c r="U27" s="412"/>
      <c r="V27" s="413"/>
      <c r="W27" s="501"/>
      <c r="X27" s="438"/>
      <c r="Y27" s="439"/>
      <c r="Z27" s="414" t="s">
        <v>178</v>
      </c>
      <c r="AA27" s="415"/>
      <c r="AB27" s="415"/>
      <c r="AC27" s="415"/>
      <c r="AD27" s="415"/>
      <c r="AE27" s="415"/>
      <c r="AF27" s="415"/>
      <c r="AG27" s="416"/>
      <c r="AH27" s="411">
        <v>14</v>
      </c>
      <c r="AI27" s="412"/>
      <c r="AJ27" s="412"/>
      <c r="AK27" s="412"/>
      <c r="AL27" s="413"/>
      <c r="AM27" s="411">
        <v>49728</v>
      </c>
      <c r="AN27" s="412"/>
      <c r="AO27" s="412"/>
      <c r="AP27" s="412"/>
      <c r="AQ27" s="412"/>
      <c r="AR27" s="413"/>
      <c r="AS27" s="411">
        <v>3552</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t="s">
        <v>134</v>
      </c>
      <c r="BO27" s="493"/>
      <c r="BP27" s="493"/>
      <c r="BQ27" s="493"/>
      <c r="BR27" s="493"/>
      <c r="BS27" s="493"/>
      <c r="BT27" s="493"/>
      <c r="BU27" s="494"/>
      <c r="BV27" s="492" t="s">
        <v>126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180</v>
      </c>
      <c r="F28" s="415"/>
      <c r="G28" s="415"/>
      <c r="H28" s="415"/>
      <c r="I28" s="415"/>
      <c r="J28" s="415"/>
      <c r="K28" s="416"/>
      <c r="L28" s="411">
        <v>1</v>
      </c>
      <c r="M28" s="412"/>
      <c r="N28" s="412"/>
      <c r="O28" s="412"/>
      <c r="P28" s="413"/>
      <c r="Q28" s="411">
        <v>7820</v>
      </c>
      <c r="R28" s="412"/>
      <c r="S28" s="412"/>
      <c r="T28" s="412"/>
      <c r="U28" s="412"/>
      <c r="V28" s="413"/>
      <c r="W28" s="501"/>
      <c r="X28" s="438"/>
      <c r="Y28" s="439"/>
      <c r="Z28" s="414" t="s">
        <v>181</v>
      </c>
      <c r="AA28" s="415"/>
      <c r="AB28" s="415"/>
      <c r="AC28" s="415"/>
      <c r="AD28" s="415"/>
      <c r="AE28" s="415"/>
      <c r="AF28" s="415"/>
      <c r="AG28" s="416"/>
      <c r="AH28" s="411" t="s">
        <v>134</v>
      </c>
      <c r="AI28" s="412"/>
      <c r="AJ28" s="412"/>
      <c r="AK28" s="412"/>
      <c r="AL28" s="413"/>
      <c r="AM28" s="411" t="s">
        <v>126</v>
      </c>
      <c r="AN28" s="412"/>
      <c r="AO28" s="412"/>
      <c r="AP28" s="412"/>
      <c r="AQ28" s="412"/>
      <c r="AR28" s="413"/>
      <c r="AS28" s="411" t="s">
        <v>134</v>
      </c>
      <c r="AT28" s="412"/>
      <c r="AU28" s="412"/>
      <c r="AV28" s="412"/>
      <c r="AW28" s="412"/>
      <c r="AX28" s="471"/>
      <c r="AY28" s="475" t="s">
        <v>182</v>
      </c>
      <c r="AZ28" s="476"/>
      <c r="BA28" s="476"/>
      <c r="BB28" s="477"/>
      <c r="BC28" s="484" t="s">
        <v>47</v>
      </c>
      <c r="BD28" s="485"/>
      <c r="BE28" s="485"/>
      <c r="BF28" s="485"/>
      <c r="BG28" s="485"/>
      <c r="BH28" s="485"/>
      <c r="BI28" s="485"/>
      <c r="BJ28" s="485"/>
      <c r="BK28" s="485"/>
      <c r="BL28" s="485"/>
      <c r="BM28" s="486"/>
      <c r="BN28" s="487">
        <v>26793065</v>
      </c>
      <c r="BO28" s="488"/>
      <c r="BP28" s="488"/>
      <c r="BQ28" s="488"/>
      <c r="BR28" s="488"/>
      <c r="BS28" s="488"/>
      <c r="BT28" s="488"/>
      <c r="BU28" s="489"/>
      <c r="BV28" s="487">
        <v>26922958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183</v>
      </c>
      <c r="F29" s="415"/>
      <c r="G29" s="415"/>
      <c r="H29" s="415"/>
      <c r="I29" s="415"/>
      <c r="J29" s="415"/>
      <c r="K29" s="416"/>
      <c r="L29" s="411">
        <v>44</v>
      </c>
      <c r="M29" s="412"/>
      <c r="N29" s="412"/>
      <c r="O29" s="412"/>
      <c r="P29" s="413"/>
      <c r="Q29" s="411">
        <v>6000</v>
      </c>
      <c r="R29" s="412"/>
      <c r="S29" s="412"/>
      <c r="T29" s="412"/>
      <c r="U29" s="412"/>
      <c r="V29" s="413"/>
      <c r="W29" s="502"/>
      <c r="X29" s="503"/>
      <c r="Y29" s="504"/>
      <c r="Z29" s="414" t="s">
        <v>184</v>
      </c>
      <c r="AA29" s="415"/>
      <c r="AB29" s="415"/>
      <c r="AC29" s="415"/>
      <c r="AD29" s="415"/>
      <c r="AE29" s="415"/>
      <c r="AF29" s="415"/>
      <c r="AG29" s="416"/>
      <c r="AH29" s="411">
        <v>3482</v>
      </c>
      <c r="AI29" s="412"/>
      <c r="AJ29" s="412"/>
      <c r="AK29" s="412"/>
      <c r="AL29" s="413"/>
      <c r="AM29" s="411">
        <v>10165884</v>
      </c>
      <c r="AN29" s="412"/>
      <c r="AO29" s="412"/>
      <c r="AP29" s="412"/>
      <c r="AQ29" s="412"/>
      <c r="AR29" s="413"/>
      <c r="AS29" s="411">
        <v>2920</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v>642196</v>
      </c>
      <c r="BO29" s="459"/>
      <c r="BP29" s="459"/>
      <c r="BQ29" s="459"/>
      <c r="BR29" s="459"/>
      <c r="BS29" s="459"/>
      <c r="BT29" s="459"/>
      <c r="BU29" s="460"/>
      <c r="BV29" s="458">
        <v>335236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98.2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56005657</v>
      </c>
      <c r="BO30" s="493"/>
      <c r="BP30" s="493"/>
      <c r="BQ30" s="493"/>
      <c r="BR30" s="493"/>
      <c r="BS30" s="493"/>
      <c r="BT30" s="493"/>
      <c r="BU30" s="494"/>
      <c r="BV30" s="492">
        <v>44547741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193</v>
      </c>
      <c r="D33" s="410"/>
      <c r="E33" s="409" t="s">
        <v>194</v>
      </c>
      <c r="F33" s="409"/>
      <c r="G33" s="409"/>
      <c r="H33" s="409"/>
      <c r="I33" s="409"/>
      <c r="J33" s="409"/>
      <c r="K33" s="409"/>
      <c r="L33" s="409"/>
      <c r="M33" s="409"/>
      <c r="N33" s="409"/>
      <c r="O33" s="409"/>
      <c r="P33" s="409"/>
      <c r="Q33" s="409"/>
      <c r="R33" s="409"/>
      <c r="S33" s="409"/>
      <c r="T33" s="203"/>
      <c r="U33" s="410" t="s">
        <v>193</v>
      </c>
      <c r="V33" s="410"/>
      <c r="W33" s="409" t="s">
        <v>194</v>
      </c>
      <c r="X33" s="409"/>
      <c r="Y33" s="409"/>
      <c r="Z33" s="409"/>
      <c r="AA33" s="409"/>
      <c r="AB33" s="409"/>
      <c r="AC33" s="409"/>
      <c r="AD33" s="409"/>
      <c r="AE33" s="409"/>
      <c r="AF33" s="409"/>
      <c r="AG33" s="409"/>
      <c r="AH33" s="409"/>
      <c r="AI33" s="409"/>
      <c r="AJ33" s="409"/>
      <c r="AK33" s="409"/>
      <c r="AL33" s="203"/>
      <c r="AM33" s="410" t="s">
        <v>193</v>
      </c>
      <c r="AN33" s="410"/>
      <c r="AO33" s="409" t="s">
        <v>195</v>
      </c>
      <c r="AP33" s="409"/>
      <c r="AQ33" s="409"/>
      <c r="AR33" s="409"/>
      <c r="AS33" s="409"/>
      <c r="AT33" s="409"/>
      <c r="AU33" s="409"/>
      <c r="AV33" s="409"/>
      <c r="AW33" s="409"/>
      <c r="AX33" s="409"/>
      <c r="AY33" s="409"/>
      <c r="AZ33" s="409"/>
      <c r="BA33" s="409"/>
      <c r="BB33" s="409"/>
      <c r="BC33" s="409"/>
      <c r="BD33" s="204"/>
      <c r="BE33" s="409" t="s">
        <v>196</v>
      </c>
      <c r="BF33" s="409"/>
      <c r="BG33" s="409" t="s">
        <v>197</v>
      </c>
      <c r="BH33" s="409"/>
      <c r="BI33" s="409"/>
      <c r="BJ33" s="409"/>
      <c r="BK33" s="409"/>
      <c r="BL33" s="409"/>
      <c r="BM33" s="409"/>
      <c r="BN33" s="409"/>
      <c r="BO33" s="409"/>
      <c r="BP33" s="409"/>
      <c r="BQ33" s="409"/>
      <c r="BR33" s="409"/>
      <c r="BS33" s="409"/>
      <c r="BT33" s="409"/>
      <c r="BU33" s="409"/>
      <c r="BV33" s="204"/>
      <c r="BW33" s="410" t="s">
        <v>196</v>
      </c>
      <c r="BX33" s="410"/>
      <c r="BY33" s="409" t="s">
        <v>198</v>
      </c>
      <c r="BZ33" s="409"/>
      <c r="CA33" s="409"/>
      <c r="CB33" s="409"/>
      <c r="CC33" s="409"/>
      <c r="CD33" s="409"/>
      <c r="CE33" s="409"/>
      <c r="CF33" s="409"/>
      <c r="CG33" s="409"/>
      <c r="CH33" s="409"/>
      <c r="CI33" s="409"/>
      <c r="CJ33" s="409"/>
      <c r="CK33" s="409"/>
      <c r="CL33" s="409"/>
      <c r="CM33" s="409"/>
      <c r="CN33" s="203"/>
      <c r="CO33" s="410" t="s">
        <v>199</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IF('各会計、関係団体の財政状況及び健全化判断比率'!B68="","",'各会計、関係団体の財政状況及び健全化判断比率'!B68)</f>
        <v>特別区人事・厚生事務組合</v>
      </c>
      <c r="BZ34" s="407"/>
      <c r="CA34" s="407"/>
      <c r="CB34" s="407"/>
      <c r="CC34" s="407"/>
      <c r="CD34" s="407"/>
      <c r="CE34" s="407"/>
      <c r="CF34" s="407"/>
      <c r="CG34" s="407"/>
      <c r="CH34" s="407"/>
      <c r="CI34" s="407"/>
      <c r="CJ34" s="407"/>
      <c r="CK34" s="407"/>
      <c r="CL34" s="407"/>
      <c r="CM34" s="407"/>
      <c r="CN34" s="178"/>
      <c r="CO34" s="406">
        <f>IF(CQ34="","",MAX(C34:D43,U34:V43,AM34:AN43,BE34:BF43,BW34:BX43)+1)</f>
        <v>11</v>
      </c>
      <c r="CP34" s="406"/>
      <c r="CQ34" s="407" t="str">
        <f>IF('各会計、関係団体の財政状況及び健全化判断比率'!BS7="","",'各会計、関係団体の財政状況及び健全化判断比率'!BS7)</f>
        <v>板橋区土地開発公社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〇</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東武東上線連続立体化事業特別会計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IF('各会計、関係団体の財政状況及び健全化判断比率'!B69="","",'各会計、関係団体の財政状況及び健全化判断比率'!B69)</f>
        <v>特別区競馬組合</v>
      </c>
      <c r="BZ35" s="407"/>
      <c r="CA35" s="407"/>
      <c r="CB35" s="407"/>
      <c r="CC35" s="407"/>
      <c r="CD35" s="407"/>
      <c r="CE35" s="407"/>
      <c r="CF35" s="407"/>
      <c r="CG35" s="407"/>
      <c r="CH35" s="407"/>
      <c r="CI35" s="407"/>
      <c r="CJ35" s="407"/>
      <c r="CK35" s="407"/>
      <c r="CL35" s="407"/>
      <c r="CM35" s="407"/>
      <c r="CN35" s="178"/>
      <c r="CO35" s="406">
        <f t="shared" ref="CO35:CO43" si="3">IF(CQ35="","",CO34+1)</f>
        <v>12</v>
      </c>
      <c r="CP35" s="406"/>
      <c r="CQ35" s="407" t="str">
        <f>IF('各会計、関係団体の財政状況及び健全化判断比率'!BS8="","",'各会計、関係団体の財政状況及び健全化判断比率'!BS8)</f>
        <v>植村記念財団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8</v>
      </c>
      <c r="BX36" s="406"/>
      <c r="BY36" s="407" t="str">
        <f>IF('各会計、関係団体の財政状況及び健全化判断比率'!B70="","",'各会計、関係団体の財政状況及び健全化判断比率'!B70)</f>
        <v>東京二十三区清掃一部事務組合</v>
      </c>
      <c r="BZ36" s="407"/>
      <c r="CA36" s="407"/>
      <c r="CB36" s="407"/>
      <c r="CC36" s="407"/>
      <c r="CD36" s="407"/>
      <c r="CE36" s="407"/>
      <c r="CF36" s="407"/>
      <c r="CG36" s="407"/>
      <c r="CH36" s="407"/>
      <c r="CI36" s="407"/>
      <c r="CJ36" s="407"/>
      <c r="CK36" s="407"/>
      <c r="CL36" s="407"/>
      <c r="CM36" s="407"/>
      <c r="CN36" s="178"/>
      <c r="CO36" s="406">
        <f t="shared" si="3"/>
        <v>13</v>
      </c>
      <c r="CP36" s="406"/>
      <c r="CQ36" s="407" t="str">
        <f>IF('各会計、関係団体の財政状況及び健全化判断比率'!BS9="","",'各会計、関係団体の財政状況及び健全化判断比率'!BS9)</f>
        <v>板橋区産業振興公社</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9</v>
      </c>
      <c r="BX37" s="406"/>
      <c r="BY37" s="407" t="str">
        <f>IF('各会計、関係団体の財政状況及び健全化判断比率'!B71="","",'各会計、関係団体の財政状況及び健全化判断比率'!B71)</f>
        <v>東京都後期高齢者医療広域連合（一般会計）</v>
      </c>
      <c r="BZ37" s="407"/>
      <c r="CA37" s="407"/>
      <c r="CB37" s="407"/>
      <c r="CC37" s="407"/>
      <c r="CD37" s="407"/>
      <c r="CE37" s="407"/>
      <c r="CF37" s="407"/>
      <c r="CG37" s="407"/>
      <c r="CH37" s="407"/>
      <c r="CI37" s="407"/>
      <c r="CJ37" s="407"/>
      <c r="CK37" s="407"/>
      <c r="CL37" s="407"/>
      <c r="CM37" s="407"/>
      <c r="CN37" s="178"/>
      <c r="CO37" s="406">
        <f t="shared" si="3"/>
        <v>14</v>
      </c>
      <c r="CP37" s="406"/>
      <c r="CQ37" s="407" t="str">
        <f>IF('各会計、関係団体の財政状況及び健全化判断比率'!BS10="","",'各会計、関係団体の財政状況及び健全化判断比率'!BS10)</f>
        <v>板橋区文化・国際交流財団</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10</v>
      </c>
      <c r="BX38" s="406"/>
      <c r="BY38" s="407" t="str">
        <f>IF('各会計、関係団体の財政状況及び健全化判断比率'!B72="","",'各会計、関係団体の財政状況及び健全化判断比率'!B72)</f>
        <v>東京都後期高齢者医療広域連合
（後期高齢者医療特別会計）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593</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559</v>
      </c>
      <c r="G33" s="29" t="s">
        <v>
560</v>
      </c>
      <c r="H33" s="29" t="s">
        <v>
561</v>
      </c>
      <c r="I33" s="29" t="s">
        <v>
562</v>
      </c>
      <c r="J33" s="30" t="s">
        <v>
563</v>
      </c>
      <c r="K33" s="22"/>
      <c r="L33" s="22"/>
      <c r="M33" s="22"/>
      <c r="N33" s="22"/>
      <c r="O33" s="22"/>
      <c r="P33" s="22"/>
    </row>
    <row r="34" spans="1:16" ht="39" customHeight="1" x14ac:dyDescent="0.2">
      <c r="A34" s="22"/>
      <c r="B34" s="31"/>
      <c r="C34" s="1232" t="s">
        <v>
565</v>
      </c>
      <c r="D34" s="1232"/>
      <c r="E34" s="1233"/>
      <c r="F34" s="32">
        <v>
4.51</v>
      </c>
      <c r="G34" s="33">
        <v>
3.62</v>
      </c>
      <c r="H34" s="33">
        <v>
4.12</v>
      </c>
      <c r="I34" s="33">
        <v>
6.85</v>
      </c>
      <c r="J34" s="34">
        <v>
9.4499999999999993</v>
      </c>
      <c r="K34" s="22"/>
      <c r="L34" s="22"/>
      <c r="M34" s="22"/>
      <c r="N34" s="22"/>
      <c r="O34" s="22"/>
      <c r="P34" s="22"/>
    </row>
    <row r="35" spans="1:16" ht="39" customHeight="1" x14ac:dyDescent="0.2">
      <c r="A35" s="22"/>
      <c r="B35" s="35"/>
      <c r="C35" s="1226" t="s">
        <v>
566</v>
      </c>
      <c r="D35" s="1227"/>
      <c r="E35" s="1228"/>
      <c r="F35" s="36">
        <v>
0.72</v>
      </c>
      <c r="G35" s="37">
        <v>
0.64</v>
      </c>
      <c r="H35" s="37">
        <v>
0.92</v>
      </c>
      <c r="I35" s="37">
        <v>
1.29</v>
      </c>
      <c r="J35" s="38">
        <v>
1.1399999999999999</v>
      </c>
      <c r="K35" s="22"/>
      <c r="L35" s="22"/>
      <c r="M35" s="22"/>
      <c r="N35" s="22"/>
      <c r="O35" s="22"/>
      <c r="P35" s="22"/>
    </row>
    <row r="36" spans="1:16" ht="39" customHeight="1" x14ac:dyDescent="0.2">
      <c r="A36" s="22"/>
      <c r="B36" s="35"/>
      <c r="C36" s="1226" t="s">
        <v>
567</v>
      </c>
      <c r="D36" s="1227"/>
      <c r="E36" s="1228"/>
      <c r="F36" s="36">
        <v>
3.71</v>
      </c>
      <c r="G36" s="37">
        <v>
0.75</v>
      </c>
      <c r="H36" s="37">
        <v>
0.73</v>
      </c>
      <c r="I36" s="37">
        <v>
1.04</v>
      </c>
      <c r="J36" s="38">
        <v>
0.68</v>
      </c>
      <c r="K36" s="22"/>
      <c r="L36" s="22"/>
      <c r="M36" s="22"/>
      <c r="N36" s="22"/>
      <c r="O36" s="22"/>
      <c r="P36" s="22"/>
    </row>
    <row r="37" spans="1:16" ht="39" customHeight="1" x14ac:dyDescent="0.2">
      <c r="A37" s="22"/>
      <c r="B37" s="35"/>
      <c r="C37" s="1226" t="s">
        <v>
568</v>
      </c>
      <c r="D37" s="1227"/>
      <c r="E37" s="1228"/>
      <c r="F37" s="36">
        <v>
0.08</v>
      </c>
      <c r="G37" s="37">
        <v>
0.09</v>
      </c>
      <c r="H37" s="37">
        <v>
0.09</v>
      </c>
      <c r="I37" s="37">
        <v>
0.11</v>
      </c>
      <c r="J37" s="38">
        <v>
0.12</v>
      </c>
      <c r="K37" s="22"/>
      <c r="L37" s="22"/>
      <c r="M37" s="22"/>
      <c r="N37" s="22"/>
      <c r="O37" s="22"/>
      <c r="P37" s="22"/>
    </row>
    <row r="38" spans="1:16" ht="39" customHeight="1" x14ac:dyDescent="0.2">
      <c r="A38" s="22"/>
      <c r="B38" s="35"/>
      <c r="C38" s="1226" t="s">
        <v>
569</v>
      </c>
      <c r="D38" s="1227"/>
      <c r="E38" s="1228"/>
      <c r="F38" s="36" t="s">
        <v>
517</v>
      </c>
      <c r="G38" s="37" t="s">
        <v>
517</v>
      </c>
      <c r="H38" s="37">
        <v>
0</v>
      </c>
      <c r="I38" s="37">
        <v>
0.01</v>
      </c>
      <c r="J38" s="38">
        <v>
0.01</v>
      </c>
      <c r="K38" s="22"/>
      <c r="L38" s="22"/>
      <c r="M38" s="22"/>
      <c r="N38" s="22"/>
      <c r="O38" s="22"/>
      <c r="P38" s="22"/>
    </row>
    <row r="39" spans="1:16" ht="39" customHeight="1" x14ac:dyDescent="0.2">
      <c r="A39" s="22"/>
      <c r="B39" s="35"/>
      <c r="C39" s="1226"/>
      <c r="D39" s="1227"/>
      <c r="E39" s="1228"/>
      <c r="F39" s="36"/>
      <c r="G39" s="37"/>
      <c r="H39" s="37"/>
      <c r="I39" s="37"/>
      <c r="J39" s="38"/>
      <c r="K39" s="22"/>
      <c r="L39" s="22"/>
      <c r="M39" s="22"/>
      <c r="N39" s="22"/>
      <c r="O39" s="22"/>
      <c r="P39" s="22"/>
    </row>
    <row r="40" spans="1:16" ht="39" customHeight="1" x14ac:dyDescent="0.2">
      <c r="A40" s="22"/>
      <c r="B40" s="35"/>
      <c r="C40" s="1226"/>
      <c r="D40" s="1227"/>
      <c r="E40" s="1228"/>
      <c r="F40" s="36"/>
      <c r="G40" s="37"/>
      <c r="H40" s="37"/>
      <c r="I40" s="37"/>
      <c r="J40" s="38"/>
      <c r="K40" s="22"/>
      <c r="L40" s="22"/>
      <c r="M40" s="22"/>
      <c r="N40" s="22"/>
      <c r="O40" s="22"/>
      <c r="P40" s="22"/>
    </row>
    <row r="41" spans="1:16" ht="39" customHeight="1" x14ac:dyDescent="0.2">
      <c r="A41" s="22"/>
      <c r="B41" s="35"/>
      <c r="C41" s="1226"/>
      <c r="D41" s="1227"/>
      <c r="E41" s="1228"/>
      <c r="F41" s="36"/>
      <c r="G41" s="37"/>
      <c r="H41" s="37"/>
      <c r="I41" s="37"/>
      <c r="J41" s="38"/>
      <c r="K41" s="22"/>
      <c r="L41" s="22"/>
      <c r="M41" s="22"/>
      <c r="N41" s="22"/>
      <c r="O41" s="22"/>
      <c r="P41" s="22"/>
    </row>
    <row r="42" spans="1:16" ht="39" customHeight="1" x14ac:dyDescent="0.2">
      <c r="A42" s="22"/>
      <c r="B42" s="39"/>
      <c r="C42" s="1226" t="s">
        <v>
570</v>
      </c>
      <c r="D42" s="1227"/>
      <c r="E42" s="1228"/>
      <c r="F42" s="36" t="s">
        <v>
517</v>
      </c>
      <c r="G42" s="37" t="s">
        <v>
517</v>
      </c>
      <c r="H42" s="37" t="s">
        <v>
517</v>
      </c>
      <c r="I42" s="37" t="s">
        <v>
517</v>
      </c>
      <c r="J42" s="38" t="s">
        <v>
517</v>
      </c>
      <c r="K42" s="22"/>
      <c r="L42" s="22"/>
      <c r="M42" s="22"/>
      <c r="N42" s="22"/>
      <c r="O42" s="22"/>
      <c r="P42" s="22"/>
    </row>
    <row r="43" spans="1:16" ht="39" customHeight="1" thickBot="1" x14ac:dyDescent="0.25">
      <c r="A43" s="22"/>
      <c r="B43" s="40"/>
      <c r="C43" s="1229" t="s">
        <v>
571</v>
      </c>
      <c r="D43" s="1230"/>
      <c r="E43" s="1231"/>
      <c r="F43" s="41" t="s">
        <v>
517</v>
      </c>
      <c r="G43" s="42" t="s">
        <v>
517</v>
      </c>
      <c r="H43" s="42" t="s">
        <v>
517</v>
      </c>
      <c r="I43" s="42" t="s">
        <v>
517</v>
      </c>
      <c r="J43" s="43" t="s">
        <v>
517</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qE2U5s3Lo4BRXVjXcSEjt/3URdUoCj7GKoViEIBIAG91OPnG3J6Ua1Wn1b3d7hMKS5v9vfQK8QRsOGTAWrD1Q==" saltValue="8a9jqAiga88SCZDEX6wL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70" zoomScaleNormal="70" zoomScaleSheetLayoutView="55" workbookViewId="0">
      <selection activeCell="K57" sqref="K57: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559</v>
      </c>
      <c r="L44" s="56" t="s">
        <v>
560</v>
      </c>
      <c r="M44" s="56" t="s">
        <v>
561</v>
      </c>
      <c r="N44" s="56" t="s">
        <v>
562</v>
      </c>
      <c r="O44" s="57" t="s">
        <v>
563</v>
      </c>
      <c r="P44" s="48"/>
      <c r="Q44" s="48"/>
      <c r="R44" s="48"/>
      <c r="S44" s="48"/>
      <c r="T44" s="48"/>
      <c r="U44" s="48"/>
    </row>
    <row r="45" spans="1:21" ht="30.75" customHeight="1" x14ac:dyDescent="0.2">
      <c r="A45" s="48"/>
      <c r="B45" s="1252" t="s">
        <v>
10</v>
      </c>
      <c r="C45" s="1253"/>
      <c r="D45" s="58"/>
      <c r="E45" s="1258" t="s">
        <v>
11</v>
      </c>
      <c r="F45" s="1258"/>
      <c r="G45" s="1258"/>
      <c r="H45" s="1258"/>
      <c r="I45" s="1258"/>
      <c r="J45" s="1259"/>
      <c r="K45" s="59">
        <v>
3190</v>
      </c>
      <c r="L45" s="60">
        <v>
2788</v>
      </c>
      <c r="M45" s="60">
        <v>
2786</v>
      </c>
      <c r="N45" s="60">
        <v>
2734</v>
      </c>
      <c r="O45" s="61">
        <v>
2736</v>
      </c>
      <c r="P45" s="48"/>
      <c r="Q45" s="48"/>
      <c r="R45" s="48"/>
      <c r="S45" s="48"/>
      <c r="T45" s="48"/>
      <c r="U45" s="48"/>
    </row>
    <row r="46" spans="1:21" ht="30.75" customHeight="1" x14ac:dyDescent="0.2">
      <c r="A46" s="48"/>
      <c r="B46" s="1254"/>
      <c r="C46" s="1255"/>
      <c r="D46" s="62"/>
      <c r="E46" s="1236" t="s">
        <v>
12</v>
      </c>
      <c r="F46" s="1236"/>
      <c r="G46" s="1236"/>
      <c r="H46" s="1236"/>
      <c r="I46" s="1236"/>
      <c r="J46" s="1237"/>
      <c r="K46" s="63" t="s">
        <v>
517</v>
      </c>
      <c r="L46" s="64" t="s">
        <v>
517</v>
      </c>
      <c r="M46" s="64" t="s">
        <v>
517</v>
      </c>
      <c r="N46" s="64" t="s">
        <v>
517</v>
      </c>
      <c r="O46" s="65" t="s">
        <v>
517</v>
      </c>
      <c r="P46" s="48"/>
      <c r="Q46" s="48"/>
      <c r="R46" s="48"/>
      <c r="S46" s="48"/>
      <c r="T46" s="48"/>
      <c r="U46" s="48"/>
    </row>
    <row r="47" spans="1:21" ht="30.75" customHeight="1" x14ac:dyDescent="0.2">
      <c r="A47" s="48"/>
      <c r="B47" s="1254"/>
      <c r="C47" s="1255"/>
      <c r="D47" s="62"/>
      <c r="E47" s="1236" t="s">
        <v>
13</v>
      </c>
      <c r="F47" s="1236"/>
      <c r="G47" s="1236"/>
      <c r="H47" s="1236"/>
      <c r="I47" s="1236"/>
      <c r="J47" s="1237"/>
      <c r="K47" s="63">
        <v>
119</v>
      </c>
      <c r="L47" s="64">
        <v>
117</v>
      </c>
      <c r="M47" s="64">
        <v>
150</v>
      </c>
      <c r="N47" s="64">
        <v>
154</v>
      </c>
      <c r="O47" s="65">
        <v>
229</v>
      </c>
      <c r="P47" s="48"/>
      <c r="Q47" s="48"/>
      <c r="R47" s="48"/>
      <c r="S47" s="48"/>
      <c r="T47" s="48"/>
      <c r="U47" s="48"/>
    </row>
    <row r="48" spans="1:21" ht="30.75" customHeight="1" x14ac:dyDescent="0.2">
      <c r="A48" s="48"/>
      <c r="B48" s="1254"/>
      <c r="C48" s="1255"/>
      <c r="D48" s="62"/>
      <c r="E48" s="1236" t="s">
        <v>
14</v>
      </c>
      <c r="F48" s="1236"/>
      <c r="G48" s="1236"/>
      <c r="H48" s="1236"/>
      <c r="I48" s="1236"/>
      <c r="J48" s="1237"/>
      <c r="K48" s="63" t="s">
        <v>
517</v>
      </c>
      <c r="L48" s="64" t="s">
        <v>
517</v>
      </c>
      <c r="M48" s="64" t="s">
        <v>
517</v>
      </c>
      <c r="N48" s="64" t="s">
        <v>
517</v>
      </c>
      <c r="O48" s="65" t="s">
        <v>
517</v>
      </c>
      <c r="P48" s="48"/>
      <c r="Q48" s="48"/>
      <c r="R48" s="48"/>
      <c r="S48" s="48"/>
      <c r="T48" s="48"/>
      <c r="U48" s="48"/>
    </row>
    <row r="49" spans="1:21" ht="30.75" customHeight="1" x14ac:dyDescent="0.2">
      <c r="A49" s="48"/>
      <c r="B49" s="1254"/>
      <c r="C49" s="1255"/>
      <c r="D49" s="62"/>
      <c r="E49" s="1236" t="s">
        <v>
15</v>
      </c>
      <c r="F49" s="1236"/>
      <c r="G49" s="1236"/>
      <c r="H49" s="1236"/>
      <c r="I49" s="1236"/>
      <c r="J49" s="1237"/>
      <c r="K49" s="63">
        <v>
137</v>
      </c>
      <c r="L49" s="64">
        <v>
150</v>
      </c>
      <c r="M49" s="64">
        <v>
150</v>
      </c>
      <c r="N49" s="64">
        <v>
166</v>
      </c>
      <c r="O49" s="65">
        <v>
160</v>
      </c>
      <c r="P49" s="48"/>
      <c r="Q49" s="48"/>
      <c r="R49" s="48"/>
      <c r="S49" s="48"/>
      <c r="T49" s="48"/>
      <c r="U49" s="48"/>
    </row>
    <row r="50" spans="1:21" ht="30.75" customHeight="1" x14ac:dyDescent="0.2">
      <c r="A50" s="48"/>
      <c r="B50" s="1254"/>
      <c r="C50" s="1255"/>
      <c r="D50" s="62"/>
      <c r="E50" s="1236" t="s">
        <v>
16</v>
      </c>
      <c r="F50" s="1236"/>
      <c r="G50" s="1236"/>
      <c r="H50" s="1236"/>
      <c r="I50" s="1236"/>
      <c r="J50" s="1237"/>
      <c r="K50" s="63">
        <v>
4253</v>
      </c>
      <c r="L50" s="64">
        <v>
273</v>
      </c>
      <c r="M50" s="64">
        <v>
235</v>
      </c>
      <c r="N50" s="64">
        <v>
115</v>
      </c>
      <c r="O50" s="65">
        <v>
381</v>
      </c>
      <c r="P50" s="48"/>
      <c r="Q50" s="48"/>
      <c r="R50" s="48"/>
      <c r="S50" s="48"/>
      <c r="T50" s="48"/>
      <c r="U50" s="48"/>
    </row>
    <row r="51" spans="1:21" ht="30.75" customHeight="1" x14ac:dyDescent="0.2">
      <c r="A51" s="48"/>
      <c r="B51" s="1256"/>
      <c r="C51" s="1257"/>
      <c r="D51" s="66"/>
      <c r="E51" s="1236" t="s">
        <v>
17</v>
      </c>
      <c r="F51" s="1236"/>
      <c r="G51" s="1236"/>
      <c r="H51" s="1236"/>
      <c r="I51" s="1236"/>
      <c r="J51" s="1237"/>
      <c r="K51" s="63" t="s">
        <v>
517</v>
      </c>
      <c r="L51" s="64" t="s">
        <v>
517</v>
      </c>
      <c r="M51" s="64" t="s">
        <v>
517</v>
      </c>
      <c r="N51" s="64" t="s">
        <v>
517</v>
      </c>
      <c r="O51" s="65" t="s">
        <v>
517</v>
      </c>
      <c r="P51" s="48"/>
      <c r="Q51" s="48"/>
      <c r="R51" s="48"/>
      <c r="S51" s="48"/>
      <c r="T51" s="48"/>
      <c r="U51" s="48"/>
    </row>
    <row r="52" spans="1:21" ht="30.75" customHeight="1" x14ac:dyDescent="0.2">
      <c r="A52" s="48"/>
      <c r="B52" s="1234" t="s">
        <v>
18</v>
      </c>
      <c r="C52" s="1235"/>
      <c r="D52" s="66"/>
      <c r="E52" s="1236" t="s">
        <v>
19</v>
      </c>
      <c r="F52" s="1236"/>
      <c r="G52" s="1236"/>
      <c r="H52" s="1236"/>
      <c r="I52" s="1236"/>
      <c r="J52" s="1237"/>
      <c r="K52" s="63">
        <v>
9425</v>
      </c>
      <c r="L52" s="64">
        <v>
9115</v>
      </c>
      <c r="M52" s="64">
        <v>
8981</v>
      </c>
      <c r="N52" s="64">
        <v>
8842</v>
      </c>
      <c r="O52" s="65">
        <v>
8564</v>
      </c>
      <c r="P52" s="48"/>
      <c r="Q52" s="48"/>
      <c r="R52" s="48"/>
      <c r="S52" s="48"/>
      <c r="T52" s="48"/>
      <c r="U52" s="48"/>
    </row>
    <row r="53" spans="1:21" ht="30.75" customHeight="1" thickBot="1" x14ac:dyDescent="0.25">
      <c r="A53" s="48"/>
      <c r="B53" s="1238" t="s">
        <v>
20</v>
      </c>
      <c r="C53" s="1239"/>
      <c r="D53" s="67"/>
      <c r="E53" s="1240" t="s">
        <v>
21</v>
      </c>
      <c r="F53" s="1240"/>
      <c r="G53" s="1240"/>
      <c r="H53" s="1240"/>
      <c r="I53" s="1240"/>
      <c r="J53" s="1241"/>
      <c r="K53" s="68">
        <v>
-1726</v>
      </c>
      <c r="L53" s="69">
        <v>
-5787</v>
      </c>
      <c r="M53" s="69">
        <v>
-5660</v>
      </c>
      <c r="N53" s="69">
        <v>
-5673</v>
      </c>
      <c r="O53" s="70">
        <v>
-5058</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5" t="s">
        <v>
572</v>
      </c>
      <c r="P55" s="48"/>
      <c r="Q55" s="48"/>
      <c r="R55" s="48"/>
      <c r="S55" s="48"/>
      <c r="T55" s="48"/>
      <c r="U55" s="48"/>
    </row>
    <row r="56" spans="1:21" ht="31.5" customHeight="1" thickBot="1" x14ac:dyDescent="0.25">
      <c r="A56" s="48"/>
      <c r="B56" s="76"/>
      <c r="C56" s="77"/>
      <c r="D56" s="77"/>
      <c r="E56" s="78"/>
      <c r="F56" s="78"/>
      <c r="G56" s="78"/>
      <c r="H56" s="78"/>
      <c r="I56" s="78"/>
      <c r="J56" s="79" t="s">
        <v>
2</v>
      </c>
      <c r="K56" s="80" t="s">
        <v>
573</v>
      </c>
      <c r="L56" s="81" t="s">
        <v>
574</v>
      </c>
      <c r="M56" s="81" t="s">
        <v>
575</v>
      </c>
      <c r="N56" s="81" t="s">
        <v>
576</v>
      </c>
      <c r="O56" s="82" t="s">
        <v>
577</v>
      </c>
      <c r="P56" s="48"/>
      <c r="Q56" s="48"/>
      <c r="R56" s="48"/>
      <c r="S56" s="48"/>
      <c r="T56" s="48"/>
      <c r="U56" s="48"/>
    </row>
    <row r="57" spans="1:21" ht="31.5" customHeight="1" x14ac:dyDescent="0.2">
      <c r="B57" s="1242" t="s">
        <v>
24</v>
      </c>
      <c r="C57" s="1243"/>
      <c r="D57" s="1246" t="s">
        <v>
25</v>
      </c>
      <c r="E57" s="1247"/>
      <c r="F57" s="1247"/>
      <c r="G57" s="1247"/>
      <c r="H57" s="1247"/>
      <c r="I57" s="1247"/>
      <c r="J57" s="1248"/>
      <c r="K57" s="83">
        <v>
1569</v>
      </c>
      <c r="L57" s="84">
        <v>
2654</v>
      </c>
      <c r="M57" s="84">
        <v>
3092</v>
      </c>
      <c r="N57" s="84">
        <v>
4346</v>
      </c>
      <c r="O57" s="85">
        <v>
7065</v>
      </c>
    </row>
    <row r="58" spans="1:21" ht="31.5" customHeight="1" thickBot="1" x14ac:dyDescent="0.25">
      <c r="B58" s="1244"/>
      <c r="C58" s="1245"/>
      <c r="D58" s="1249" t="s">
        <v>
26</v>
      </c>
      <c r="E58" s="1250"/>
      <c r="F58" s="1250"/>
      <c r="G58" s="1250"/>
      <c r="H58" s="1250"/>
      <c r="I58" s="1250"/>
      <c r="J58" s="1251"/>
      <c r="K58" s="86">
        <v>
454</v>
      </c>
      <c r="L58" s="87">
        <v>
1539</v>
      </c>
      <c r="M58" s="87">
        <v>
604</v>
      </c>
      <c r="N58" s="87">
        <v>
1254</v>
      </c>
      <c r="O58" s="88">
        <v>
3037</v>
      </c>
    </row>
    <row r="59" spans="1:21" ht="24" customHeight="1" x14ac:dyDescent="0.2">
      <c r="B59" s="89"/>
      <c r="C59" s="89"/>
      <c r="D59" s="90" t="s">
        <v>
27</v>
      </c>
      <c r="E59" s="91"/>
      <c r="F59" s="91"/>
      <c r="G59" s="91"/>
      <c r="H59" s="91"/>
      <c r="I59" s="91"/>
      <c r="J59" s="91"/>
      <c r="K59" s="91"/>
      <c r="L59" s="91"/>
      <c r="M59" s="91"/>
      <c r="N59" s="91"/>
      <c r="O59" s="91"/>
    </row>
    <row r="60" spans="1:21" ht="24" customHeight="1" x14ac:dyDescent="0.2">
      <c r="B60" s="92"/>
      <c r="C60" s="92"/>
      <c r="D60" s="90" t="s">
        <v>
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4mP3voKTqavp/9z2DwgZ8W93prpfn7RD0huBSV537B0L+6MDTfkANKWCC2aImSnYXFM0HqCLQuYSH5OQ+IyQ==" saltValue="UPHA8puGchmdEn37iEDZ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8</v>
      </c>
    </row>
    <row r="40" spans="2:13" ht="27.75" customHeight="1" thickBot="1" x14ac:dyDescent="0.25">
      <c r="B40" s="95" t="s">
        <v>
9</v>
      </c>
      <c r="C40" s="96"/>
      <c r="D40" s="96"/>
      <c r="E40" s="97"/>
      <c r="F40" s="97"/>
      <c r="G40" s="97"/>
      <c r="H40" s="98" t="s">
        <v>
2</v>
      </c>
      <c r="I40" s="99" t="s">
        <v>
559</v>
      </c>
      <c r="J40" s="100" t="s">
        <v>
560</v>
      </c>
      <c r="K40" s="100" t="s">
        <v>
561</v>
      </c>
      <c r="L40" s="100" t="s">
        <v>
562</v>
      </c>
      <c r="M40" s="101" t="s">
        <v>
563</v>
      </c>
    </row>
    <row r="41" spans="2:13" ht="27.75" customHeight="1" x14ac:dyDescent="0.2">
      <c r="B41" s="1272" t="s">
        <v>
29</v>
      </c>
      <c r="C41" s="1273"/>
      <c r="D41" s="102"/>
      <c r="E41" s="1274" t="s">
        <v>
30</v>
      </c>
      <c r="F41" s="1274"/>
      <c r="G41" s="1274"/>
      <c r="H41" s="1275"/>
      <c r="I41" s="358">
        <v>
34466</v>
      </c>
      <c r="J41" s="359">
        <v>
34864</v>
      </c>
      <c r="K41" s="359">
        <v>
33727</v>
      </c>
      <c r="L41" s="359">
        <v>
35687</v>
      </c>
      <c r="M41" s="360">
        <v>
36697</v>
      </c>
    </row>
    <row r="42" spans="2:13" ht="27.75" customHeight="1" x14ac:dyDescent="0.2">
      <c r="B42" s="1262"/>
      <c r="C42" s="1263"/>
      <c r="D42" s="103"/>
      <c r="E42" s="1266" t="s">
        <v>
31</v>
      </c>
      <c r="F42" s="1266"/>
      <c r="G42" s="1266"/>
      <c r="H42" s="1267"/>
      <c r="I42" s="361">
        <v>
4679</v>
      </c>
      <c r="J42" s="362">
        <v>
4310</v>
      </c>
      <c r="K42" s="362">
        <v>
4298</v>
      </c>
      <c r="L42" s="362">
        <v>
4333</v>
      </c>
      <c r="M42" s="363">
        <v>
3969</v>
      </c>
    </row>
    <row r="43" spans="2:13" ht="27.75" customHeight="1" x14ac:dyDescent="0.2">
      <c r="B43" s="1262"/>
      <c r="C43" s="1263"/>
      <c r="D43" s="103"/>
      <c r="E43" s="1266" t="s">
        <v>
32</v>
      </c>
      <c r="F43" s="1266"/>
      <c r="G43" s="1266"/>
      <c r="H43" s="1267"/>
      <c r="I43" s="361" t="s">
        <v>
517</v>
      </c>
      <c r="J43" s="362" t="s">
        <v>
517</v>
      </c>
      <c r="K43" s="362" t="s">
        <v>
517</v>
      </c>
      <c r="L43" s="362" t="s">
        <v>
517</v>
      </c>
      <c r="M43" s="363" t="s">
        <v>
517</v>
      </c>
    </row>
    <row r="44" spans="2:13" ht="27.75" customHeight="1" x14ac:dyDescent="0.2">
      <c r="B44" s="1262"/>
      <c r="C44" s="1263"/>
      <c r="D44" s="103"/>
      <c r="E44" s="1266" t="s">
        <v>
33</v>
      </c>
      <c r="F44" s="1266"/>
      <c r="G44" s="1266"/>
      <c r="H44" s="1267"/>
      <c r="I44" s="361">
        <v>
1894</v>
      </c>
      <c r="J44" s="362">
        <v>
1885</v>
      </c>
      <c r="K44" s="362">
        <v>
1893</v>
      </c>
      <c r="L44" s="362">
        <v>
2181</v>
      </c>
      <c r="M44" s="363">
        <v>
2465</v>
      </c>
    </row>
    <row r="45" spans="2:13" ht="27.75" customHeight="1" x14ac:dyDescent="0.2">
      <c r="B45" s="1262"/>
      <c r="C45" s="1263"/>
      <c r="D45" s="103"/>
      <c r="E45" s="1266" t="s">
        <v>
34</v>
      </c>
      <c r="F45" s="1266"/>
      <c r="G45" s="1266"/>
      <c r="H45" s="1267"/>
      <c r="I45" s="361">
        <v>
24303</v>
      </c>
      <c r="J45" s="362">
        <v>
22981</v>
      </c>
      <c r="K45" s="362">
        <v>
22725</v>
      </c>
      <c r="L45" s="362">
        <v>
22491</v>
      </c>
      <c r="M45" s="363">
        <v>
22045</v>
      </c>
    </row>
    <row r="46" spans="2:13" ht="27.75" customHeight="1" x14ac:dyDescent="0.2">
      <c r="B46" s="1262"/>
      <c r="C46" s="1263"/>
      <c r="D46" s="104"/>
      <c r="E46" s="1266" t="s">
        <v>
35</v>
      </c>
      <c r="F46" s="1266"/>
      <c r="G46" s="1266"/>
      <c r="H46" s="1267"/>
      <c r="I46" s="361" t="s">
        <v>
517</v>
      </c>
      <c r="J46" s="362" t="s">
        <v>
517</v>
      </c>
      <c r="K46" s="362" t="s">
        <v>
517</v>
      </c>
      <c r="L46" s="362" t="s">
        <v>
517</v>
      </c>
      <c r="M46" s="363" t="s">
        <v>
517</v>
      </c>
    </row>
    <row r="47" spans="2:13" ht="27.75" customHeight="1" x14ac:dyDescent="0.2">
      <c r="B47" s="1262"/>
      <c r="C47" s="1263"/>
      <c r="D47" s="105"/>
      <c r="E47" s="1276" t="s">
        <v>
36</v>
      </c>
      <c r="F47" s="1277"/>
      <c r="G47" s="1277"/>
      <c r="H47" s="1278"/>
      <c r="I47" s="361" t="s">
        <v>
517</v>
      </c>
      <c r="J47" s="362" t="s">
        <v>
517</v>
      </c>
      <c r="K47" s="362" t="s">
        <v>
517</v>
      </c>
      <c r="L47" s="362" t="s">
        <v>
517</v>
      </c>
      <c r="M47" s="363" t="s">
        <v>
517</v>
      </c>
    </row>
    <row r="48" spans="2:13" ht="27.75" customHeight="1" x14ac:dyDescent="0.2">
      <c r="B48" s="1262"/>
      <c r="C48" s="1263"/>
      <c r="D48" s="103"/>
      <c r="E48" s="1266" t="s">
        <v>
37</v>
      </c>
      <c r="F48" s="1266"/>
      <c r="G48" s="1266"/>
      <c r="H48" s="1267"/>
      <c r="I48" s="361" t="s">
        <v>
517</v>
      </c>
      <c r="J48" s="362" t="s">
        <v>
517</v>
      </c>
      <c r="K48" s="362" t="s">
        <v>
517</v>
      </c>
      <c r="L48" s="362" t="s">
        <v>
517</v>
      </c>
      <c r="M48" s="363" t="s">
        <v>
517</v>
      </c>
    </row>
    <row r="49" spans="2:13" ht="27.75" customHeight="1" x14ac:dyDescent="0.2">
      <c r="B49" s="1264"/>
      <c r="C49" s="1265"/>
      <c r="D49" s="103"/>
      <c r="E49" s="1266" t="s">
        <v>
38</v>
      </c>
      <c r="F49" s="1266"/>
      <c r="G49" s="1266"/>
      <c r="H49" s="1267"/>
      <c r="I49" s="361" t="s">
        <v>
517</v>
      </c>
      <c r="J49" s="362" t="s">
        <v>
517</v>
      </c>
      <c r="K49" s="362" t="s">
        <v>
517</v>
      </c>
      <c r="L49" s="362" t="s">
        <v>
517</v>
      </c>
      <c r="M49" s="363" t="s">
        <v>
517</v>
      </c>
    </row>
    <row r="50" spans="2:13" ht="27.75" customHeight="1" x14ac:dyDescent="0.2">
      <c r="B50" s="1260" t="s">
        <v>
39</v>
      </c>
      <c r="C50" s="1261"/>
      <c r="D50" s="106"/>
      <c r="E50" s="1266" t="s">
        <v>
40</v>
      </c>
      <c r="F50" s="1266"/>
      <c r="G50" s="1266"/>
      <c r="H50" s="1267"/>
      <c r="I50" s="361">
        <v>
57807</v>
      </c>
      <c r="J50" s="362">
        <v>
68496</v>
      </c>
      <c r="K50" s="362">
        <v>
80579</v>
      </c>
      <c r="L50" s="362">
        <v>
83589</v>
      </c>
      <c r="M50" s="363">
        <v>
96427</v>
      </c>
    </row>
    <row r="51" spans="2:13" ht="27.75" customHeight="1" x14ac:dyDescent="0.2">
      <c r="B51" s="1262"/>
      <c r="C51" s="1263"/>
      <c r="D51" s="103"/>
      <c r="E51" s="1266" t="s">
        <v>
41</v>
      </c>
      <c r="F51" s="1266"/>
      <c r="G51" s="1266"/>
      <c r="H51" s="1267"/>
      <c r="I51" s="361">
        <v>
179</v>
      </c>
      <c r="J51" s="362">
        <v>
1835</v>
      </c>
      <c r="K51" s="362">
        <v>
3483</v>
      </c>
      <c r="L51" s="362">
        <v>
4159</v>
      </c>
      <c r="M51" s="363">
        <v>
3940</v>
      </c>
    </row>
    <row r="52" spans="2:13" ht="27.75" customHeight="1" x14ac:dyDescent="0.2">
      <c r="B52" s="1264"/>
      <c r="C52" s="1265"/>
      <c r="D52" s="103"/>
      <c r="E52" s="1266" t="s">
        <v>
42</v>
      </c>
      <c r="F52" s="1266"/>
      <c r="G52" s="1266"/>
      <c r="H52" s="1267"/>
      <c r="I52" s="361">
        <v>
92112</v>
      </c>
      <c r="J52" s="362">
        <v>
84182</v>
      </c>
      <c r="K52" s="362">
        <v>
76421</v>
      </c>
      <c r="L52" s="362">
        <v>
71397</v>
      </c>
      <c r="M52" s="363">
        <v>
74989</v>
      </c>
    </row>
    <row r="53" spans="2:13" ht="27.75" customHeight="1" thickBot="1" x14ac:dyDescent="0.25">
      <c r="B53" s="1268" t="s">
        <v>
43</v>
      </c>
      <c r="C53" s="1269"/>
      <c r="D53" s="107"/>
      <c r="E53" s="1270" t="s">
        <v>
44</v>
      </c>
      <c r="F53" s="1270"/>
      <c r="G53" s="1270"/>
      <c r="H53" s="1271"/>
      <c r="I53" s="364">
        <v>
-84755</v>
      </c>
      <c r="J53" s="365">
        <v>
-90474</v>
      </c>
      <c r="K53" s="365">
        <v>
-97840</v>
      </c>
      <c r="L53" s="365">
        <v>
-94454</v>
      </c>
      <c r="M53" s="366">
        <v>
-110180</v>
      </c>
    </row>
    <row r="54" spans="2:13" ht="27.75" customHeight="1" x14ac:dyDescent="0.2">
      <c r="B54" s="108" t="s">
        <v>
45</v>
      </c>
      <c r="C54" s="109"/>
      <c r="D54" s="109"/>
      <c r="E54" s="110"/>
      <c r="F54" s="110"/>
      <c r="G54" s="110"/>
      <c r="H54" s="110"/>
      <c r="I54" s="111"/>
      <c r="J54" s="111"/>
      <c r="K54" s="111"/>
      <c r="L54" s="111"/>
      <c r="M54" s="111"/>
    </row>
    <row r="55" spans="2:13" ht="13.2" x14ac:dyDescent="0.2"/>
  </sheetData>
  <sheetProtection algorithmName="SHA-512" hashValue="+b+Nhs5nYkvgXYelGXZPpK350OnQIG1IV+afszUj/v8FGaZjkcjoDUeG9coorvY2Gb3zd+wenFV2DGhoK1/Ywg==" saltValue="r9B0+WPQv2PLgI4Gf/QU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C62" sqref="C62:E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46</v>
      </c>
    </row>
    <row r="54" spans="2:8" ht="29.25" customHeight="1" thickBot="1" x14ac:dyDescent="0.3">
      <c r="B54" s="113" t="s">
        <v>
1</v>
      </c>
      <c r="C54" s="114"/>
      <c r="D54" s="114"/>
      <c r="E54" s="115" t="s">
        <v>
2</v>
      </c>
      <c r="F54" s="116" t="s">
        <v>
561</v>
      </c>
      <c r="G54" s="116" t="s">
        <v>
562</v>
      </c>
      <c r="H54" s="117" t="s">
        <v>
563</v>
      </c>
    </row>
    <row r="55" spans="2:8" ht="52.5" customHeight="1" x14ac:dyDescent="0.2">
      <c r="B55" s="118"/>
      <c r="C55" s="1287" t="s">
        <v>
47</v>
      </c>
      <c r="D55" s="1287"/>
      <c r="E55" s="1288"/>
      <c r="F55" s="119">
        <v>
23474</v>
      </c>
      <c r="G55" s="119">
        <v>
26923</v>
      </c>
      <c r="H55" s="120">
        <v>
26793</v>
      </c>
    </row>
    <row r="56" spans="2:8" ht="52.5" customHeight="1" x14ac:dyDescent="0.2">
      <c r="B56" s="121"/>
      <c r="C56" s="1289" t="s">
        <v>
48</v>
      </c>
      <c r="D56" s="1289"/>
      <c r="E56" s="1290"/>
      <c r="F56" s="122">
        <v>
156</v>
      </c>
      <c r="G56" s="122">
        <v>
335</v>
      </c>
      <c r="H56" s="123">
        <v>
642</v>
      </c>
    </row>
    <row r="57" spans="2:8" ht="53.25" customHeight="1" x14ac:dyDescent="0.2">
      <c r="B57" s="121"/>
      <c r="C57" s="1291" t="s">
        <v>
49</v>
      </c>
      <c r="D57" s="1291"/>
      <c r="E57" s="1292"/>
      <c r="F57" s="124">
        <v>
47418</v>
      </c>
      <c r="G57" s="124">
        <v>
44548</v>
      </c>
      <c r="H57" s="125">
        <v>
56006</v>
      </c>
    </row>
    <row r="58" spans="2:8" ht="45.75" customHeight="1" x14ac:dyDescent="0.2">
      <c r="B58" s="126"/>
      <c r="C58" s="1279" t="s">
        <v>
594</v>
      </c>
      <c r="D58" s="1280"/>
      <c r="E58" s="1281"/>
      <c r="F58" s="127">
        <v>
24803</v>
      </c>
      <c r="G58" s="127">
        <v>
23556</v>
      </c>
      <c r="H58" s="128">
        <v>
28978</v>
      </c>
    </row>
    <row r="59" spans="2:8" ht="45.75" customHeight="1" x14ac:dyDescent="0.2">
      <c r="B59" s="126"/>
      <c r="C59" s="1279" t="s">
        <v>
595</v>
      </c>
      <c r="D59" s="1280"/>
      <c r="E59" s="1281"/>
      <c r="F59" s="127">
        <v>
13629</v>
      </c>
      <c r="G59" s="127">
        <v>
12499</v>
      </c>
      <c r="H59" s="128">
        <v>
16510</v>
      </c>
    </row>
    <row r="60" spans="2:8" ht="45.75" customHeight="1" x14ac:dyDescent="0.2">
      <c r="B60" s="126"/>
      <c r="C60" s="1279" t="s">
        <v>
596</v>
      </c>
      <c r="D60" s="1280"/>
      <c r="E60" s="1281"/>
      <c r="F60" s="127">
        <v>
4487</v>
      </c>
      <c r="G60" s="127">
        <v>
4406</v>
      </c>
      <c r="H60" s="128">
        <v>
6368</v>
      </c>
    </row>
    <row r="61" spans="2:8" ht="45.75" customHeight="1" x14ac:dyDescent="0.2">
      <c r="B61" s="126"/>
      <c r="C61" s="1279" t="s">
        <v>
597</v>
      </c>
      <c r="D61" s="1280"/>
      <c r="E61" s="1281"/>
      <c r="F61" s="127">
        <v>
4191</v>
      </c>
      <c r="G61" s="127">
        <v>
3722</v>
      </c>
      <c r="H61" s="128">
        <v>
3742</v>
      </c>
    </row>
    <row r="62" spans="2:8" ht="45.75" customHeight="1" thickBot="1" x14ac:dyDescent="0.25">
      <c r="B62" s="129"/>
      <c r="C62" s="1282" t="s">
        <v>
598</v>
      </c>
      <c r="D62" s="1283"/>
      <c r="E62" s="1284"/>
      <c r="F62" s="130">
        <v>
200</v>
      </c>
      <c r="G62" s="130">
        <v>
200</v>
      </c>
      <c r="H62" s="131">
        <v>
200</v>
      </c>
    </row>
    <row r="63" spans="2:8" ht="52.5" customHeight="1" thickBot="1" x14ac:dyDescent="0.25">
      <c r="B63" s="132"/>
      <c r="C63" s="1285" t="s">
        <v>
50</v>
      </c>
      <c r="D63" s="1285"/>
      <c r="E63" s="1286"/>
      <c r="F63" s="133">
        <v>
71047</v>
      </c>
      <c r="G63" s="133">
        <v>
71806</v>
      </c>
      <c r="H63" s="134">
        <v>
83441</v>
      </c>
    </row>
    <row r="64" spans="2:8" ht="13.2" x14ac:dyDescent="0.2"/>
  </sheetData>
  <sheetProtection algorithmName="SHA-512" hashValue="xzEfqbbQpXh1CI/B5Fc+q/+V8VQM1ciG1Y2akTEP56qvVzoVCdsWFSl9GMJ5QZ4l8GOyISQm87LC8XkuvQB9/g==" saltValue="qqrlzGNFbmEqnda0rMpi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election activeCell="AN65" sqref="AN65:DC69"/>
    </sheetView>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62"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62"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62"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62"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62"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62"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62"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62"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62"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62"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62"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62"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62"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62"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62"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
609</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
605</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94" t="s">
        <v>
608</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ht="13.2" x14ac:dyDescent="0.2">
      <c r="B44" s="368"/>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ht="13.2" x14ac:dyDescent="0.2">
      <c r="B45" s="368"/>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ht="13.2" x14ac:dyDescent="0.2">
      <c r="B46" s="368"/>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ht="13.2" x14ac:dyDescent="0.2">
      <c r="B47" s="368"/>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
603</v>
      </c>
    </row>
    <row r="50" spans="1:109" ht="13.2" x14ac:dyDescent="0.2">
      <c r="B50" s="368"/>
      <c r="G50" s="1303"/>
      <c r="H50" s="1303"/>
      <c r="I50" s="1303"/>
      <c r="J50" s="1303"/>
      <c r="K50" s="376"/>
      <c r="L50" s="376"/>
      <c r="M50" s="375"/>
      <c r="N50" s="375"/>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
559</v>
      </c>
      <c r="BQ50" s="1307"/>
      <c r="BR50" s="1307"/>
      <c r="BS50" s="1307"/>
      <c r="BT50" s="1307"/>
      <c r="BU50" s="1307"/>
      <c r="BV50" s="1307"/>
      <c r="BW50" s="1307"/>
      <c r="BX50" s="1307" t="s">
        <v>
560</v>
      </c>
      <c r="BY50" s="1307"/>
      <c r="BZ50" s="1307"/>
      <c r="CA50" s="1307"/>
      <c r="CB50" s="1307"/>
      <c r="CC50" s="1307"/>
      <c r="CD50" s="1307"/>
      <c r="CE50" s="1307"/>
      <c r="CF50" s="1307" t="s">
        <v>
561</v>
      </c>
      <c r="CG50" s="1307"/>
      <c r="CH50" s="1307"/>
      <c r="CI50" s="1307"/>
      <c r="CJ50" s="1307"/>
      <c r="CK50" s="1307"/>
      <c r="CL50" s="1307"/>
      <c r="CM50" s="1307"/>
      <c r="CN50" s="1307" t="s">
        <v>
562</v>
      </c>
      <c r="CO50" s="1307"/>
      <c r="CP50" s="1307"/>
      <c r="CQ50" s="1307"/>
      <c r="CR50" s="1307"/>
      <c r="CS50" s="1307"/>
      <c r="CT50" s="1307"/>
      <c r="CU50" s="1307"/>
      <c r="CV50" s="1307" t="s">
        <v>
563</v>
      </c>
      <c r="CW50" s="1307"/>
      <c r="CX50" s="1307"/>
      <c r="CY50" s="1307"/>
      <c r="CZ50" s="1307"/>
      <c r="DA50" s="1307"/>
      <c r="DB50" s="1307"/>
      <c r="DC50" s="1307"/>
    </row>
    <row r="51" spans="1:109" ht="13.5" customHeight="1" x14ac:dyDescent="0.2">
      <c r="B51" s="368"/>
      <c r="G51" s="1312"/>
      <c r="H51" s="1312"/>
      <c r="I51" s="1310"/>
      <c r="J51" s="1310"/>
      <c r="K51" s="1309"/>
      <c r="L51" s="1309"/>
      <c r="M51" s="1309"/>
      <c r="N51" s="1309"/>
      <c r="AM51" s="374"/>
      <c r="AN51" s="1308" t="s">
        <v>
602</v>
      </c>
      <c r="AO51" s="1308"/>
      <c r="AP51" s="1308"/>
      <c r="AQ51" s="1308"/>
      <c r="AR51" s="1308"/>
      <c r="AS51" s="1308"/>
      <c r="AT51" s="1308"/>
      <c r="AU51" s="1308"/>
      <c r="AV51" s="1308"/>
      <c r="AW51" s="1308"/>
      <c r="AX51" s="1308"/>
      <c r="AY51" s="1308"/>
      <c r="AZ51" s="1308"/>
      <c r="BA51" s="1308"/>
      <c r="BB51" s="1308" t="s">
        <v>
600</v>
      </c>
      <c r="BC51" s="1308"/>
      <c r="BD51" s="1308"/>
      <c r="BE51" s="1308"/>
      <c r="BF51" s="1308"/>
      <c r="BG51" s="1308"/>
      <c r="BH51" s="1308"/>
      <c r="BI51" s="1308"/>
      <c r="BJ51" s="1308"/>
      <c r="BK51" s="1308"/>
      <c r="BL51" s="1308"/>
      <c r="BM51" s="1308"/>
      <c r="BN51" s="1308"/>
      <c r="BO51" s="1308"/>
      <c r="BP51" s="1293"/>
      <c r="BQ51" s="1293"/>
      <c r="BR51" s="1293"/>
      <c r="BS51" s="1293"/>
      <c r="BT51" s="1293"/>
      <c r="BU51" s="1293"/>
      <c r="BV51" s="1293"/>
      <c r="BW51" s="1293"/>
      <c r="BX51" s="1293"/>
      <c r="BY51" s="1293"/>
      <c r="BZ51" s="1293"/>
      <c r="CA51" s="1293"/>
      <c r="CB51" s="1293"/>
      <c r="CC51" s="1293"/>
      <c r="CD51" s="1293"/>
      <c r="CE51" s="1293"/>
      <c r="CF51" s="1293"/>
      <c r="CG51" s="1293"/>
      <c r="CH51" s="1293"/>
      <c r="CI51" s="1293"/>
      <c r="CJ51" s="1293"/>
      <c r="CK51" s="1293"/>
      <c r="CL51" s="1293"/>
      <c r="CM51" s="1293"/>
      <c r="CN51" s="1293"/>
      <c r="CO51" s="1293"/>
      <c r="CP51" s="1293"/>
      <c r="CQ51" s="1293"/>
      <c r="CR51" s="1293"/>
      <c r="CS51" s="1293"/>
      <c r="CT51" s="1293"/>
      <c r="CU51" s="1293"/>
      <c r="CV51" s="1293"/>
      <c r="CW51" s="1293"/>
      <c r="CX51" s="1293"/>
      <c r="CY51" s="1293"/>
      <c r="CZ51" s="1293"/>
      <c r="DA51" s="1293"/>
      <c r="DB51" s="1293"/>
      <c r="DC51" s="1293"/>
    </row>
    <row r="52" spans="1:109" ht="13.2" x14ac:dyDescent="0.2">
      <c r="B52" s="368"/>
      <c r="G52" s="1312"/>
      <c r="H52" s="1312"/>
      <c r="I52" s="1310"/>
      <c r="J52" s="1310"/>
      <c r="K52" s="1309"/>
      <c r="L52" s="1309"/>
      <c r="M52" s="1309"/>
      <c r="N52" s="1309"/>
      <c r="AM52" s="374"/>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2" x14ac:dyDescent="0.2">
      <c r="A53" s="382"/>
      <c r="B53" s="368"/>
      <c r="G53" s="1312"/>
      <c r="H53" s="1312"/>
      <c r="I53" s="1303"/>
      <c r="J53" s="1303"/>
      <c r="K53" s="1309"/>
      <c r="L53" s="1309"/>
      <c r="M53" s="1309"/>
      <c r="N53" s="1309"/>
      <c r="AM53" s="374"/>
      <c r="AN53" s="1308"/>
      <c r="AO53" s="1308"/>
      <c r="AP53" s="1308"/>
      <c r="AQ53" s="1308"/>
      <c r="AR53" s="1308"/>
      <c r="AS53" s="1308"/>
      <c r="AT53" s="1308"/>
      <c r="AU53" s="1308"/>
      <c r="AV53" s="1308"/>
      <c r="AW53" s="1308"/>
      <c r="AX53" s="1308"/>
      <c r="AY53" s="1308"/>
      <c r="AZ53" s="1308"/>
      <c r="BA53" s="1308"/>
      <c r="BB53" s="1308" t="s">
        <v>
607</v>
      </c>
      <c r="BC53" s="1308"/>
      <c r="BD53" s="1308"/>
      <c r="BE53" s="1308"/>
      <c r="BF53" s="1308"/>
      <c r="BG53" s="1308"/>
      <c r="BH53" s="1308"/>
      <c r="BI53" s="1308"/>
      <c r="BJ53" s="1308"/>
      <c r="BK53" s="1308"/>
      <c r="BL53" s="1308"/>
      <c r="BM53" s="1308"/>
      <c r="BN53" s="1308"/>
      <c r="BO53" s="1308"/>
      <c r="BP53" s="1293">
        <v>
43.8</v>
      </c>
      <c r="BQ53" s="1293"/>
      <c r="BR53" s="1293"/>
      <c r="BS53" s="1293"/>
      <c r="BT53" s="1293"/>
      <c r="BU53" s="1293"/>
      <c r="BV53" s="1293"/>
      <c r="BW53" s="1293"/>
      <c r="BX53" s="1293">
        <v>
44.7</v>
      </c>
      <c r="BY53" s="1293"/>
      <c r="BZ53" s="1293"/>
      <c r="CA53" s="1293"/>
      <c r="CB53" s="1293"/>
      <c r="CC53" s="1293"/>
      <c r="CD53" s="1293"/>
      <c r="CE53" s="1293"/>
      <c r="CF53" s="1293">
        <v>
46.2</v>
      </c>
      <c r="CG53" s="1293"/>
      <c r="CH53" s="1293"/>
      <c r="CI53" s="1293"/>
      <c r="CJ53" s="1293"/>
      <c r="CK53" s="1293"/>
      <c r="CL53" s="1293"/>
      <c r="CM53" s="1293"/>
      <c r="CN53" s="1293">
        <v>
46.6</v>
      </c>
      <c r="CO53" s="1293"/>
      <c r="CP53" s="1293"/>
      <c r="CQ53" s="1293"/>
      <c r="CR53" s="1293"/>
      <c r="CS53" s="1293"/>
      <c r="CT53" s="1293"/>
      <c r="CU53" s="1293"/>
      <c r="CV53" s="1293">
        <v>
45.4</v>
      </c>
      <c r="CW53" s="1293"/>
      <c r="CX53" s="1293"/>
      <c r="CY53" s="1293"/>
      <c r="CZ53" s="1293"/>
      <c r="DA53" s="1293"/>
      <c r="DB53" s="1293"/>
      <c r="DC53" s="1293"/>
    </row>
    <row r="54" spans="1:109" ht="13.2" x14ac:dyDescent="0.2">
      <c r="A54" s="382"/>
      <c r="B54" s="368"/>
      <c r="G54" s="1312"/>
      <c r="H54" s="1312"/>
      <c r="I54" s="1303"/>
      <c r="J54" s="1303"/>
      <c r="K54" s="1309"/>
      <c r="L54" s="1309"/>
      <c r="M54" s="1309"/>
      <c r="N54" s="1309"/>
      <c r="AM54" s="374"/>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2" x14ac:dyDescent="0.2">
      <c r="A55" s="382"/>
      <c r="B55" s="368"/>
      <c r="G55" s="1303"/>
      <c r="H55" s="1303"/>
      <c r="I55" s="1303"/>
      <c r="J55" s="1303"/>
      <c r="K55" s="1309"/>
      <c r="L55" s="1309"/>
      <c r="M55" s="1309"/>
      <c r="N55" s="1309"/>
      <c r="AN55" s="1307" t="s">
        <v>
601</v>
      </c>
      <c r="AO55" s="1307"/>
      <c r="AP55" s="1307"/>
      <c r="AQ55" s="1307"/>
      <c r="AR55" s="1307"/>
      <c r="AS55" s="1307"/>
      <c r="AT55" s="1307"/>
      <c r="AU55" s="1307"/>
      <c r="AV55" s="1307"/>
      <c r="AW55" s="1307"/>
      <c r="AX55" s="1307"/>
      <c r="AY55" s="1307"/>
      <c r="AZ55" s="1307"/>
      <c r="BA55" s="1307"/>
      <c r="BB55" s="1308" t="s">
        <v>
600</v>
      </c>
      <c r="BC55" s="1308"/>
      <c r="BD55" s="1308"/>
      <c r="BE55" s="1308"/>
      <c r="BF55" s="1308"/>
      <c r="BG55" s="1308"/>
      <c r="BH55" s="1308"/>
      <c r="BI55" s="1308"/>
      <c r="BJ55" s="1308"/>
      <c r="BK55" s="1308"/>
      <c r="BL55" s="1308"/>
      <c r="BM55" s="1308"/>
      <c r="BN55" s="1308"/>
      <c r="BO55" s="1308"/>
      <c r="BP55" s="1293">
        <v>
0</v>
      </c>
      <c r="BQ55" s="1293"/>
      <c r="BR55" s="1293"/>
      <c r="BS55" s="1293"/>
      <c r="BT55" s="1293"/>
      <c r="BU55" s="1293"/>
      <c r="BV55" s="1293"/>
      <c r="BW55" s="1293"/>
      <c r="BX55" s="1293">
        <v>
0</v>
      </c>
      <c r="BY55" s="1293"/>
      <c r="BZ55" s="1293"/>
      <c r="CA55" s="1293"/>
      <c r="CB55" s="1293"/>
      <c r="CC55" s="1293"/>
      <c r="CD55" s="1293"/>
      <c r="CE55" s="1293"/>
      <c r="CF55" s="1293">
        <v>
0</v>
      </c>
      <c r="CG55" s="1293"/>
      <c r="CH55" s="1293"/>
      <c r="CI55" s="1293"/>
      <c r="CJ55" s="1293"/>
      <c r="CK55" s="1293"/>
      <c r="CL55" s="1293"/>
      <c r="CM55" s="1293"/>
      <c r="CN55" s="1293">
        <v>
0</v>
      </c>
      <c r="CO55" s="1293"/>
      <c r="CP55" s="1293"/>
      <c r="CQ55" s="1293"/>
      <c r="CR55" s="1293"/>
      <c r="CS55" s="1293"/>
      <c r="CT55" s="1293"/>
      <c r="CU55" s="1293"/>
      <c r="CV55" s="1293">
        <v>
0</v>
      </c>
      <c r="CW55" s="1293"/>
      <c r="CX55" s="1293"/>
      <c r="CY55" s="1293"/>
      <c r="CZ55" s="1293"/>
      <c r="DA55" s="1293"/>
      <c r="DB55" s="1293"/>
      <c r="DC55" s="1293"/>
    </row>
    <row r="56" spans="1:109" ht="13.2" x14ac:dyDescent="0.2">
      <c r="A56" s="382"/>
      <c r="B56" s="368"/>
      <c r="G56" s="1303"/>
      <c r="H56" s="1303"/>
      <c r="I56" s="1303"/>
      <c r="J56" s="1303"/>
      <c r="K56" s="1309"/>
      <c r="L56" s="1309"/>
      <c r="M56" s="1309"/>
      <c r="N56" s="1309"/>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2" customFormat="1" ht="13.2" x14ac:dyDescent="0.2">
      <c r="B57" s="388"/>
      <c r="G57" s="1303"/>
      <c r="H57" s="1303"/>
      <c r="I57" s="1311"/>
      <c r="J57" s="1311"/>
      <c r="K57" s="1309"/>
      <c r="L57" s="1309"/>
      <c r="M57" s="1309"/>
      <c r="N57" s="1309"/>
      <c r="AM57" s="367"/>
      <c r="AN57" s="1307"/>
      <c r="AO57" s="1307"/>
      <c r="AP57" s="1307"/>
      <c r="AQ57" s="1307"/>
      <c r="AR57" s="1307"/>
      <c r="AS57" s="1307"/>
      <c r="AT57" s="1307"/>
      <c r="AU57" s="1307"/>
      <c r="AV57" s="1307"/>
      <c r="AW57" s="1307"/>
      <c r="AX57" s="1307"/>
      <c r="AY57" s="1307"/>
      <c r="AZ57" s="1307"/>
      <c r="BA57" s="1307"/>
      <c r="BB57" s="1308" t="s">
        <v>
607</v>
      </c>
      <c r="BC57" s="1308"/>
      <c r="BD57" s="1308"/>
      <c r="BE57" s="1308"/>
      <c r="BF57" s="1308"/>
      <c r="BG57" s="1308"/>
      <c r="BH57" s="1308"/>
      <c r="BI57" s="1308"/>
      <c r="BJ57" s="1308"/>
      <c r="BK57" s="1308"/>
      <c r="BL57" s="1308"/>
      <c r="BM57" s="1308"/>
      <c r="BN57" s="1308"/>
      <c r="BO57" s="1308"/>
      <c r="BP57" s="1293">
        <v>
56.9</v>
      </c>
      <c r="BQ57" s="1293"/>
      <c r="BR57" s="1293"/>
      <c r="BS57" s="1293"/>
      <c r="BT57" s="1293"/>
      <c r="BU57" s="1293"/>
      <c r="BV57" s="1293"/>
      <c r="BW57" s="1293"/>
      <c r="BX57" s="1293">
        <v>
57.7</v>
      </c>
      <c r="BY57" s="1293"/>
      <c r="BZ57" s="1293"/>
      <c r="CA57" s="1293"/>
      <c r="CB57" s="1293"/>
      <c r="CC57" s="1293"/>
      <c r="CD57" s="1293"/>
      <c r="CE57" s="1293"/>
      <c r="CF57" s="1293">
        <v>
56.3</v>
      </c>
      <c r="CG57" s="1293"/>
      <c r="CH57" s="1293"/>
      <c r="CI57" s="1293"/>
      <c r="CJ57" s="1293"/>
      <c r="CK57" s="1293"/>
      <c r="CL57" s="1293"/>
      <c r="CM57" s="1293"/>
      <c r="CN57" s="1293">
        <v>
56.4</v>
      </c>
      <c r="CO57" s="1293"/>
      <c r="CP57" s="1293"/>
      <c r="CQ57" s="1293"/>
      <c r="CR57" s="1293"/>
      <c r="CS57" s="1293"/>
      <c r="CT57" s="1293"/>
      <c r="CU57" s="1293"/>
      <c r="CV57" s="1293">
        <v>
56</v>
      </c>
      <c r="CW57" s="1293"/>
      <c r="CX57" s="1293"/>
      <c r="CY57" s="1293"/>
      <c r="CZ57" s="1293"/>
      <c r="DA57" s="1293"/>
      <c r="DB57" s="1293"/>
      <c r="DC57" s="1293"/>
      <c r="DD57" s="393"/>
      <c r="DE57" s="388"/>
    </row>
    <row r="58" spans="1:109" s="382" customFormat="1" ht="13.2" x14ac:dyDescent="0.2">
      <c r="A58" s="367"/>
      <c r="B58" s="388"/>
      <c r="G58" s="1303"/>
      <c r="H58" s="1303"/>
      <c r="I58" s="1311"/>
      <c r="J58" s="1311"/>
      <c r="K58" s="1309"/>
      <c r="L58" s="1309"/>
      <c r="M58" s="1309"/>
      <c r="N58" s="1309"/>
      <c r="AM58" s="367"/>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
606</v>
      </c>
    </row>
    <row r="64" spans="1:109" ht="13.2" x14ac:dyDescent="0.2">
      <c r="B64" s="368"/>
      <c r="G64" s="383"/>
      <c r="I64" s="385"/>
      <c r="J64" s="385"/>
      <c r="K64" s="385"/>
      <c r="L64" s="385"/>
      <c r="M64" s="385"/>
      <c r="N64" s="384"/>
      <c r="AM64" s="383"/>
      <c r="AN64" s="383" t="s">
        <v>
605</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94" t="s">
        <v>
604</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ht="13.2" x14ac:dyDescent="0.2">
      <c r="B66" s="368"/>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ht="13.2" x14ac:dyDescent="0.2">
      <c r="B67" s="368"/>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ht="13.2" x14ac:dyDescent="0.2">
      <c r="B68" s="368"/>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ht="13.2" x14ac:dyDescent="0.2">
      <c r="B69" s="368"/>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
603</v>
      </c>
    </row>
    <row r="72" spans="2:107" ht="13.2" x14ac:dyDescent="0.2">
      <c r="B72" s="368"/>
      <c r="G72" s="1303"/>
      <c r="H72" s="1303"/>
      <c r="I72" s="1303"/>
      <c r="J72" s="1303"/>
      <c r="K72" s="376"/>
      <c r="L72" s="376"/>
      <c r="M72" s="375"/>
      <c r="N72" s="375"/>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
559</v>
      </c>
      <c r="BQ72" s="1307"/>
      <c r="BR72" s="1307"/>
      <c r="BS72" s="1307"/>
      <c r="BT72" s="1307"/>
      <c r="BU72" s="1307"/>
      <c r="BV72" s="1307"/>
      <c r="BW72" s="1307"/>
      <c r="BX72" s="1307" t="s">
        <v>
560</v>
      </c>
      <c r="BY72" s="1307"/>
      <c r="BZ72" s="1307"/>
      <c r="CA72" s="1307"/>
      <c r="CB72" s="1307"/>
      <c r="CC72" s="1307"/>
      <c r="CD72" s="1307"/>
      <c r="CE72" s="1307"/>
      <c r="CF72" s="1307" t="s">
        <v>
561</v>
      </c>
      <c r="CG72" s="1307"/>
      <c r="CH72" s="1307"/>
      <c r="CI72" s="1307"/>
      <c r="CJ72" s="1307"/>
      <c r="CK72" s="1307"/>
      <c r="CL72" s="1307"/>
      <c r="CM72" s="1307"/>
      <c r="CN72" s="1307" t="s">
        <v>
562</v>
      </c>
      <c r="CO72" s="1307"/>
      <c r="CP72" s="1307"/>
      <c r="CQ72" s="1307"/>
      <c r="CR72" s="1307"/>
      <c r="CS72" s="1307"/>
      <c r="CT72" s="1307"/>
      <c r="CU72" s="1307"/>
      <c r="CV72" s="1307" t="s">
        <v>
563</v>
      </c>
      <c r="CW72" s="1307"/>
      <c r="CX72" s="1307"/>
      <c r="CY72" s="1307"/>
      <c r="CZ72" s="1307"/>
      <c r="DA72" s="1307"/>
      <c r="DB72" s="1307"/>
      <c r="DC72" s="1307"/>
    </row>
    <row r="73" spans="2:107" ht="13.2" x14ac:dyDescent="0.2">
      <c r="B73" s="368"/>
      <c r="G73" s="1312"/>
      <c r="H73" s="1312"/>
      <c r="I73" s="1312"/>
      <c r="J73" s="1312"/>
      <c r="K73" s="1313"/>
      <c r="L73" s="1313"/>
      <c r="M73" s="1313"/>
      <c r="N73" s="1313"/>
      <c r="AM73" s="374"/>
      <c r="AN73" s="1308" t="s">
        <v>
602</v>
      </c>
      <c r="AO73" s="1308"/>
      <c r="AP73" s="1308"/>
      <c r="AQ73" s="1308"/>
      <c r="AR73" s="1308"/>
      <c r="AS73" s="1308"/>
      <c r="AT73" s="1308"/>
      <c r="AU73" s="1308"/>
      <c r="AV73" s="1308"/>
      <c r="AW73" s="1308"/>
      <c r="AX73" s="1308"/>
      <c r="AY73" s="1308"/>
      <c r="AZ73" s="1308"/>
      <c r="BA73" s="1308"/>
      <c r="BB73" s="1308" t="s">
        <v>
600</v>
      </c>
      <c r="BC73" s="1308"/>
      <c r="BD73" s="1308"/>
      <c r="BE73" s="1308"/>
      <c r="BF73" s="1308"/>
      <c r="BG73" s="1308"/>
      <c r="BH73" s="1308"/>
      <c r="BI73" s="1308"/>
      <c r="BJ73" s="1308"/>
      <c r="BK73" s="1308"/>
      <c r="BL73" s="1308"/>
      <c r="BM73" s="1308"/>
      <c r="BN73" s="1308"/>
      <c r="BO73" s="1308"/>
      <c r="BP73" s="1293"/>
      <c r="BQ73" s="1293"/>
      <c r="BR73" s="1293"/>
      <c r="BS73" s="1293"/>
      <c r="BT73" s="1293"/>
      <c r="BU73" s="1293"/>
      <c r="BV73" s="1293"/>
      <c r="BW73" s="1293"/>
      <c r="BX73" s="1293"/>
      <c r="BY73" s="1293"/>
      <c r="BZ73" s="1293"/>
      <c r="CA73" s="1293"/>
      <c r="CB73" s="1293"/>
      <c r="CC73" s="1293"/>
      <c r="CD73" s="1293"/>
      <c r="CE73" s="1293"/>
      <c r="CF73" s="1293"/>
      <c r="CG73" s="1293"/>
      <c r="CH73" s="1293"/>
      <c r="CI73" s="1293"/>
      <c r="CJ73" s="1293"/>
      <c r="CK73" s="1293"/>
      <c r="CL73" s="1293"/>
      <c r="CM73" s="1293"/>
      <c r="CN73" s="1293"/>
      <c r="CO73" s="1293"/>
      <c r="CP73" s="1293"/>
      <c r="CQ73" s="1293"/>
      <c r="CR73" s="1293"/>
      <c r="CS73" s="1293"/>
      <c r="CT73" s="1293"/>
      <c r="CU73" s="1293"/>
      <c r="CV73" s="1293"/>
      <c r="CW73" s="1293"/>
      <c r="CX73" s="1293"/>
      <c r="CY73" s="1293"/>
      <c r="CZ73" s="1293"/>
      <c r="DA73" s="1293"/>
      <c r="DB73" s="1293"/>
      <c r="DC73" s="1293"/>
    </row>
    <row r="74" spans="2:107" ht="13.2" x14ac:dyDescent="0.2">
      <c r="B74" s="368"/>
      <c r="G74" s="1312"/>
      <c r="H74" s="1312"/>
      <c r="I74" s="1312"/>
      <c r="J74" s="1312"/>
      <c r="K74" s="1313"/>
      <c r="L74" s="1313"/>
      <c r="M74" s="1313"/>
      <c r="N74" s="1313"/>
      <c r="AM74" s="374"/>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2" x14ac:dyDescent="0.2">
      <c r="B75" s="368"/>
      <c r="G75" s="1312"/>
      <c r="H75" s="1312"/>
      <c r="I75" s="1303"/>
      <c r="J75" s="1303"/>
      <c r="K75" s="1309"/>
      <c r="L75" s="1309"/>
      <c r="M75" s="1309"/>
      <c r="N75" s="1309"/>
      <c r="AM75" s="374"/>
      <c r="AN75" s="1308"/>
      <c r="AO75" s="1308"/>
      <c r="AP75" s="1308"/>
      <c r="AQ75" s="1308"/>
      <c r="AR75" s="1308"/>
      <c r="AS75" s="1308"/>
      <c r="AT75" s="1308"/>
      <c r="AU75" s="1308"/>
      <c r="AV75" s="1308"/>
      <c r="AW75" s="1308"/>
      <c r="AX75" s="1308"/>
      <c r="AY75" s="1308"/>
      <c r="AZ75" s="1308"/>
      <c r="BA75" s="1308"/>
      <c r="BB75" s="1308" t="s">
        <v>
599</v>
      </c>
      <c r="BC75" s="1308"/>
      <c r="BD75" s="1308"/>
      <c r="BE75" s="1308"/>
      <c r="BF75" s="1308"/>
      <c r="BG75" s="1308"/>
      <c r="BH75" s="1308"/>
      <c r="BI75" s="1308"/>
      <c r="BJ75" s="1308"/>
      <c r="BK75" s="1308"/>
      <c r="BL75" s="1308"/>
      <c r="BM75" s="1308"/>
      <c r="BN75" s="1308"/>
      <c r="BO75" s="1308"/>
      <c r="BP75" s="1293">
        <v>
-3.4</v>
      </c>
      <c r="BQ75" s="1293"/>
      <c r="BR75" s="1293"/>
      <c r="BS75" s="1293"/>
      <c r="BT75" s="1293"/>
      <c r="BU75" s="1293"/>
      <c r="BV75" s="1293"/>
      <c r="BW75" s="1293"/>
      <c r="BX75" s="1293">
        <v>
-3.8</v>
      </c>
      <c r="BY75" s="1293"/>
      <c r="BZ75" s="1293"/>
      <c r="CA75" s="1293"/>
      <c r="CB75" s="1293"/>
      <c r="CC75" s="1293"/>
      <c r="CD75" s="1293"/>
      <c r="CE75" s="1293"/>
      <c r="CF75" s="1293">
        <v>
-3.6</v>
      </c>
      <c r="CG75" s="1293"/>
      <c r="CH75" s="1293"/>
      <c r="CI75" s="1293"/>
      <c r="CJ75" s="1293"/>
      <c r="CK75" s="1293"/>
      <c r="CL75" s="1293"/>
      <c r="CM75" s="1293"/>
      <c r="CN75" s="1293">
        <v>
-4.5999999999999996</v>
      </c>
      <c r="CO75" s="1293"/>
      <c r="CP75" s="1293"/>
      <c r="CQ75" s="1293"/>
      <c r="CR75" s="1293"/>
      <c r="CS75" s="1293"/>
      <c r="CT75" s="1293"/>
      <c r="CU75" s="1293"/>
      <c r="CV75" s="1293">
        <v>
-4.4000000000000004</v>
      </c>
      <c r="CW75" s="1293"/>
      <c r="CX75" s="1293"/>
      <c r="CY75" s="1293"/>
      <c r="CZ75" s="1293"/>
      <c r="DA75" s="1293"/>
      <c r="DB75" s="1293"/>
      <c r="DC75" s="1293"/>
    </row>
    <row r="76" spans="2:107" ht="13.2" x14ac:dyDescent="0.2">
      <c r="B76" s="368"/>
      <c r="G76" s="1312"/>
      <c r="H76" s="1312"/>
      <c r="I76" s="1303"/>
      <c r="J76" s="1303"/>
      <c r="K76" s="1309"/>
      <c r="L76" s="1309"/>
      <c r="M76" s="1309"/>
      <c r="N76" s="1309"/>
      <c r="AM76" s="374"/>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2" x14ac:dyDescent="0.2">
      <c r="B77" s="368"/>
      <c r="G77" s="1303"/>
      <c r="H77" s="1303"/>
      <c r="I77" s="1303"/>
      <c r="J77" s="1303"/>
      <c r="K77" s="1313"/>
      <c r="L77" s="1313"/>
      <c r="M77" s="1313"/>
      <c r="N77" s="1313"/>
      <c r="AN77" s="1307" t="s">
        <v>
601</v>
      </c>
      <c r="AO77" s="1307"/>
      <c r="AP77" s="1307"/>
      <c r="AQ77" s="1307"/>
      <c r="AR77" s="1307"/>
      <c r="AS77" s="1307"/>
      <c r="AT77" s="1307"/>
      <c r="AU77" s="1307"/>
      <c r="AV77" s="1307"/>
      <c r="AW77" s="1307"/>
      <c r="AX77" s="1307"/>
      <c r="AY77" s="1307"/>
      <c r="AZ77" s="1307"/>
      <c r="BA77" s="1307"/>
      <c r="BB77" s="1308" t="s">
        <v>
600</v>
      </c>
      <c r="BC77" s="1308"/>
      <c r="BD77" s="1308"/>
      <c r="BE77" s="1308"/>
      <c r="BF77" s="1308"/>
      <c r="BG77" s="1308"/>
      <c r="BH77" s="1308"/>
      <c r="BI77" s="1308"/>
      <c r="BJ77" s="1308"/>
      <c r="BK77" s="1308"/>
      <c r="BL77" s="1308"/>
      <c r="BM77" s="1308"/>
      <c r="BN77" s="1308"/>
      <c r="BO77" s="1308"/>
      <c r="BP77" s="1293">
        <v>
0</v>
      </c>
      <c r="BQ77" s="1293"/>
      <c r="BR77" s="1293"/>
      <c r="BS77" s="1293"/>
      <c r="BT77" s="1293"/>
      <c r="BU77" s="1293"/>
      <c r="BV77" s="1293"/>
      <c r="BW77" s="1293"/>
      <c r="BX77" s="1293">
        <v>
0</v>
      </c>
      <c r="BY77" s="1293"/>
      <c r="BZ77" s="1293"/>
      <c r="CA77" s="1293"/>
      <c r="CB77" s="1293"/>
      <c r="CC77" s="1293"/>
      <c r="CD77" s="1293"/>
      <c r="CE77" s="1293"/>
      <c r="CF77" s="1293">
        <v>
0</v>
      </c>
      <c r="CG77" s="1293"/>
      <c r="CH77" s="1293"/>
      <c r="CI77" s="1293"/>
      <c r="CJ77" s="1293"/>
      <c r="CK77" s="1293"/>
      <c r="CL77" s="1293"/>
      <c r="CM77" s="1293"/>
      <c r="CN77" s="1293">
        <v>
0</v>
      </c>
      <c r="CO77" s="1293"/>
      <c r="CP77" s="1293"/>
      <c r="CQ77" s="1293"/>
      <c r="CR77" s="1293"/>
      <c r="CS77" s="1293"/>
      <c r="CT77" s="1293"/>
      <c r="CU77" s="1293"/>
      <c r="CV77" s="1293">
        <v>
0</v>
      </c>
      <c r="CW77" s="1293"/>
      <c r="CX77" s="1293"/>
      <c r="CY77" s="1293"/>
      <c r="CZ77" s="1293"/>
      <c r="DA77" s="1293"/>
      <c r="DB77" s="1293"/>
      <c r="DC77" s="1293"/>
    </row>
    <row r="78" spans="2:107" ht="13.2" x14ac:dyDescent="0.2">
      <c r="B78" s="368"/>
      <c r="G78" s="1303"/>
      <c r="H78" s="1303"/>
      <c r="I78" s="1303"/>
      <c r="J78" s="1303"/>
      <c r="K78" s="1313"/>
      <c r="L78" s="1313"/>
      <c r="M78" s="1313"/>
      <c r="N78" s="1313"/>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2" x14ac:dyDescent="0.2">
      <c r="B79" s="368"/>
      <c r="G79" s="1303"/>
      <c r="H79" s="1303"/>
      <c r="I79" s="1311"/>
      <c r="J79" s="1311"/>
      <c r="K79" s="1314"/>
      <c r="L79" s="1314"/>
      <c r="M79" s="1314"/>
      <c r="N79" s="1314"/>
      <c r="AN79" s="1307"/>
      <c r="AO79" s="1307"/>
      <c r="AP79" s="1307"/>
      <c r="AQ79" s="1307"/>
      <c r="AR79" s="1307"/>
      <c r="AS79" s="1307"/>
      <c r="AT79" s="1307"/>
      <c r="AU79" s="1307"/>
      <c r="AV79" s="1307"/>
      <c r="AW79" s="1307"/>
      <c r="AX79" s="1307"/>
      <c r="AY79" s="1307"/>
      <c r="AZ79" s="1307"/>
      <c r="BA79" s="1307"/>
      <c r="BB79" s="1308" t="s">
        <v>
599</v>
      </c>
      <c r="BC79" s="1308"/>
      <c r="BD79" s="1308"/>
      <c r="BE79" s="1308"/>
      <c r="BF79" s="1308"/>
      <c r="BG79" s="1308"/>
      <c r="BH79" s="1308"/>
      <c r="BI79" s="1308"/>
      <c r="BJ79" s="1308"/>
      <c r="BK79" s="1308"/>
      <c r="BL79" s="1308"/>
      <c r="BM79" s="1308"/>
      <c r="BN79" s="1308"/>
      <c r="BO79" s="1308"/>
      <c r="BP79" s="1293">
        <v>
-3.2</v>
      </c>
      <c r="BQ79" s="1293"/>
      <c r="BR79" s="1293"/>
      <c r="BS79" s="1293"/>
      <c r="BT79" s="1293"/>
      <c r="BU79" s="1293"/>
      <c r="BV79" s="1293"/>
      <c r="BW79" s="1293"/>
      <c r="BX79" s="1293">
        <v>
-3.4</v>
      </c>
      <c r="BY79" s="1293"/>
      <c r="BZ79" s="1293"/>
      <c r="CA79" s="1293"/>
      <c r="CB79" s="1293"/>
      <c r="CC79" s="1293"/>
      <c r="CD79" s="1293"/>
      <c r="CE79" s="1293"/>
      <c r="CF79" s="1293">
        <v>
-3.5</v>
      </c>
      <c r="CG79" s="1293"/>
      <c r="CH79" s="1293"/>
      <c r="CI79" s="1293"/>
      <c r="CJ79" s="1293"/>
      <c r="CK79" s="1293"/>
      <c r="CL79" s="1293"/>
      <c r="CM79" s="1293"/>
      <c r="CN79" s="1293">
        <v>
-3.4</v>
      </c>
      <c r="CO79" s="1293"/>
      <c r="CP79" s="1293"/>
      <c r="CQ79" s="1293"/>
      <c r="CR79" s="1293"/>
      <c r="CS79" s="1293"/>
      <c r="CT79" s="1293"/>
      <c r="CU79" s="1293"/>
      <c r="CV79" s="1293">
        <v>
-3.2</v>
      </c>
      <c r="CW79" s="1293"/>
      <c r="CX79" s="1293"/>
      <c r="CY79" s="1293"/>
      <c r="CZ79" s="1293"/>
      <c r="DA79" s="1293"/>
      <c r="DB79" s="1293"/>
      <c r="DC79" s="1293"/>
    </row>
    <row r="80" spans="2:107" ht="13.2" x14ac:dyDescent="0.2">
      <c r="B80" s="368"/>
      <c r="G80" s="1303"/>
      <c r="H80" s="1303"/>
      <c r="I80" s="1311"/>
      <c r="J80" s="1311"/>
      <c r="K80" s="1314"/>
      <c r="L80" s="1314"/>
      <c r="M80" s="1314"/>
      <c r="N80" s="1314"/>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P3UPEREsQI2EtlITBEKPfvgwspwNdaubPhVYEIJemKGwjocc1lQWuMavMgTVozmmI22K5v09JnqTS6/Fk3bxGQ==" saltValue="QKDPSerl9TQP+PQ4TroAO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70" workbookViewId="0">
      <selection activeCell="BJ22" sqref="BJ22"/>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506</v>
      </c>
    </row>
  </sheetData>
  <sheetProtection algorithmName="SHA-512" hashValue="qjUpc+mEyhnwy/iDnFQ0q4EVhKlnFpzQ4vFnnICVl/vBCHYiNI0YCzfI1zfQpQtoXexIAcIGMR8MkfxHj8EoKw==" saltValue="12S13leWMSTZ2FfJqlXuL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40" zoomScaleNormal="40" zoomScaleSheetLayoutView="55" workbookViewId="0">
      <selection activeCell="CN60" sqref="CN6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506</v>
      </c>
    </row>
  </sheetData>
  <sheetProtection algorithmName="SHA-512" hashValue="+Tdg0vRcM7iHis4P3UXPsUjhes2fjIxdog7D/5XJ4ED1qnfArJL/isCEf6Rt0jg2hNRAzsf7d4sGtSv760WsAg==" saltValue="No2iKNd5WZOB8hlRKys+y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556</v>
      </c>
      <c r="G2" s="148"/>
      <c r="H2" s="149"/>
    </row>
    <row r="3" spans="1:8" x14ac:dyDescent="0.2">
      <c r="A3" s="145" t="s">
        <v>549</v>
      </c>
      <c r="B3" s="150"/>
      <c r="C3" s="151"/>
      <c r="D3" s="152">
        <v>29959</v>
      </c>
      <c r="E3" s="153"/>
      <c r="F3" s="154">
        <v>46686</v>
      </c>
      <c r="G3" s="155"/>
      <c r="H3" s="156"/>
    </row>
    <row r="4" spans="1:8" x14ac:dyDescent="0.2">
      <c r="A4" s="157"/>
      <c r="B4" s="158"/>
      <c r="C4" s="159"/>
      <c r="D4" s="160">
        <v>27513</v>
      </c>
      <c r="E4" s="161"/>
      <c r="F4" s="162">
        <v>32595</v>
      </c>
      <c r="G4" s="163"/>
      <c r="H4" s="164"/>
    </row>
    <row r="5" spans="1:8" x14ac:dyDescent="0.2">
      <c r="A5" s="145" t="s">
        <v>551</v>
      </c>
      <c r="B5" s="150"/>
      <c r="C5" s="151"/>
      <c r="D5" s="152">
        <v>29380</v>
      </c>
      <c r="E5" s="153"/>
      <c r="F5" s="154">
        <v>49796</v>
      </c>
      <c r="G5" s="155"/>
      <c r="H5" s="156"/>
    </row>
    <row r="6" spans="1:8" x14ac:dyDescent="0.2">
      <c r="A6" s="157"/>
      <c r="B6" s="158"/>
      <c r="C6" s="159"/>
      <c r="D6" s="160">
        <v>25491</v>
      </c>
      <c r="E6" s="161"/>
      <c r="F6" s="162">
        <v>37281</v>
      </c>
      <c r="G6" s="163"/>
      <c r="H6" s="164"/>
    </row>
    <row r="7" spans="1:8" x14ac:dyDescent="0.2">
      <c r="A7" s="145" t="s">
        <v>552</v>
      </c>
      <c r="B7" s="150"/>
      <c r="C7" s="151"/>
      <c r="D7" s="152">
        <v>26627</v>
      </c>
      <c r="E7" s="153"/>
      <c r="F7" s="154">
        <v>51681</v>
      </c>
      <c r="G7" s="155"/>
      <c r="H7" s="156"/>
    </row>
    <row r="8" spans="1:8" x14ac:dyDescent="0.2">
      <c r="A8" s="157"/>
      <c r="B8" s="158"/>
      <c r="C8" s="159"/>
      <c r="D8" s="160">
        <v>21951</v>
      </c>
      <c r="E8" s="161"/>
      <c r="F8" s="162">
        <v>37226</v>
      </c>
      <c r="G8" s="163"/>
      <c r="H8" s="164"/>
    </row>
    <row r="9" spans="1:8" x14ac:dyDescent="0.2">
      <c r="A9" s="145" t="s">
        <v>553</v>
      </c>
      <c r="B9" s="150"/>
      <c r="C9" s="151"/>
      <c r="D9" s="152">
        <v>36296</v>
      </c>
      <c r="E9" s="153"/>
      <c r="F9" s="154">
        <v>50465</v>
      </c>
      <c r="G9" s="155"/>
      <c r="H9" s="156"/>
    </row>
    <row r="10" spans="1:8" x14ac:dyDescent="0.2">
      <c r="A10" s="157"/>
      <c r="B10" s="158"/>
      <c r="C10" s="159"/>
      <c r="D10" s="160">
        <v>26687</v>
      </c>
      <c r="E10" s="161"/>
      <c r="F10" s="162">
        <v>34193</v>
      </c>
      <c r="G10" s="163"/>
      <c r="H10" s="164"/>
    </row>
    <row r="11" spans="1:8" x14ac:dyDescent="0.2">
      <c r="A11" s="145" t="s">
        <v>554</v>
      </c>
      <c r="B11" s="150"/>
      <c r="C11" s="151"/>
      <c r="D11" s="152">
        <v>33339</v>
      </c>
      <c r="E11" s="153"/>
      <c r="F11" s="154">
        <v>51679</v>
      </c>
      <c r="G11" s="155"/>
      <c r="H11" s="156"/>
    </row>
    <row r="12" spans="1:8" x14ac:dyDescent="0.2">
      <c r="A12" s="157"/>
      <c r="B12" s="158"/>
      <c r="C12" s="165"/>
      <c r="D12" s="160">
        <v>26953</v>
      </c>
      <c r="E12" s="161"/>
      <c r="F12" s="162">
        <v>35132</v>
      </c>
      <c r="G12" s="163"/>
      <c r="H12" s="164"/>
    </row>
    <row r="13" spans="1:8" x14ac:dyDescent="0.2">
      <c r="A13" s="145"/>
      <c r="B13" s="150"/>
      <c r="C13" s="166"/>
      <c r="D13" s="167">
        <v>31120</v>
      </c>
      <c r="E13" s="168"/>
      <c r="F13" s="169">
        <v>50061</v>
      </c>
      <c r="G13" s="170"/>
      <c r="H13" s="156"/>
    </row>
    <row r="14" spans="1:8" x14ac:dyDescent="0.2">
      <c r="A14" s="157"/>
      <c r="B14" s="158"/>
      <c r="C14" s="159"/>
      <c r="D14" s="160">
        <v>25719</v>
      </c>
      <c r="E14" s="161"/>
      <c r="F14" s="162">
        <v>35285</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4.51</v>
      </c>
      <c r="C19" s="171">
        <f>ROUND(VALUE(SUBSTITUTE(実質収支比率等に係る経年分析!G$48,"▲","-")),2)</f>
        <v>3.62</v>
      </c>
      <c r="D19" s="171">
        <f>ROUND(VALUE(SUBSTITUTE(実質収支比率等に係る経年分析!H$48,"▲","-")),2)</f>
        <v>4.12</v>
      </c>
      <c r="E19" s="171">
        <f>ROUND(VALUE(SUBSTITUTE(実質収支比率等に係る経年分析!I$48,"▲","-")),2)</f>
        <v>6.88</v>
      </c>
      <c r="F19" s="171">
        <f>ROUND(VALUE(SUBSTITUTE(実質収支比率等に係る経年分析!J$48,"▲","-")),2)</f>
        <v>9.4700000000000006</v>
      </c>
    </row>
    <row r="20" spans="1:11" x14ac:dyDescent="0.2">
      <c r="A20" s="171" t="s">
        <v>54</v>
      </c>
      <c r="B20" s="171">
        <f>ROUND(VALUE(SUBSTITUTE(実質収支比率等に係る経年分析!F$47,"▲","-")),2)</f>
        <v>16.59</v>
      </c>
      <c r="C20" s="171">
        <f>ROUND(VALUE(SUBSTITUTE(実質収支比率等に係る経年分析!G$47,"▲","-")),2)</f>
        <v>20.79</v>
      </c>
      <c r="D20" s="171">
        <f>ROUND(VALUE(SUBSTITUTE(実質収支比率等に係る経年分析!H$47,"▲","-")),2)</f>
        <v>17.420000000000002</v>
      </c>
      <c r="E20" s="171">
        <f>ROUND(VALUE(SUBSTITUTE(実質収支比率等に係る経年分析!I$47,"▲","-")),2)</f>
        <v>20.7</v>
      </c>
      <c r="F20" s="171">
        <f>ROUND(VALUE(SUBSTITUTE(実質収支比率等に係る経年分析!J$47,"▲","-")),2)</f>
        <v>20.22</v>
      </c>
    </row>
    <row r="21" spans="1:11" x14ac:dyDescent="0.2">
      <c r="A21" s="171" t="s">
        <v>55</v>
      </c>
      <c r="B21" s="171">
        <f>IF(ISNUMBER(VALUE(SUBSTITUTE(実質収支比率等に係る経年分析!F$49,"▲","-"))),ROUND(VALUE(SUBSTITUTE(実質収支比率等に係る経年分析!F$49,"▲","-")),2),NA())</f>
        <v>2.17</v>
      </c>
      <c r="C21" s="171">
        <f>IF(ISNUMBER(VALUE(SUBSTITUTE(実質収支比率等に係る経年分析!G$49,"▲","-"))),ROUND(VALUE(SUBSTITUTE(実質収支比率等に係る経年分析!G$49,"▲","-")),2),NA())</f>
        <v>3.9</v>
      </c>
      <c r="D21" s="171">
        <f>IF(ISNUMBER(VALUE(SUBSTITUTE(実質収支比率等に係る経年分析!H$49,"▲","-"))),ROUND(VALUE(SUBSTITUTE(実質収支比率等に係る経年分析!H$49,"▲","-")),2),NA())</f>
        <v>-1.5</v>
      </c>
      <c r="E21" s="171">
        <f>IF(ISNUMBER(VALUE(SUBSTITUTE(実質収支比率等に係る経年分析!I$49,"▲","-"))),ROUND(VALUE(SUBSTITUTE(実質収支比率等に係る経年分析!I$49,"▲","-")),2),NA())</f>
        <v>5.26</v>
      </c>
      <c r="F21" s="171">
        <f>IF(ISNUMBER(VALUE(SUBSTITUTE(実質収支比率等に係る経年分析!J$49,"▲","-"))),ROUND(VALUE(SUBSTITUTE(実質収支比率等に係る経年分析!J$49,"▲","-")),2),NA())</f>
        <v>2.62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東武東上線連続立体化事業特別会計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2">
      <c r="A33" s="172" t="str">
        <f>IF(連結実質赤字比率に係る赤字・黒字の構成分析!C$37="",NA(),連結実質赤字比率に係る赤字・黒字の構成分析!C$37)</f>
        <v>後期高齢者医療事業特別会計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0.12</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0.68</v>
      </c>
    </row>
    <row r="35" spans="1:16" x14ac:dyDescent="0.2">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0.72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0.64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1.1399999999999999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4.51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4.12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6.85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9.4499999999999993</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9425</v>
      </c>
      <c r="E42" s="173"/>
      <c r="F42" s="173"/>
      <c r="G42" s="173">
        <f>'実質公債費比率（分子）の構造'!L$52</f>
        <v>9115</v>
      </c>
      <c r="H42" s="173"/>
      <c r="I42" s="173"/>
      <c r="J42" s="173">
        <f>'実質公債費比率（分子）の構造'!M$52</f>
        <v>8981</v>
      </c>
      <c r="K42" s="173"/>
      <c r="L42" s="173"/>
      <c r="M42" s="173">
        <f>'実質公債費比率（分子）の構造'!N$52</f>
        <v>8842</v>
      </c>
      <c r="N42" s="173"/>
      <c r="O42" s="173"/>
      <c r="P42" s="173">
        <f>'実質公債費比率（分子）の構造'!O$52</f>
        <v>8564</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4253</v>
      </c>
      <c r="C44" s="173"/>
      <c r="D44" s="173"/>
      <c r="E44" s="173">
        <f>'実質公債費比率（分子）の構造'!L$50</f>
        <v>273</v>
      </c>
      <c r="F44" s="173"/>
      <c r="G44" s="173"/>
      <c r="H44" s="173">
        <f>'実質公債費比率（分子）の構造'!M$50</f>
        <v>235</v>
      </c>
      <c r="I44" s="173"/>
      <c r="J44" s="173"/>
      <c r="K44" s="173">
        <f>'実質公債費比率（分子）の構造'!N$50</f>
        <v>115</v>
      </c>
      <c r="L44" s="173"/>
      <c r="M44" s="173"/>
      <c r="N44" s="173">
        <f>'実質公債費比率（分子）の構造'!O$50</f>
        <v>381</v>
      </c>
      <c r="O44" s="173"/>
      <c r="P44" s="173"/>
    </row>
    <row r="45" spans="1:16" x14ac:dyDescent="0.2">
      <c r="A45" s="173" t="s">
        <v>65</v>
      </c>
      <c r="B45" s="173">
        <f>'実質公債費比率（分子）の構造'!K$49</f>
        <v>137</v>
      </c>
      <c r="C45" s="173"/>
      <c r="D45" s="173"/>
      <c r="E45" s="173">
        <f>'実質公債費比率（分子）の構造'!L$49</f>
        <v>150</v>
      </c>
      <c r="F45" s="173"/>
      <c r="G45" s="173"/>
      <c r="H45" s="173">
        <f>'実質公債費比率（分子）の構造'!M$49</f>
        <v>150</v>
      </c>
      <c r="I45" s="173"/>
      <c r="J45" s="173"/>
      <c r="K45" s="173">
        <f>'実質公債費比率（分子）の構造'!N$49</f>
        <v>166</v>
      </c>
      <c r="L45" s="173"/>
      <c r="M45" s="173"/>
      <c r="N45" s="173">
        <f>'実質公債費比率（分子）の構造'!O$49</f>
        <v>160</v>
      </c>
      <c r="O45" s="173"/>
      <c r="P45" s="173"/>
    </row>
    <row r="46" spans="1:16" x14ac:dyDescent="0.2">
      <c r="A46" s="173" t="s">
        <v>66</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67</v>
      </c>
      <c r="B47" s="173">
        <f>'実質公債費比率（分子）の構造'!K$47</f>
        <v>119</v>
      </c>
      <c r="C47" s="173"/>
      <c r="D47" s="173"/>
      <c r="E47" s="173">
        <f>'実質公債費比率（分子）の構造'!L$47</f>
        <v>117</v>
      </c>
      <c r="F47" s="173"/>
      <c r="G47" s="173"/>
      <c r="H47" s="173">
        <f>'実質公債費比率（分子）の構造'!M$47</f>
        <v>150</v>
      </c>
      <c r="I47" s="173"/>
      <c r="J47" s="173"/>
      <c r="K47" s="173">
        <f>'実質公債費比率（分子）の構造'!N$47</f>
        <v>154</v>
      </c>
      <c r="L47" s="173"/>
      <c r="M47" s="173"/>
      <c r="N47" s="173">
        <f>'実質公債費比率（分子）の構造'!O$47</f>
        <v>229</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3190</v>
      </c>
      <c r="C49" s="173"/>
      <c r="D49" s="173"/>
      <c r="E49" s="173">
        <f>'実質公債費比率（分子）の構造'!L$45</f>
        <v>2788</v>
      </c>
      <c r="F49" s="173"/>
      <c r="G49" s="173"/>
      <c r="H49" s="173">
        <f>'実質公債費比率（分子）の構造'!M$45</f>
        <v>2786</v>
      </c>
      <c r="I49" s="173"/>
      <c r="J49" s="173"/>
      <c r="K49" s="173">
        <f>'実質公債費比率（分子）の構造'!N$45</f>
        <v>2734</v>
      </c>
      <c r="L49" s="173"/>
      <c r="M49" s="173"/>
      <c r="N49" s="173">
        <f>'実質公債費比率（分子）の構造'!O$45</f>
        <v>2736</v>
      </c>
      <c r="O49" s="173"/>
      <c r="P49" s="173"/>
    </row>
    <row r="50" spans="1:16" x14ac:dyDescent="0.2">
      <c r="A50" s="173" t="s">
        <v>70</v>
      </c>
      <c r="B50" s="173" t="e">
        <f>NA()</f>
        <v>#N/A</v>
      </c>
      <c r="C50" s="173">
        <f>IF(ISNUMBER('実質公債費比率（分子）の構造'!K$53),'実質公債費比率（分子）の構造'!K$53,NA())</f>
        <v>-1726</v>
      </c>
      <c r="D50" s="173" t="e">
        <f>NA()</f>
        <v>#N/A</v>
      </c>
      <c r="E50" s="173" t="e">
        <f>NA()</f>
        <v>#N/A</v>
      </c>
      <c r="F50" s="173">
        <f>IF(ISNUMBER('実質公債費比率（分子）の構造'!L$53),'実質公債費比率（分子）の構造'!L$53,NA())</f>
        <v>-5787</v>
      </c>
      <c r="G50" s="173" t="e">
        <f>NA()</f>
        <v>#N/A</v>
      </c>
      <c r="H50" s="173" t="e">
        <f>NA()</f>
        <v>#N/A</v>
      </c>
      <c r="I50" s="173">
        <f>IF(ISNUMBER('実質公債費比率（分子）の構造'!M$53),'実質公債費比率（分子）の構造'!M$53,NA())</f>
        <v>-5660</v>
      </c>
      <c r="J50" s="173" t="e">
        <f>NA()</f>
        <v>#N/A</v>
      </c>
      <c r="K50" s="173" t="e">
        <f>NA()</f>
        <v>#N/A</v>
      </c>
      <c r="L50" s="173">
        <f>IF(ISNUMBER('実質公債費比率（分子）の構造'!N$53),'実質公債費比率（分子）の構造'!N$53,NA())</f>
        <v>-5673</v>
      </c>
      <c r="M50" s="173" t="e">
        <f>NA()</f>
        <v>#N/A</v>
      </c>
      <c r="N50" s="173" t="e">
        <f>NA()</f>
        <v>#N/A</v>
      </c>
      <c r="O50" s="173">
        <f>IF(ISNUMBER('実質公債費比率（分子）の構造'!O$53),'実質公債費比率（分子）の構造'!O$53,NA())</f>
        <v>-5058</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92112</v>
      </c>
      <c r="E56" s="172"/>
      <c r="F56" s="172"/>
      <c r="G56" s="172">
        <f>'将来負担比率（分子）の構造'!J$52</f>
        <v>84182</v>
      </c>
      <c r="H56" s="172"/>
      <c r="I56" s="172"/>
      <c r="J56" s="172">
        <f>'将来負担比率（分子）の構造'!K$52</f>
        <v>76421</v>
      </c>
      <c r="K56" s="172"/>
      <c r="L56" s="172"/>
      <c r="M56" s="172">
        <f>'将来負担比率（分子）の構造'!L$52</f>
        <v>71397</v>
      </c>
      <c r="N56" s="172"/>
      <c r="O56" s="172"/>
      <c r="P56" s="172">
        <f>'将来負担比率（分子）の構造'!M$52</f>
        <v>74989</v>
      </c>
    </row>
    <row r="57" spans="1:16" x14ac:dyDescent="0.2">
      <c r="A57" s="172" t="s">
        <v>41</v>
      </c>
      <c r="B57" s="172"/>
      <c r="C57" s="172"/>
      <c r="D57" s="172">
        <f>'将来負担比率（分子）の構造'!I$51</f>
        <v>179</v>
      </c>
      <c r="E57" s="172"/>
      <c r="F57" s="172"/>
      <c r="G57" s="172">
        <f>'将来負担比率（分子）の構造'!J$51</f>
        <v>1835</v>
      </c>
      <c r="H57" s="172"/>
      <c r="I57" s="172"/>
      <c r="J57" s="172">
        <f>'将来負担比率（分子）の構造'!K$51</f>
        <v>3483</v>
      </c>
      <c r="K57" s="172"/>
      <c r="L57" s="172"/>
      <c r="M57" s="172">
        <f>'将来負担比率（分子）の構造'!L$51</f>
        <v>4159</v>
      </c>
      <c r="N57" s="172"/>
      <c r="O57" s="172"/>
      <c r="P57" s="172">
        <f>'将来負担比率（分子）の構造'!M$51</f>
        <v>3940</v>
      </c>
    </row>
    <row r="58" spans="1:16" x14ac:dyDescent="0.2">
      <c r="A58" s="172" t="s">
        <v>40</v>
      </c>
      <c r="B58" s="172"/>
      <c r="C58" s="172"/>
      <c r="D58" s="172">
        <f>'将来負担比率（分子）の構造'!I$50</f>
        <v>57807</v>
      </c>
      <c r="E58" s="172"/>
      <c r="F58" s="172"/>
      <c r="G58" s="172">
        <f>'将来負担比率（分子）の構造'!J$50</f>
        <v>68496</v>
      </c>
      <c r="H58" s="172"/>
      <c r="I58" s="172"/>
      <c r="J58" s="172">
        <f>'将来負担比率（分子）の構造'!K$50</f>
        <v>80579</v>
      </c>
      <c r="K58" s="172"/>
      <c r="L58" s="172"/>
      <c r="M58" s="172">
        <f>'将来負担比率（分子）の構造'!L$50</f>
        <v>83589</v>
      </c>
      <c r="N58" s="172"/>
      <c r="O58" s="172"/>
      <c r="P58" s="172">
        <f>'将来負担比率（分子）の構造'!M$50</f>
        <v>96427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24303</v>
      </c>
      <c r="C62" s="172"/>
      <c r="D62" s="172"/>
      <c r="E62" s="172">
        <f>'将来負担比率（分子）の構造'!J$45</f>
        <v>22981</v>
      </c>
      <c r="F62" s="172"/>
      <c r="G62" s="172"/>
      <c r="H62" s="172">
        <f>'将来負担比率（分子）の構造'!K$45</f>
        <v>22725</v>
      </c>
      <c r="I62" s="172"/>
      <c r="J62" s="172"/>
      <c r="K62" s="172">
        <f>'将来負担比率（分子）の構造'!L$45</f>
        <v>22491</v>
      </c>
      <c r="L62" s="172"/>
      <c r="M62" s="172"/>
      <c r="N62" s="172">
        <f>'将来負担比率（分子）の構造'!M$45</f>
        <v>22045</v>
      </c>
      <c r="O62" s="172"/>
      <c r="P62" s="172"/>
    </row>
    <row r="63" spans="1:16" x14ac:dyDescent="0.2">
      <c r="A63" s="172" t="s">
        <v>33</v>
      </c>
      <c r="B63" s="172">
        <f>'将来負担比率（分子）の構造'!I$44</f>
        <v>1894</v>
      </c>
      <c r="C63" s="172"/>
      <c r="D63" s="172"/>
      <c r="E63" s="172">
        <f>'将来負担比率（分子）の構造'!J$44</f>
        <v>1885</v>
      </c>
      <c r="F63" s="172"/>
      <c r="G63" s="172"/>
      <c r="H63" s="172">
        <f>'将来負担比率（分子）の構造'!K$44</f>
        <v>1893</v>
      </c>
      <c r="I63" s="172"/>
      <c r="J63" s="172"/>
      <c r="K63" s="172">
        <f>'将来負担比率（分子）の構造'!L$44</f>
        <v>2181</v>
      </c>
      <c r="L63" s="172"/>
      <c r="M63" s="172"/>
      <c r="N63" s="172">
        <f>'将来負担比率（分子）の構造'!M$44</f>
        <v>2465</v>
      </c>
      <c r="O63" s="172"/>
      <c r="P63" s="172"/>
    </row>
    <row r="64" spans="1:16" x14ac:dyDescent="0.2">
      <c r="A64" s="172" t="s">
        <v>32</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31</v>
      </c>
      <c r="B65" s="172">
        <f>'将来負担比率（分子）の構造'!I$42</f>
        <v>4679</v>
      </c>
      <c r="C65" s="172"/>
      <c r="D65" s="172"/>
      <c r="E65" s="172">
        <f>'将来負担比率（分子）の構造'!J$42</f>
        <v>4310</v>
      </c>
      <c r="F65" s="172"/>
      <c r="G65" s="172"/>
      <c r="H65" s="172">
        <f>'将来負担比率（分子）の構造'!K$42</f>
        <v>4298</v>
      </c>
      <c r="I65" s="172"/>
      <c r="J65" s="172"/>
      <c r="K65" s="172">
        <f>'将来負担比率（分子）の構造'!L$42</f>
        <v>4333</v>
      </c>
      <c r="L65" s="172"/>
      <c r="M65" s="172"/>
      <c r="N65" s="172">
        <f>'将来負担比率（分子）の構造'!M$42</f>
        <v>3969</v>
      </c>
      <c r="O65" s="172"/>
      <c r="P65" s="172"/>
    </row>
    <row r="66" spans="1:16" x14ac:dyDescent="0.2">
      <c r="A66" s="172" t="s">
        <v>30</v>
      </c>
      <c r="B66" s="172">
        <f>'将来負担比率（分子）の構造'!I$41</f>
        <v>34466</v>
      </c>
      <c r="C66" s="172"/>
      <c r="D66" s="172"/>
      <c r="E66" s="172">
        <f>'将来負担比率（分子）の構造'!J$41</f>
        <v>34864</v>
      </c>
      <c r="F66" s="172"/>
      <c r="G66" s="172"/>
      <c r="H66" s="172">
        <f>'将来負担比率（分子）の構造'!K$41</f>
        <v>33727</v>
      </c>
      <c r="I66" s="172"/>
      <c r="J66" s="172"/>
      <c r="K66" s="172">
        <f>'将来負担比率（分子）の構造'!L$41</f>
        <v>35687</v>
      </c>
      <c r="L66" s="172"/>
      <c r="M66" s="172"/>
      <c r="N66" s="172">
        <f>'将来負担比率（分子）の構造'!M$41</f>
        <v>36697</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23474</v>
      </c>
      <c r="C72" s="176">
        <f>基金残高に係る経年分析!G55</f>
        <v>26923</v>
      </c>
      <c r="D72" s="176">
        <f>基金残高に係る経年分析!H55</f>
        <v>26793</v>
      </c>
    </row>
    <row r="73" spans="1:16" x14ac:dyDescent="0.2">
      <c r="A73" s="175" t="s">
        <v>77</v>
      </c>
      <c r="B73" s="176">
        <f>基金残高に係る経年分析!F56</f>
        <v>156</v>
      </c>
      <c r="C73" s="176">
        <f>基金残高に係る経年分析!G56</f>
        <v>335</v>
      </c>
      <c r="D73" s="176">
        <f>基金残高に係る経年分析!H56</f>
        <v>642</v>
      </c>
    </row>
    <row r="74" spans="1:16" x14ac:dyDescent="0.2">
      <c r="A74" s="175" t="s">
        <v>78</v>
      </c>
      <c r="B74" s="176">
        <f>基金残高に係る経年分析!F57</f>
        <v>47418</v>
      </c>
      <c r="C74" s="176">
        <f>基金残高に係る経年分析!G57</f>
        <v>44548</v>
      </c>
      <c r="D74" s="176">
        <f>基金残高に係る経年分析!H57</f>
        <v>56006</v>
      </c>
    </row>
  </sheetData>
  <sheetProtection algorithmName="SHA-512" hashValue="p75BiRCf/heYWESpWOx8NV/iWQ+rYQmdi8H97f5R6OaCbgaYClA2NkunaC7dQV3A46jbOdRT1ttKDfurwHIMxQ==" saltValue="APxSkPIdz5yIxeBYAT88h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55" zoomScaleNormal="55" workbookViewId="0">
      <selection activeCell="R37" sqref="R37:Y37"/>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
210</v>
      </c>
      <c r="DI1" s="782"/>
      <c r="DJ1" s="782"/>
      <c r="DK1" s="782"/>
      <c r="DL1" s="782"/>
      <c r="DM1" s="782"/>
      <c r="DN1" s="783"/>
      <c r="DO1" s="212"/>
      <c r="DP1" s="781" t="s">
        <v>
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
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
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
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
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
1</v>
      </c>
      <c r="C4" s="724"/>
      <c r="D4" s="724"/>
      <c r="E4" s="724"/>
      <c r="F4" s="724"/>
      <c r="G4" s="724"/>
      <c r="H4" s="724"/>
      <c r="I4" s="724"/>
      <c r="J4" s="724"/>
      <c r="K4" s="724"/>
      <c r="L4" s="724"/>
      <c r="M4" s="724"/>
      <c r="N4" s="724"/>
      <c r="O4" s="724"/>
      <c r="P4" s="724"/>
      <c r="Q4" s="725"/>
      <c r="R4" s="723" t="s">
        <v>
216</v>
      </c>
      <c r="S4" s="724"/>
      <c r="T4" s="724"/>
      <c r="U4" s="724"/>
      <c r="V4" s="724"/>
      <c r="W4" s="724"/>
      <c r="X4" s="724"/>
      <c r="Y4" s="725"/>
      <c r="Z4" s="723" t="s">
        <v>
217</v>
      </c>
      <c r="AA4" s="724"/>
      <c r="AB4" s="724"/>
      <c r="AC4" s="725"/>
      <c r="AD4" s="723" t="s">
        <v>
218</v>
      </c>
      <c r="AE4" s="724"/>
      <c r="AF4" s="724"/>
      <c r="AG4" s="724"/>
      <c r="AH4" s="724"/>
      <c r="AI4" s="724"/>
      <c r="AJ4" s="724"/>
      <c r="AK4" s="725"/>
      <c r="AL4" s="723" t="s">
        <v>
217</v>
      </c>
      <c r="AM4" s="724"/>
      <c r="AN4" s="724"/>
      <c r="AO4" s="725"/>
      <c r="AP4" s="784" t="s">
        <v>
219</v>
      </c>
      <c r="AQ4" s="784"/>
      <c r="AR4" s="784"/>
      <c r="AS4" s="784"/>
      <c r="AT4" s="784"/>
      <c r="AU4" s="784"/>
      <c r="AV4" s="784"/>
      <c r="AW4" s="784"/>
      <c r="AX4" s="784"/>
      <c r="AY4" s="784"/>
      <c r="AZ4" s="784"/>
      <c r="BA4" s="784"/>
      <c r="BB4" s="784"/>
      <c r="BC4" s="784"/>
      <c r="BD4" s="784"/>
      <c r="BE4" s="784"/>
      <c r="BF4" s="784"/>
      <c r="BG4" s="784" t="s">
        <v>
220</v>
      </c>
      <c r="BH4" s="784"/>
      <c r="BI4" s="784"/>
      <c r="BJ4" s="784"/>
      <c r="BK4" s="784"/>
      <c r="BL4" s="784"/>
      <c r="BM4" s="784"/>
      <c r="BN4" s="784"/>
      <c r="BO4" s="784" t="s">
        <v>
217</v>
      </c>
      <c r="BP4" s="784"/>
      <c r="BQ4" s="784"/>
      <c r="BR4" s="784"/>
      <c r="BS4" s="784" t="s">
        <v>
221</v>
      </c>
      <c r="BT4" s="784"/>
      <c r="BU4" s="784"/>
      <c r="BV4" s="784"/>
      <c r="BW4" s="784"/>
      <c r="BX4" s="784"/>
      <c r="BY4" s="784"/>
      <c r="BZ4" s="784"/>
      <c r="CA4" s="784"/>
      <c r="CB4" s="784"/>
      <c r="CD4" s="766" t="s">
        <v>
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
223</v>
      </c>
      <c r="C5" s="732"/>
      <c r="D5" s="732"/>
      <c r="E5" s="732"/>
      <c r="F5" s="732"/>
      <c r="G5" s="732"/>
      <c r="H5" s="732"/>
      <c r="I5" s="732"/>
      <c r="J5" s="732"/>
      <c r="K5" s="732"/>
      <c r="L5" s="732"/>
      <c r="M5" s="732"/>
      <c r="N5" s="732"/>
      <c r="O5" s="732"/>
      <c r="P5" s="732"/>
      <c r="Q5" s="733"/>
      <c r="R5" s="717">
        <v>
48172094</v>
      </c>
      <c r="S5" s="718"/>
      <c r="T5" s="718"/>
      <c r="U5" s="718"/>
      <c r="V5" s="718"/>
      <c r="W5" s="718"/>
      <c r="X5" s="718"/>
      <c r="Y5" s="761"/>
      <c r="Z5" s="779">
        <v>
18.5</v>
      </c>
      <c r="AA5" s="779"/>
      <c r="AB5" s="779"/>
      <c r="AC5" s="779"/>
      <c r="AD5" s="780">
        <v>
48172094</v>
      </c>
      <c r="AE5" s="780"/>
      <c r="AF5" s="780"/>
      <c r="AG5" s="780"/>
      <c r="AH5" s="780"/>
      <c r="AI5" s="780"/>
      <c r="AJ5" s="780"/>
      <c r="AK5" s="780"/>
      <c r="AL5" s="762">
        <v>
35.200000000000003</v>
      </c>
      <c r="AM5" s="736"/>
      <c r="AN5" s="736"/>
      <c r="AO5" s="763"/>
      <c r="AP5" s="731" t="s">
        <v>
224</v>
      </c>
      <c r="AQ5" s="732"/>
      <c r="AR5" s="732"/>
      <c r="AS5" s="732"/>
      <c r="AT5" s="732"/>
      <c r="AU5" s="732"/>
      <c r="AV5" s="732"/>
      <c r="AW5" s="732"/>
      <c r="AX5" s="732"/>
      <c r="AY5" s="732"/>
      <c r="AZ5" s="732"/>
      <c r="BA5" s="732"/>
      <c r="BB5" s="732"/>
      <c r="BC5" s="732"/>
      <c r="BD5" s="732"/>
      <c r="BE5" s="732"/>
      <c r="BF5" s="733"/>
      <c r="BG5" s="664">
        <v>
48171573</v>
      </c>
      <c r="BH5" s="665"/>
      <c r="BI5" s="665"/>
      <c r="BJ5" s="665"/>
      <c r="BK5" s="665"/>
      <c r="BL5" s="665"/>
      <c r="BM5" s="665"/>
      <c r="BN5" s="666"/>
      <c r="BO5" s="691">
        <v>
100</v>
      </c>
      <c r="BP5" s="691"/>
      <c r="BQ5" s="691"/>
      <c r="BR5" s="691"/>
      <c r="BS5" s="692" t="s">
        <v>
126</v>
      </c>
      <c r="BT5" s="692"/>
      <c r="BU5" s="692"/>
      <c r="BV5" s="692"/>
      <c r="BW5" s="692"/>
      <c r="BX5" s="692"/>
      <c r="BY5" s="692"/>
      <c r="BZ5" s="692"/>
      <c r="CA5" s="692"/>
      <c r="CB5" s="759"/>
      <c r="CD5" s="766" t="s">
        <v>
219</v>
      </c>
      <c r="CE5" s="767"/>
      <c r="CF5" s="767"/>
      <c r="CG5" s="767"/>
      <c r="CH5" s="767"/>
      <c r="CI5" s="767"/>
      <c r="CJ5" s="767"/>
      <c r="CK5" s="767"/>
      <c r="CL5" s="767"/>
      <c r="CM5" s="767"/>
      <c r="CN5" s="767"/>
      <c r="CO5" s="767"/>
      <c r="CP5" s="767"/>
      <c r="CQ5" s="768"/>
      <c r="CR5" s="766" t="s">
        <v>
225</v>
      </c>
      <c r="CS5" s="767"/>
      <c r="CT5" s="767"/>
      <c r="CU5" s="767"/>
      <c r="CV5" s="767"/>
      <c r="CW5" s="767"/>
      <c r="CX5" s="767"/>
      <c r="CY5" s="768"/>
      <c r="CZ5" s="766" t="s">
        <v>
217</v>
      </c>
      <c r="DA5" s="767"/>
      <c r="DB5" s="767"/>
      <c r="DC5" s="768"/>
      <c r="DD5" s="766" t="s">
        <v>
226</v>
      </c>
      <c r="DE5" s="767"/>
      <c r="DF5" s="767"/>
      <c r="DG5" s="767"/>
      <c r="DH5" s="767"/>
      <c r="DI5" s="767"/>
      <c r="DJ5" s="767"/>
      <c r="DK5" s="767"/>
      <c r="DL5" s="767"/>
      <c r="DM5" s="767"/>
      <c r="DN5" s="767"/>
      <c r="DO5" s="767"/>
      <c r="DP5" s="768"/>
      <c r="DQ5" s="766" t="s">
        <v>
227</v>
      </c>
      <c r="DR5" s="767"/>
      <c r="DS5" s="767"/>
      <c r="DT5" s="767"/>
      <c r="DU5" s="767"/>
      <c r="DV5" s="767"/>
      <c r="DW5" s="767"/>
      <c r="DX5" s="767"/>
      <c r="DY5" s="767"/>
      <c r="DZ5" s="767"/>
      <c r="EA5" s="767"/>
      <c r="EB5" s="767"/>
      <c r="EC5" s="768"/>
    </row>
    <row r="6" spans="2:143" ht="11.25" customHeight="1" x14ac:dyDescent="0.2">
      <c r="B6" s="661" t="s">
        <v>
228</v>
      </c>
      <c r="C6" s="662"/>
      <c r="D6" s="662"/>
      <c r="E6" s="662"/>
      <c r="F6" s="662"/>
      <c r="G6" s="662"/>
      <c r="H6" s="662"/>
      <c r="I6" s="662"/>
      <c r="J6" s="662"/>
      <c r="K6" s="662"/>
      <c r="L6" s="662"/>
      <c r="M6" s="662"/>
      <c r="N6" s="662"/>
      <c r="O6" s="662"/>
      <c r="P6" s="662"/>
      <c r="Q6" s="663"/>
      <c r="R6" s="664">
        <v>
822100</v>
      </c>
      <c r="S6" s="665"/>
      <c r="T6" s="665"/>
      <c r="U6" s="665"/>
      <c r="V6" s="665"/>
      <c r="W6" s="665"/>
      <c r="X6" s="665"/>
      <c r="Y6" s="666"/>
      <c r="Z6" s="691">
        <v>
0.3</v>
      </c>
      <c r="AA6" s="691"/>
      <c r="AB6" s="691"/>
      <c r="AC6" s="691"/>
      <c r="AD6" s="692">
        <v>
822100</v>
      </c>
      <c r="AE6" s="692"/>
      <c r="AF6" s="692"/>
      <c r="AG6" s="692"/>
      <c r="AH6" s="692"/>
      <c r="AI6" s="692"/>
      <c r="AJ6" s="692"/>
      <c r="AK6" s="692"/>
      <c r="AL6" s="667">
        <v>
0.6</v>
      </c>
      <c r="AM6" s="668"/>
      <c r="AN6" s="668"/>
      <c r="AO6" s="693"/>
      <c r="AP6" s="661" t="s">
        <v>
229</v>
      </c>
      <c r="AQ6" s="662"/>
      <c r="AR6" s="662"/>
      <c r="AS6" s="662"/>
      <c r="AT6" s="662"/>
      <c r="AU6" s="662"/>
      <c r="AV6" s="662"/>
      <c r="AW6" s="662"/>
      <c r="AX6" s="662"/>
      <c r="AY6" s="662"/>
      <c r="AZ6" s="662"/>
      <c r="BA6" s="662"/>
      <c r="BB6" s="662"/>
      <c r="BC6" s="662"/>
      <c r="BD6" s="662"/>
      <c r="BE6" s="662"/>
      <c r="BF6" s="663"/>
      <c r="BG6" s="664">
        <v>
48171573</v>
      </c>
      <c r="BH6" s="665"/>
      <c r="BI6" s="665"/>
      <c r="BJ6" s="665"/>
      <c r="BK6" s="665"/>
      <c r="BL6" s="665"/>
      <c r="BM6" s="665"/>
      <c r="BN6" s="666"/>
      <c r="BO6" s="691">
        <v>
100</v>
      </c>
      <c r="BP6" s="691"/>
      <c r="BQ6" s="691"/>
      <c r="BR6" s="691"/>
      <c r="BS6" s="692" t="s">
        <v>
126</v>
      </c>
      <c r="BT6" s="692"/>
      <c r="BU6" s="692"/>
      <c r="BV6" s="692"/>
      <c r="BW6" s="692"/>
      <c r="BX6" s="692"/>
      <c r="BY6" s="692"/>
      <c r="BZ6" s="692"/>
      <c r="CA6" s="692"/>
      <c r="CB6" s="759"/>
      <c r="CD6" s="720" t="s">
        <v>
230</v>
      </c>
      <c r="CE6" s="721"/>
      <c r="CF6" s="721"/>
      <c r="CG6" s="721"/>
      <c r="CH6" s="721"/>
      <c r="CI6" s="721"/>
      <c r="CJ6" s="721"/>
      <c r="CK6" s="721"/>
      <c r="CL6" s="721"/>
      <c r="CM6" s="721"/>
      <c r="CN6" s="721"/>
      <c r="CO6" s="721"/>
      <c r="CP6" s="721"/>
      <c r="CQ6" s="722"/>
      <c r="CR6" s="664">
        <v>
851189</v>
      </c>
      <c r="CS6" s="665"/>
      <c r="CT6" s="665"/>
      <c r="CU6" s="665"/>
      <c r="CV6" s="665"/>
      <c r="CW6" s="665"/>
      <c r="CX6" s="665"/>
      <c r="CY6" s="666"/>
      <c r="CZ6" s="762">
        <v>
0.3</v>
      </c>
      <c r="DA6" s="736"/>
      <c r="DB6" s="736"/>
      <c r="DC6" s="765"/>
      <c r="DD6" s="670" t="s">
        <v>
126</v>
      </c>
      <c r="DE6" s="665"/>
      <c r="DF6" s="665"/>
      <c r="DG6" s="665"/>
      <c r="DH6" s="665"/>
      <c r="DI6" s="665"/>
      <c r="DJ6" s="665"/>
      <c r="DK6" s="665"/>
      <c r="DL6" s="665"/>
      <c r="DM6" s="665"/>
      <c r="DN6" s="665"/>
      <c r="DO6" s="665"/>
      <c r="DP6" s="666"/>
      <c r="DQ6" s="670">
        <v>
851002</v>
      </c>
      <c r="DR6" s="665"/>
      <c r="DS6" s="665"/>
      <c r="DT6" s="665"/>
      <c r="DU6" s="665"/>
      <c r="DV6" s="665"/>
      <c r="DW6" s="665"/>
      <c r="DX6" s="665"/>
      <c r="DY6" s="665"/>
      <c r="DZ6" s="665"/>
      <c r="EA6" s="665"/>
      <c r="EB6" s="665"/>
      <c r="EC6" s="705"/>
    </row>
    <row r="7" spans="2:143" ht="11.25" customHeight="1" x14ac:dyDescent="0.2">
      <c r="B7" s="661" t="s">
        <v>
231</v>
      </c>
      <c r="C7" s="662"/>
      <c r="D7" s="662"/>
      <c r="E7" s="662"/>
      <c r="F7" s="662"/>
      <c r="G7" s="662"/>
      <c r="H7" s="662"/>
      <c r="I7" s="662"/>
      <c r="J7" s="662"/>
      <c r="K7" s="662"/>
      <c r="L7" s="662"/>
      <c r="M7" s="662"/>
      <c r="N7" s="662"/>
      <c r="O7" s="662"/>
      <c r="P7" s="662"/>
      <c r="Q7" s="663"/>
      <c r="R7" s="664">
        <v>
124990</v>
      </c>
      <c r="S7" s="665"/>
      <c r="T7" s="665"/>
      <c r="U7" s="665"/>
      <c r="V7" s="665"/>
      <c r="W7" s="665"/>
      <c r="X7" s="665"/>
      <c r="Y7" s="666"/>
      <c r="Z7" s="691">
        <v>
0</v>
      </c>
      <c r="AA7" s="691"/>
      <c r="AB7" s="691"/>
      <c r="AC7" s="691"/>
      <c r="AD7" s="692">
        <v>
124990</v>
      </c>
      <c r="AE7" s="692"/>
      <c r="AF7" s="692"/>
      <c r="AG7" s="692"/>
      <c r="AH7" s="692"/>
      <c r="AI7" s="692"/>
      <c r="AJ7" s="692"/>
      <c r="AK7" s="692"/>
      <c r="AL7" s="667">
        <v>
0.1</v>
      </c>
      <c r="AM7" s="668"/>
      <c r="AN7" s="668"/>
      <c r="AO7" s="693"/>
      <c r="AP7" s="661" t="s">
        <v>
232</v>
      </c>
      <c r="AQ7" s="662"/>
      <c r="AR7" s="662"/>
      <c r="AS7" s="662"/>
      <c r="AT7" s="662"/>
      <c r="AU7" s="662"/>
      <c r="AV7" s="662"/>
      <c r="AW7" s="662"/>
      <c r="AX7" s="662"/>
      <c r="AY7" s="662"/>
      <c r="AZ7" s="662"/>
      <c r="BA7" s="662"/>
      <c r="BB7" s="662"/>
      <c r="BC7" s="662"/>
      <c r="BD7" s="662"/>
      <c r="BE7" s="662"/>
      <c r="BF7" s="663"/>
      <c r="BG7" s="664">
        <v>
44203409</v>
      </c>
      <c r="BH7" s="665"/>
      <c r="BI7" s="665"/>
      <c r="BJ7" s="665"/>
      <c r="BK7" s="665"/>
      <c r="BL7" s="665"/>
      <c r="BM7" s="665"/>
      <c r="BN7" s="666"/>
      <c r="BO7" s="691">
        <v>
91.8</v>
      </c>
      <c r="BP7" s="691"/>
      <c r="BQ7" s="691"/>
      <c r="BR7" s="691"/>
      <c r="BS7" s="692" t="s">
        <v>
126</v>
      </c>
      <c r="BT7" s="692"/>
      <c r="BU7" s="692"/>
      <c r="BV7" s="692"/>
      <c r="BW7" s="692"/>
      <c r="BX7" s="692"/>
      <c r="BY7" s="692"/>
      <c r="BZ7" s="692"/>
      <c r="CA7" s="692"/>
      <c r="CB7" s="759"/>
      <c r="CD7" s="706" t="s">
        <v>
233</v>
      </c>
      <c r="CE7" s="703"/>
      <c r="CF7" s="703"/>
      <c r="CG7" s="703"/>
      <c r="CH7" s="703"/>
      <c r="CI7" s="703"/>
      <c r="CJ7" s="703"/>
      <c r="CK7" s="703"/>
      <c r="CL7" s="703"/>
      <c r="CM7" s="703"/>
      <c r="CN7" s="703"/>
      <c r="CO7" s="703"/>
      <c r="CP7" s="703"/>
      <c r="CQ7" s="704"/>
      <c r="CR7" s="664">
        <v>
26881792</v>
      </c>
      <c r="CS7" s="665"/>
      <c r="CT7" s="665"/>
      <c r="CU7" s="665"/>
      <c r="CV7" s="665"/>
      <c r="CW7" s="665"/>
      <c r="CX7" s="665"/>
      <c r="CY7" s="666"/>
      <c r="CZ7" s="691">
        <v>
10.8</v>
      </c>
      <c r="DA7" s="691"/>
      <c r="DB7" s="691"/>
      <c r="DC7" s="691"/>
      <c r="DD7" s="670">
        <v>
796912</v>
      </c>
      <c r="DE7" s="665"/>
      <c r="DF7" s="665"/>
      <c r="DG7" s="665"/>
      <c r="DH7" s="665"/>
      <c r="DI7" s="665"/>
      <c r="DJ7" s="665"/>
      <c r="DK7" s="665"/>
      <c r="DL7" s="665"/>
      <c r="DM7" s="665"/>
      <c r="DN7" s="665"/>
      <c r="DO7" s="665"/>
      <c r="DP7" s="666"/>
      <c r="DQ7" s="670">
        <v>
24234135</v>
      </c>
      <c r="DR7" s="665"/>
      <c r="DS7" s="665"/>
      <c r="DT7" s="665"/>
      <c r="DU7" s="665"/>
      <c r="DV7" s="665"/>
      <c r="DW7" s="665"/>
      <c r="DX7" s="665"/>
      <c r="DY7" s="665"/>
      <c r="DZ7" s="665"/>
      <c r="EA7" s="665"/>
      <c r="EB7" s="665"/>
      <c r="EC7" s="705"/>
    </row>
    <row r="8" spans="2:143" ht="11.25" customHeight="1" x14ac:dyDescent="0.2">
      <c r="B8" s="661" t="s">
        <v>
234</v>
      </c>
      <c r="C8" s="662"/>
      <c r="D8" s="662"/>
      <c r="E8" s="662"/>
      <c r="F8" s="662"/>
      <c r="G8" s="662"/>
      <c r="H8" s="662"/>
      <c r="I8" s="662"/>
      <c r="J8" s="662"/>
      <c r="K8" s="662"/>
      <c r="L8" s="662"/>
      <c r="M8" s="662"/>
      <c r="N8" s="662"/>
      <c r="O8" s="662"/>
      <c r="P8" s="662"/>
      <c r="Q8" s="663"/>
      <c r="R8" s="664">
        <v>
898184</v>
      </c>
      <c r="S8" s="665"/>
      <c r="T8" s="665"/>
      <c r="U8" s="665"/>
      <c r="V8" s="665"/>
      <c r="W8" s="665"/>
      <c r="X8" s="665"/>
      <c r="Y8" s="666"/>
      <c r="Z8" s="691">
        <v>
0.3</v>
      </c>
      <c r="AA8" s="691"/>
      <c r="AB8" s="691"/>
      <c r="AC8" s="691"/>
      <c r="AD8" s="692">
        <v>
898184</v>
      </c>
      <c r="AE8" s="692"/>
      <c r="AF8" s="692"/>
      <c r="AG8" s="692"/>
      <c r="AH8" s="692"/>
      <c r="AI8" s="692"/>
      <c r="AJ8" s="692"/>
      <c r="AK8" s="692"/>
      <c r="AL8" s="667">
        <v>
0.7</v>
      </c>
      <c r="AM8" s="668"/>
      <c r="AN8" s="668"/>
      <c r="AO8" s="693"/>
      <c r="AP8" s="661" t="s">
        <v>
235</v>
      </c>
      <c r="AQ8" s="662"/>
      <c r="AR8" s="662"/>
      <c r="AS8" s="662"/>
      <c r="AT8" s="662"/>
      <c r="AU8" s="662"/>
      <c r="AV8" s="662"/>
      <c r="AW8" s="662"/>
      <c r="AX8" s="662"/>
      <c r="AY8" s="662"/>
      <c r="AZ8" s="662"/>
      <c r="BA8" s="662"/>
      <c r="BB8" s="662"/>
      <c r="BC8" s="662"/>
      <c r="BD8" s="662"/>
      <c r="BE8" s="662"/>
      <c r="BF8" s="663"/>
      <c r="BG8" s="664">
        <v>
1112600</v>
      </c>
      <c r="BH8" s="665"/>
      <c r="BI8" s="665"/>
      <c r="BJ8" s="665"/>
      <c r="BK8" s="665"/>
      <c r="BL8" s="665"/>
      <c r="BM8" s="665"/>
      <c r="BN8" s="666"/>
      <c r="BO8" s="691">
        <v>
2.2999999999999998</v>
      </c>
      <c r="BP8" s="691"/>
      <c r="BQ8" s="691"/>
      <c r="BR8" s="691"/>
      <c r="BS8" s="692" t="s">
        <v>
126</v>
      </c>
      <c r="BT8" s="692"/>
      <c r="BU8" s="692"/>
      <c r="BV8" s="692"/>
      <c r="BW8" s="692"/>
      <c r="BX8" s="692"/>
      <c r="BY8" s="692"/>
      <c r="BZ8" s="692"/>
      <c r="CA8" s="692"/>
      <c r="CB8" s="759"/>
      <c r="CD8" s="706" t="s">
        <v>
236</v>
      </c>
      <c r="CE8" s="703"/>
      <c r="CF8" s="703"/>
      <c r="CG8" s="703"/>
      <c r="CH8" s="703"/>
      <c r="CI8" s="703"/>
      <c r="CJ8" s="703"/>
      <c r="CK8" s="703"/>
      <c r="CL8" s="703"/>
      <c r="CM8" s="703"/>
      <c r="CN8" s="703"/>
      <c r="CO8" s="703"/>
      <c r="CP8" s="703"/>
      <c r="CQ8" s="704"/>
      <c r="CR8" s="664">
        <v>
140242634</v>
      </c>
      <c r="CS8" s="665"/>
      <c r="CT8" s="665"/>
      <c r="CU8" s="665"/>
      <c r="CV8" s="665"/>
      <c r="CW8" s="665"/>
      <c r="CX8" s="665"/>
      <c r="CY8" s="666"/>
      <c r="CZ8" s="691">
        <v>
56.6</v>
      </c>
      <c r="DA8" s="691"/>
      <c r="DB8" s="691"/>
      <c r="DC8" s="691"/>
      <c r="DD8" s="670">
        <v>
3187776</v>
      </c>
      <c r="DE8" s="665"/>
      <c r="DF8" s="665"/>
      <c r="DG8" s="665"/>
      <c r="DH8" s="665"/>
      <c r="DI8" s="665"/>
      <c r="DJ8" s="665"/>
      <c r="DK8" s="665"/>
      <c r="DL8" s="665"/>
      <c r="DM8" s="665"/>
      <c r="DN8" s="665"/>
      <c r="DO8" s="665"/>
      <c r="DP8" s="666"/>
      <c r="DQ8" s="670">
        <v>
65349916</v>
      </c>
      <c r="DR8" s="665"/>
      <c r="DS8" s="665"/>
      <c r="DT8" s="665"/>
      <c r="DU8" s="665"/>
      <c r="DV8" s="665"/>
      <c r="DW8" s="665"/>
      <c r="DX8" s="665"/>
      <c r="DY8" s="665"/>
      <c r="DZ8" s="665"/>
      <c r="EA8" s="665"/>
      <c r="EB8" s="665"/>
      <c r="EC8" s="705"/>
    </row>
    <row r="9" spans="2:143" ht="11.25" customHeight="1" x14ac:dyDescent="0.2">
      <c r="B9" s="661" t="s">
        <v>
237</v>
      </c>
      <c r="C9" s="662"/>
      <c r="D9" s="662"/>
      <c r="E9" s="662"/>
      <c r="F9" s="662"/>
      <c r="G9" s="662"/>
      <c r="H9" s="662"/>
      <c r="I9" s="662"/>
      <c r="J9" s="662"/>
      <c r="K9" s="662"/>
      <c r="L9" s="662"/>
      <c r="M9" s="662"/>
      <c r="N9" s="662"/>
      <c r="O9" s="662"/>
      <c r="P9" s="662"/>
      <c r="Q9" s="663"/>
      <c r="R9" s="664">
        <v>
1098428</v>
      </c>
      <c r="S9" s="665"/>
      <c r="T9" s="665"/>
      <c r="U9" s="665"/>
      <c r="V9" s="665"/>
      <c r="W9" s="665"/>
      <c r="X9" s="665"/>
      <c r="Y9" s="666"/>
      <c r="Z9" s="691">
        <v>
0.4</v>
      </c>
      <c r="AA9" s="691"/>
      <c r="AB9" s="691"/>
      <c r="AC9" s="691"/>
      <c r="AD9" s="692">
        <v>
1098428</v>
      </c>
      <c r="AE9" s="692"/>
      <c r="AF9" s="692"/>
      <c r="AG9" s="692"/>
      <c r="AH9" s="692"/>
      <c r="AI9" s="692"/>
      <c r="AJ9" s="692"/>
      <c r="AK9" s="692"/>
      <c r="AL9" s="667">
        <v>
0.8</v>
      </c>
      <c r="AM9" s="668"/>
      <c r="AN9" s="668"/>
      <c r="AO9" s="693"/>
      <c r="AP9" s="661" t="s">
        <v>
238</v>
      </c>
      <c r="AQ9" s="662"/>
      <c r="AR9" s="662"/>
      <c r="AS9" s="662"/>
      <c r="AT9" s="662"/>
      <c r="AU9" s="662"/>
      <c r="AV9" s="662"/>
      <c r="AW9" s="662"/>
      <c r="AX9" s="662"/>
      <c r="AY9" s="662"/>
      <c r="AZ9" s="662"/>
      <c r="BA9" s="662"/>
      <c r="BB9" s="662"/>
      <c r="BC9" s="662"/>
      <c r="BD9" s="662"/>
      <c r="BE9" s="662"/>
      <c r="BF9" s="663"/>
      <c r="BG9" s="664">
        <v>
43090809</v>
      </c>
      <c r="BH9" s="665"/>
      <c r="BI9" s="665"/>
      <c r="BJ9" s="665"/>
      <c r="BK9" s="665"/>
      <c r="BL9" s="665"/>
      <c r="BM9" s="665"/>
      <c r="BN9" s="666"/>
      <c r="BO9" s="691">
        <v>
89.5</v>
      </c>
      <c r="BP9" s="691"/>
      <c r="BQ9" s="691"/>
      <c r="BR9" s="691"/>
      <c r="BS9" s="692" t="s">
        <v>
126</v>
      </c>
      <c r="BT9" s="692"/>
      <c r="BU9" s="692"/>
      <c r="BV9" s="692"/>
      <c r="BW9" s="692"/>
      <c r="BX9" s="692"/>
      <c r="BY9" s="692"/>
      <c r="BZ9" s="692"/>
      <c r="CA9" s="692"/>
      <c r="CB9" s="759"/>
      <c r="CD9" s="706" t="s">
        <v>
239</v>
      </c>
      <c r="CE9" s="703"/>
      <c r="CF9" s="703"/>
      <c r="CG9" s="703"/>
      <c r="CH9" s="703"/>
      <c r="CI9" s="703"/>
      <c r="CJ9" s="703"/>
      <c r="CK9" s="703"/>
      <c r="CL9" s="703"/>
      <c r="CM9" s="703"/>
      <c r="CN9" s="703"/>
      <c r="CO9" s="703"/>
      <c r="CP9" s="703"/>
      <c r="CQ9" s="704"/>
      <c r="CR9" s="664">
        <v>
21951931</v>
      </c>
      <c r="CS9" s="665"/>
      <c r="CT9" s="665"/>
      <c r="CU9" s="665"/>
      <c r="CV9" s="665"/>
      <c r="CW9" s="665"/>
      <c r="CX9" s="665"/>
      <c r="CY9" s="666"/>
      <c r="CZ9" s="691">
        <v>
8.9</v>
      </c>
      <c r="DA9" s="691"/>
      <c r="DB9" s="691"/>
      <c r="DC9" s="691"/>
      <c r="DD9" s="670">
        <v>
41889</v>
      </c>
      <c r="DE9" s="665"/>
      <c r="DF9" s="665"/>
      <c r="DG9" s="665"/>
      <c r="DH9" s="665"/>
      <c r="DI9" s="665"/>
      <c r="DJ9" s="665"/>
      <c r="DK9" s="665"/>
      <c r="DL9" s="665"/>
      <c r="DM9" s="665"/>
      <c r="DN9" s="665"/>
      <c r="DO9" s="665"/>
      <c r="DP9" s="666"/>
      <c r="DQ9" s="670">
        <v>
13069770</v>
      </c>
      <c r="DR9" s="665"/>
      <c r="DS9" s="665"/>
      <c r="DT9" s="665"/>
      <c r="DU9" s="665"/>
      <c r="DV9" s="665"/>
      <c r="DW9" s="665"/>
      <c r="DX9" s="665"/>
      <c r="DY9" s="665"/>
      <c r="DZ9" s="665"/>
      <c r="EA9" s="665"/>
      <c r="EB9" s="665"/>
      <c r="EC9" s="705"/>
    </row>
    <row r="10" spans="2:143" ht="11.25" customHeight="1" x14ac:dyDescent="0.2">
      <c r="B10" s="661" t="s">
        <v>
240</v>
      </c>
      <c r="C10" s="662"/>
      <c r="D10" s="662"/>
      <c r="E10" s="662"/>
      <c r="F10" s="662"/>
      <c r="G10" s="662"/>
      <c r="H10" s="662"/>
      <c r="I10" s="662"/>
      <c r="J10" s="662"/>
      <c r="K10" s="662"/>
      <c r="L10" s="662"/>
      <c r="M10" s="662"/>
      <c r="N10" s="662"/>
      <c r="O10" s="662"/>
      <c r="P10" s="662"/>
      <c r="Q10" s="663"/>
      <c r="R10" s="664" t="s">
        <v>
126</v>
      </c>
      <c r="S10" s="665"/>
      <c r="T10" s="665"/>
      <c r="U10" s="665"/>
      <c r="V10" s="665"/>
      <c r="W10" s="665"/>
      <c r="X10" s="665"/>
      <c r="Y10" s="666"/>
      <c r="Z10" s="691" t="s">
        <v>
126</v>
      </c>
      <c r="AA10" s="691"/>
      <c r="AB10" s="691"/>
      <c r="AC10" s="691"/>
      <c r="AD10" s="692" t="s">
        <v>
241</v>
      </c>
      <c r="AE10" s="692"/>
      <c r="AF10" s="692"/>
      <c r="AG10" s="692"/>
      <c r="AH10" s="692"/>
      <c r="AI10" s="692"/>
      <c r="AJ10" s="692"/>
      <c r="AK10" s="692"/>
      <c r="AL10" s="667" t="s">
        <v>
126</v>
      </c>
      <c r="AM10" s="668"/>
      <c r="AN10" s="668"/>
      <c r="AO10" s="693"/>
      <c r="AP10" s="661" t="s">
        <v>
242</v>
      </c>
      <c r="AQ10" s="662"/>
      <c r="AR10" s="662"/>
      <c r="AS10" s="662"/>
      <c r="AT10" s="662"/>
      <c r="AU10" s="662"/>
      <c r="AV10" s="662"/>
      <c r="AW10" s="662"/>
      <c r="AX10" s="662"/>
      <c r="AY10" s="662"/>
      <c r="AZ10" s="662"/>
      <c r="BA10" s="662"/>
      <c r="BB10" s="662"/>
      <c r="BC10" s="662"/>
      <c r="BD10" s="662"/>
      <c r="BE10" s="662"/>
      <c r="BF10" s="663"/>
      <c r="BG10" s="664" t="s">
        <v>
241</v>
      </c>
      <c r="BH10" s="665"/>
      <c r="BI10" s="665"/>
      <c r="BJ10" s="665"/>
      <c r="BK10" s="665"/>
      <c r="BL10" s="665"/>
      <c r="BM10" s="665"/>
      <c r="BN10" s="666"/>
      <c r="BO10" s="691" t="s">
        <v>
126</v>
      </c>
      <c r="BP10" s="691"/>
      <c r="BQ10" s="691"/>
      <c r="BR10" s="691"/>
      <c r="BS10" s="692" t="s">
        <v>
241</v>
      </c>
      <c r="BT10" s="692"/>
      <c r="BU10" s="692"/>
      <c r="BV10" s="692"/>
      <c r="BW10" s="692"/>
      <c r="BX10" s="692"/>
      <c r="BY10" s="692"/>
      <c r="BZ10" s="692"/>
      <c r="CA10" s="692"/>
      <c r="CB10" s="759"/>
      <c r="CD10" s="706" t="s">
        <v>
243</v>
      </c>
      <c r="CE10" s="703"/>
      <c r="CF10" s="703"/>
      <c r="CG10" s="703"/>
      <c r="CH10" s="703"/>
      <c r="CI10" s="703"/>
      <c r="CJ10" s="703"/>
      <c r="CK10" s="703"/>
      <c r="CL10" s="703"/>
      <c r="CM10" s="703"/>
      <c r="CN10" s="703"/>
      <c r="CO10" s="703"/>
      <c r="CP10" s="703"/>
      <c r="CQ10" s="704"/>
      <c r="CR10" s="664">
        <v>
151803</v>
      </c>
      <c r="CS10" s="665"/>
      <c r="CT10" s="665"/>
      <c r="CU10" s="665"/>
      <c r="CV10" s="665"/>
      <c r="CW10" s="665"/>
      <c r="CX10" s="665"/>
      <c r="CY10" s="666"/>
      <c r="CZ10" s="691">
        <v>
0.1</v>
      </c>
      <c r="DA10" s="691"/>
      <c r="DB10" s="691"/>
      <c r="DC10" s="691"/>
      <c r="DD10" s="670" t="s">
        <v>
126</v>
      </c>
      <c r="DE10" s="665"/>
      <c r="DF10" s="665"/>
      <c r="DG10" s="665"/>
      <c r="DH10" s="665"/>
      <c r="DI10" s="665"/>
      <c r="DJ10" s="665"/>
      <c r="DK10" s="665"/>
      <c r="DL10" s="665"/>
      <c r="DM10" s="665"/>
      <c r="DN10" s="665"/>
      <c r="DO10" s="665"/>
      <c r="DP10" s="666"/>
      <c r="DQ10" s="670">
        <v>
126270</v>
      </c>
      <c r="DR10" s="665"/>
      <c r="DS10" s="665"/>
      <c r="DT10" s="665"/>
      <c r="DU10" s="665"/>
      <c r="DV10" s="665"/>
      <c r="DW10" s="665"/>
      <c r="DX10" s="665"/>
      <c r="DY10" s="665"/>
      <c r="DZ10" s="665"/>
      <c r="EA10" s="665"/>
      <c r="EB10" s="665"/>
      <c r="EC10" s="705"/>
    </row>
    <row r="11" spans="2:143" ht="11.25" customHeight="1" x14ac:dyDescent="0.2">
      <c r="B11" s="661" t="s">
        <v>
244</v>
      </c>
      <c r="C11" s="662"/>
      <c r="D11" s="662"/>
      <c r="E11" s="662"/>
      <c r="F11" s="662"/>
      <c r="G11" s="662"/>
      <c r="H11" s="662"/>
      <c r="I11" s="662"/>
      <c r="J11" s="662"/>
      <c r="K11" s="662"/>
      <c r="L11" s="662"/>
      <c r="M11" s="662"/>
      <c r="N11" s="662"/>
      <c r="O11" s="662"/>
      <c r="P11" s="662"/>
      <c r="Q11" s="663"/>
      <c r="R11" s="664">
        <v>
13118654</v>
      </c>
      <c r="S11" s="665"/>
      <c r="T11" s="665"/>
      <c r="U11" s="665"/>
      <c r="V11" s="665"/>
      <c r="W11" s="665"/>
      <c r="X11" s="665"/>
      <c r="Y11" s="666"/>
      <c r="Z11" s="667">
        <v>
5</v>
      </c>
      <c r="AA11" s="668"/>
      <c r="AB11" s="668"/>
      <c r="AC11" s="669"/>
      <c r="AD11" s="670">
        <v>
13118654</v>
      </c>
      <c r="AE11" s="665"/>
      <c r="AF11" s="665"/>
      <c r="AG11" s="665"/>
      <c r="AH11" s="665"/>
      <c r="AI11" s="665"/>
      <c r="AJ11" s="665"/>
      <c r="AK11" s="666"/>
      <c r="AL11" s="667">
        <v>
9.6</v>
      </c>
      <c r="AM11" s="668"/>
      <c r="AN11" s="668"/>
      <c r="AO11" s="693"/>
      <c r="AP11" s="661" t="s">
        <v>
245</v>
      </c>
      <c r="AQ11" s="662"/>
      <c r="AR11" s="662"/>
      <c r="AS11" s="662"/>
      <c r="AT11" s="662"/>
      <c r="AU11" s="662"/>
      <c r="AV11" s="662"/>
      <c r="AW11" s="662"/>
      <c r="AX11" s="662"/>
      <c r="AY11" s="662"/>
      <c r="AZ11" s="662"/>
      <c r="BA11" s="662"/>
      <c r="BB11" s="662"/>
      <c r="BC11" s="662"/>
      <c r="BD11" s="662"/>
      <c r="BE11" s="662"/>
      <c r="BF11" s="663"/>
      <c r="BG11" s="664" t="s">
        <v>
126</v>
      </c>
      <c r="BH11" s="665"/>
      <c r="BI11" s="665"/>
      <c r="BJ11" s="665"/>
      <c r="BK11" s="665"/>
      <c r="BL11" s="665"/>
      <c r="BM11" s="665"/>
      <c r="BN11" s="666"/>
      <c r="BO11" s="691" t="s">
        <v>
126</v>
      </c>
      <c r="BP11" s="691"/>
      <c r="BQ11" s="691"/>
      <c r="BR11" s="691"/>
      <c r="BS11" s="692" t="s">
        <v>
241</v>
      </c>
      <c r="BT11" s="692"/>
      <c r="BU11" s="692"/>
      <c r="BV11" s="692"/>
      <c r="BW11" s="692"/>
      <c r="BX11" s="692"/>
      <c r="BY11" s="692"/>
      <c r="BZ11" s="692"/>
      <c r="CA11" s="692"/>
      <c r="CB11" s="759"/>
      <c r="CD11" s="706" t="s">
        <v>
246</v>
      </c>
      <c r="CE11" s="703"/>
      <c r="CF11" s="703"/>
      <c r="CG11" s="703"/>
      <c r="CH11" s="703"/>
      <c r="CI11" s="703"/>
      <c r="CJ11" s="703"/>
      <c r="CK11" s="703"/>
      <c r="CL11" s="703"/>
      <c r="CM11" s="703"/>
      <c r="CN11" s="703"/>
      <c r="CO11" s="703"/>
      <c r="CP11" s="703"/>
      <c r="CQ11" s="704"/>
      <c r="CR11" s="664">
        <v>
121388</v>
      </c>
      <c r="CS11" s="665"/>
      <c r="CT11" s="665"/>
      <c r="CU11" s="665"/>
      <c r="CV11" s="665"/>
      <c r="CW11" s="665"/>
      <c r="CX11" s="665"/>
      <c r="CY11" s="666"/>
      <c r="CZ11" s="691">
        <v>
0</v>
      </c>
      <c r="DA11" s="691"/>
      <c r="DB11" s="691"/>
      <c r="DC11" s="691"/>
      <c r="DD11" s="670" t="s">
        <v>
241</v>
      </c>
      <c r="DE11" s="665"/>
      <c r="DF11" s="665"/>
      <c r="DG11" s="665"/>
      <c r="DH11" s="665"/>
      <c r="DI11" s="665"/>
      <c r="DJ11" s="665"/>
      <c r="DK11" s="665"/>
      <c r="DL11" s="665"/>
      <c r="DM11" s="665"/>
      <c r="DN11" s="665"/>
      <c r="DO11" s="665"/>
      <c r="DP11" s="666"/>
      <c r="DQ11" s="670">
        <v>
100159</v>
      </c>
      <c r="DR11" s="665"/>
      <c r="DS11" s="665"/>
      <c r="DT11" s="665"/>
      <c r="DU11" s="665"/>
      <c r="DV11" s="665"/>
      <c r="DW11" s="665"/>
      <c r="DX11" s="665"/>
      <c r="DY11" s="665"/>
      <c r="DZ11" s="665"/>
      <c r="EA11" s="665"/>
      <c r="EB11" s="665"/>
      <c r="EC11" s="705"/>
    </row>
    <row r="12" spans="2:143" ht="11.25" customHeight="1" x14ac:dyDescent="0.2">
      <c r="B12" s="661" t="s">
        <v>
247</v>
      </c>
      <c r="C12" s="662"/>
      <c r="D12" s="662"/>
      <c r="E12" s="662"/>
      <c r="F12" s="662"/>
      <c r="G12" s="662"/>
      <c r="H12" s="662"/>
      <c r="I12" s="662"/>
      <c r="J12" s="662"/>
      <c r="K12" s="662"/>
      <c r="L12" s="662"/>
      <c r="M12" s="662"/>
      <c r="N12" s="662"/>
      <c r="O12" s="662"/>
      <c r="P12" s="662"/>
      <c r="Q12" s="663"/>
      <c r="R12" s="664">
        <v>
5069</v>
      </c>
      <c r="S12" s="665"/>
      <c r="T12" s="665"/>
      <c r="U12" s="665"/>
      <c r="V12" s="665"/>
      <c r="W12" s="665"/>
      <c r="X12" s="665"/>
      <c r="Y12" s="666"/>
      <c r="Z12" s="691">
        <v>
0</v>
      </c>
      <c r="AA12" s="691"/>
      <c r="AB12" s="691"/>
      <c r="AC12" s="691"/>
      <c r="AD12" s="692">
        <v>
5069</v>
      </c>
      <c r="AE12" s="692"/>
      <c r="AF12" s="692"/>
      <c r="AG12" s="692"/>
      <c r="AH12" s="692"/>
      <c r="AI12" s="692"/>
      <c r="AJ12" s="692"/>
      <c r="AK12" s="692"/>
      <c r="AL12" s="667">
        <v>
0</v>
      </c>
      <c r="AM12" s="668"/>
      <c r="AN12" s="668"/>
      <c r="AO12" s="693"/>
      <c r="AP12" s="661" t="s">
        <v>
248</v>
      </c>
      <c r="AQ12" s="662"/>
      <c r="AR12" s="662"/>
      <c r="AS12" s="662"/>
      <c r="AT12" s="662"/>
      <c r="AU12" s="662"/>
      <c r="AV12" s="662"/>
      <c r="AW12" s="662"/>
      <c r="AX12" s="662"/>
      <c r="AY12" s="662"/>
      <c r="AZ12" s="662"/>
      <c r="BA12" s="662"/>
      <c r="BB12" s="662"/>
      <c r="BC12" s="662"/>
      <c r="BD12" s="662"/>
      <c r="BE12" s="662"/>
      <c r="BF12" s="663"/>
      <c r="BG12" s="664" t="s">
        <v>
126</v>
      </c>
      <c r="BH12" s="665"/>
      <c r="BI12" s="665"/>
      <c r="BJ12" s="665"/>
      <c r="BK12" s="665"/>
      <c r="BL12" s="665"/>
      <c r="BM12" s="665"/>
      <c r="BN12" s="666"/>
      <c r="BO12" s="691" t="s">
        <v>
241</v>
      </c>
      <c r="BP12" s="691"/>
      <c r="BQ12" s="691"/>
      <c r="BR12" s="691"/>
      <c r="BS12" s="692" t="s">
        <v>
241</v>
      </c>
      <c r="BT12" s="692"/>
      <c r="BU12" s="692"/>
      <c r="BV12" s="692"/>
      <c r="BW12" s="692"/>
      <c r="BX12" s="692"/>
      <c r="BY12" s="692"/>
      <c r="BZ12" s="692"/>
      <c r="CA12" s="692"/>
      <c r="CB12" s="759"/>
      <c r="CD12" s="706" t="s">
        <v>
249</v>
      </c>
      <c r="CE12" s="703"/>
      <c r="CF12" s="703"/>
      <c r="CG12" s="703"/>
      <c r="CH12" s="703"/>
      <c r="CI12" s="703"/>
      <c r="CJ12" s="703"/>
      <c r="CK12" s="703"/>
      <c r="CL12" s="703"/>
      <c r="CM12" s="703"/>
      <c r="CN12" s="703"/>
      <c r="CO12" s="703"/>
      <c r="CP12" s="703"/>
      <c r="CQ12" s="704"/>
      <c r="CR12" s="664">
        <v>
4307313</v>
      </c>
      <c r="CS12" s="665"/>
      <c r="CT12" s="665"/>
      <c r="CU12" s="665"/>
      <c r="CV12" s="665"/>
      <c r="CW12" s="665"/>
      <c r="CX12" s="665"/>
      <c r="CY12" s="666"/>
      <c r="CZ12" s="691">
        <v>
1.7</v>
      </c>
      <c r="DA12" s="691"/>
      <c r="DB12" s="691"/>
      <c r="DC12" s="691"/>
      <c r="DD12" s="670">
        <v>
87467</v>
      </c>
      <c r="DE12" s="665"/>
      <c r="DF12" s="665"/>
      <c r="DG12" s="665"/>
      <c r="DH12" s="665"/>
      <c r="DI12" s="665"/>
      <c r="DJ12" s="665"/>
      <c r="DK12" s="665"/>
      <c r="DL12" s="665"/>
      <c r="DM12" s="665"/>
      <c r="DN12" s="665"/>
      <c r="DO12" s="665"/>
      <c r="DP12" s="666"/>
      <c r="DQ12" s="670">
        <v>
3645016</v>
      </c>
      <c r="DR12" s="665"/>
      <c r="DS12" s="665"/>
      <c r="DT12" s="665"/>
      <c r="DU12" s="665"/>
      <c r="DV12" s="665"/>
      <c r="DW12" s="665"/>
      <c r="DX12" s="665"/>
      <c r="DY12" s="665"/>
      <c r="DZ12" s="665"/>
      <c r="EA12" s="665"/>
      <c r="EB12" s="665"/>
      <c r="EC12" s="705"/>
    </row>
    <row r="13" spans="2:143" ht="11.25" customHeight="1" x14ac:dyDescent="0.2">
      <c r="B13" s="661" t="s">
        <v>
250</v>
      </c>
      <c r="C13" s="662"/>
      <c r="D13" s="662"/>
      <c r="E13" s="662"/>
      <c r="F13" s="662"/>
      <c r="G13" s="662"/>
      <c r="H13" s="662"/>
      <c r="I13" s="662"/>
      <c r="J13" s="662"/>
      <c r="K13" s="662"/>
      <c r="L13" s="662"/>
      <c r="M13" s="662"/>
      <c r="N13" s="662"/>
      <c r="O13" s="662"/>
      <c r="P13" s="662"/>
      <c r="Q13" s="663"/>
      <c r="R13" s="664" t="s">
        <v>
126</v>
      </c>
      <c r="S13" s="665"/>
      <c r="T13" s="665"/>
      <c r="U13" s="665"/>
      <c r="V13" s="665"/>
      <c r="W13" s="665"/>
      <c r="X13" s="665"/>
      <c r="Y13" s="666"/>
      <c r="Z13" s="691" t="s">
        <v>
126</v>
      </c>
      <c r="AA13" s="691"/>
      <c r="AB13" s="691"/>
      <c r="AC13" s="691"/>
      <c r="AD13" s="692" t="s">
        <v>
126</v>
      </c>
      <c r="AE13" s="692"/>
      <c r="AF13" s="692"/>
      <c r="AG13" s="692"/>
      <c r="AH13" s="692"/>
      <c r="AI13" s="692"/>
      <c r="AJ13" s="692"/>
      <c r="AK13" s="692"/>
      <c r="AL13" s="667" t="s">
        <v>
241</v>
      </c>
      <c r="AM13" s="668"/>
      <c r="AN13" s="668"/>
      <c r="AO13" s="693"/>
      <c r="AP13" s="661" t="s">
        <v>
251</v>
      </c>
      <c r="AQ13" s="662"/>
      <c r="AR13" s="662"/>
      <c r="AS13" s="662"/>
      <c r="AT13" s="662"/>
      <c r="AU13" s="662"/>
      <c r="AV13" s="662"/>
      <c r="AW13" s="662"/>
      <c r="AX13" s="662"/>
      <c r="AY13" s="662"/>
      <c r="AZ13" s="662"/>
      <c r="BA13" s="662"/>
      <c r="BB13" s="662"/>
      <c r="BC13" s="662"/>
      <c r="BD13" s="662"/>
      <c r="BE13" s="662"/>
      <c r="BF13" s="663"/>
      <c r="BG13" s="664" t="s">
        <v>
126</v>
      </c>
      <c r="BH13" s="665"/>
      <c r="BI13" s="665"/>
      <c r="BJ13" s="665"/>
      <c r="BK13" s="665"/>
      <c r="BL13" s="665"/>
      <c r="BM13" s="665"/>
      <c r="BN13" s="666"/>
      <c r="BO13" s="691" t="s">
        <v>
126</v>
      </c>
      <c r="BP13" s="691"/>
      <c r="BQ13" s="691"/>
      <c r="BR13" s="691"/>
      <c r="BS13" s="692" t="s">
        <v>
241</v>
      </c>
      <c r="BT13" s="692"/>
      <c r="BU13" s="692"/>
      <c r="BV13" s="692"/>
      <c r="BW13" s="692"/>
      <c r="BX13" s="692"/>
      <c r="BY13" s="692"/>
      <c r="BZ13" s="692"/>
      <c r="CA13" s="692"/>
      <c r="CB13" s="759"/>
      <c r="CD13" s="706" t="s">
        <v>
252</v>
      </c>
      <c r="CE13" s="703"/>
      <c r="CF13" s="703"/>
      <c r="CG13" s="703"/>
      <c r="CH13" s="703"/>
      <c r="CI13" s="703"/>
      <c r="CJ13" s="703"/>
      <c r="CK13" s="703"/>
      <c r="CL13" s="703"/>
      <c r="CM13" s="703"/>
      <c r="CN13" s="703"/>
      <c r="CO13" s="703"/>
      <c r="CP13" s="703"/>
      <c r="CQ13" s="704"/>
      <c r="CR13" s="664">
        <v>
13631223</v>
      </c>
      <c r="CS13" s="665"/>
      <c r="CT13" s="665"/>
      <c r="CU13" s="665"/>
      <c r="CV13" s="665"/>
      <c r="CW13" s="665"/>
      <c r="CX13" s="665"/>
      <c r="CY13" s="666"/>
      <c r="CZ13" s="691">
        <v>
5.5</v>
      </c>
      <c r="DA13" s="691"/>
      <c r="DB13" s="691"/>
      <c r="DC13" s="691"/>
      <c r="DD13" s="670">
        <v>
4977053</v>
      </c>
      <c r="DE13" s="665"/>
      <c r="DF13" s="665"/>
      <c r="DG13" s="665"/>
      <c r="DH13" s="665"/>
      <c r="DI13" s="665"/>
      <c r="DJ13" s="665"/>
      <c r="DK13" s="665"/>
      <c r="DL13" s="665"/>
      <c r="DM13" s="665"/>
      <c r="DN13" s="665"/>
      <c r="DO13" s="665"/>
      <c r="DP13" s="666"/>
      <c r="DQ13" s="670">
        <v>
10542184</v>
      </c>
      <c r="DR13" s="665"/>
      <c r="DS13" s="665"/>
      <c r="DT13" s="665"/>
      <c r="DU13" s="665"/>
      <c r="DV13" s="665"/>
      <c r="DW13" s="665"/>
      <c r="DX13" s="665"/>
      <c r="DY13" s="665"/>
      <c r="DZ13" s="665"/>
      <c r="EA13" s="665"/>
      <c r="EB13" s="665"/>
      <c r="EC13" s="705"/>
    </row>
    <row r="14" spans="2:143" ht="11.25" customHeight="1" x14ac:dyDescent="0.2">
      <c r="B14" s="661" t="s">
        <v>
253</v>
      </c>
      <c r="C14" s="662"/>
      <c r="D14" s="662"/>
      <c r="E14" s="662"/>
      <c r="F14" s="662"/>
      <c r="G14" s="662"/>
      <c r="H14" s="662"/>
      <c r="I14" s="662"/>
      <c r="J14" s="662"/>
      <c r="K14" s="662"/>
      <c r="L14" s="662"/>
      <c r="M14" s="662"/>
      <c r="N14" s="662"/>
      <c r="O14" s="662"/>
      <c r="P14" s="662"/>
      <c r="Q14" s="663"/>
      <c r="R14" s="664">
        <v>
2</v>
      </c>
      <c r="S14" s="665"/>
      <c r="T14" s="665"/>
      <c r="U14" s="665"/>
      <c r="V14" s="665"/>
      <c r="W14" s="665"/>
      <c r="X14" s="665"/>
      <c r="Y14" s="666"/>
      <c r="Z14" s="691">
        <v>
0</v>
      </c>
      <c r="AA14" s="691"/>
      <c r="AB14" s="691"/>
      <c r="AC14" s="691"/>
      <c r="AD14" s="692">
        <v>
2</v>
      </c>
      <c r="AE14" s="692"/>
      <c r="AF14" s="692"/>
      <c r="AG14" s="692"/>
      <c r="AH14" s="692"/>
      <c r="AI14" s="692"/>
      <c r="AJ14" s="692"/>
      <c r="AK14" s="692"/>
      <c r="AL14" s="667">
        <v>
0</v>
      </c>
      <c r="AM14" s="668"/>
      <c r="AN14" s="668"/>
      <c r="AO14" s="693"/>
      <c r="AP14" s="661" t="s">
        <v>
254</v>
      </c>
      <c r="AQ14" s="662"/>
      <c r="AR14" s="662"/>
      <c r="AS14" s="662"/>
      <c r="AT14" s="662"/>
      <c r="AU14" s="662"/>
      <c r="AV14" s="662"/>
      <c r="AW14" s="662"/>
      <c r="AX14" s="662"/>
      <c r="AY14" s="662"/>
      <c r="AZ14" s="662"/>
      <c r="BA14" s="662"/>
      <c r="BB14" s="662"/>
      <c r="BC14" s="662"/>
      <c r="BD14" s="662"/>
      <c r="BE14" s="662"/>
      <c r="BF14" s="663"/>
      <c r="BG14" s="664">
        <v>
289706</v>
      </c>
      <c r="BH14" s="665"/>
      <c r="BI14" s="665"/>
      <c r="BJ14" s="665"/>
      <c r="BK14" s="665"/>
      <c r="BL14" s="665"/>
      <c r="BM14" s="665"/>
      <c r="BN14" s="666"/>
      <c r="BO14" s="691">
        <v>
0.6</v>
      </c>
      <c r="BP14" s="691"/>
      <c r="BQ14" s="691"/>
      <c r="BR14" s="691"/>
      <c r="BS14" s="692" t="s">
        <v>
126</v>
      </c>
      <c r="BT14" s="692"/>
      <c r="BU14" s="692"/>
      <c r="BV14" s="692"/>
      <c r="BW14" s="692"/>
      <c r="BX14" s="692"/>
      <c r="BY14" s="692"/>
      <c r="BZ14" s="692"/>
      <c r="CA14" s="692"/>
      <c r="CB14" s="759"/>
      <c r="CD14" s="706" t="s">
        <v>
255</v>
      </c>
      <c r="CE14" s="703"/>
      <c r="CF14" s="703"/>
      <c r="CG14" s="703"/>
      <c r="CH14" s="703"/>
      <c r="CI14" s="703"/>
      <c r="CJ14" s="703"/>
      <c r="CK14" s="703"/>
      <c r="CL14" s="703"/>
      <c r="CM14" s="703"/>
      <c r="CN14" s="703"/>
      <c r="CO14" s="703"/>
      <c r="CP14" s="703"/>
      <c r="CQ14" s="704"/>
      <c r="CR14" s="664">
        <v>
399007</v>
      </c>
      <c r="CS14" s="665"/>
      <c r="CT14" s="665"/>
      <c r="CU14" s="665"/>
      <c r="CV14" s="665"/>
      <c r="CW14" s="665"/>
      <c r="CX14" s="665"/>
      <c r="CY14" s="666"/>
      <c r="CZ14" s="691">
        <v>
0.2</v>
      </c>
      <c r="DA14" s="691"/>
      <c r="DB14" s="691"/>
      <c r="DC14" s="691"/>
      <c r="DD14" s="670">
        <v>
449</v>
      </c>
      <c r="DE14" s="665"/>
      <c r="DF14" s="665"/>
      <c r="DG14" s="665"/>
      <c r="DH14" s="665"/>
      <c r="DI14" s="665"/>
      <c r="DJ14" s="665"/>
      <c r="DK14" s="665"/>
      <c r="DL14" s="665"/>
      <c r="DM14" s="665"/>
      <c r="DN14" s="665"/>
      <c r="DO14" s="665"/>
      <c r="DP14" s="666"/>
      <c r="DQ14" s="670">
        <v>
398887</v>
      </c>
      <c r="DR14" s="665"/>
      <c r="DS14" s="665"/>
      <c r="DT14" s="665"/>
      <c r="DU14" s="665"/>
      <c r="DV14" s="665"/>
      <c r="DW14" s="665"/>
      <c r="DX14" s="665"/>
      <c r="DY14" s="665"/>
      <c r="DZ14" s="665"/>
      <c r="EA14" s="665"/>
      <c r="EB14" s="665"/>
      <c r="EC14" s="705"/>
    </row>
    <row r="15" spans="2:143" ht="11.25" customHeight="1" x14ac:dyDescent="0.2">
      <c r="B15" s="661" t="s">
        <v>
256</v>
      </c>
      <c r="C15" s="662"/>
      <c r="D15" s="662"/>
      <c r="E15" s="662"/>
      <c r="F15" s="662"/>
      <c r="G15" s="662"/>
      <c r="H15" s="662"/>
      <c r="I15" s="662"/>
      <c r="J15" s="662"/>
      <c r="K15" s="662"/>
      <c r="L15" s="662"/>
      <c r="M15" s="662"/>
      <c r="N15" s="662"/>
      <c r="O15" s="662"/>
      <c r="P15" s="662"/>
      <c r="Q15" s="663"/>
      <c r="R15" s="664" t="s">
        <v>
241</v>
      </c>
      <c r="S15" s="665"/>
      <c r="T15" s="665"/>
      <c r="U15" s="665"/>
      <c r="V15" s="665"/>
      <c r="W15" s="665"/>
      <c r="X15" s="665"/>
      <c r="Y15" s="666"/>
      <c r="Z15" s="691" t="s">
        <v>
126</v>
      </c>
      <c r="AA15" s="691"/>
      <c r="AB15" s="691"/>
      <c r="AC15" s="691"/>
      <c r="AD15" s="692" t="s">
        <v>
126</v>
      </c>
      <c r="AE15" s="692"/>
      <c r="AF15" s="692"/>
      <c r="AG15" s="692"/>
      <c r="AH15" s="692"/>
      <c r="AI15" s="692"/>
      <c r="AJ15" s="692"/>
      <c r="AK15" s="692"/>
      <c r="AL15" s="667" t="s">
        <v>
241</v>
      </c>
      <c r="AM15" s="668"/>
      <c r="AN15" s="668"/>
      <c r="AO15" s="693"/>
      <c r="AP15" s="661" t="s">
        <v>
257</v>
      </c>
      <c r="AQ15" s="662"/>
      <c r="AR15" s="662"/>
      <c r="AS15" s="662"/>
      <c r="AT15" s="662"/>
      <c r="AU15" s="662"/>
      <c r="AV15" s="662"/>
      <c r="AW15" s="662"/>
      <c r="AX15" s="662"/>
      <c r="AY15" s="662"/>
      <c r="AZ15" s="662"/>
      <c r="BA15" s="662"/>
      <c r="BB15" s="662"/>
      <c r="BC15" s="662"/>
      <c r="BD15" s="662"/>
      <c r="BE15" s="662"/>
      <c r="BF15" s="663"/>
      <c r="BG15" s="664">
        <v>
3678458</v>
      </c>
      <c r="BH15" s="665"/>
      <c r="BI15" s="665"/>
      <c r="BJ15" s="665"/>
      <c r="BK15" s="665"/>
      <c r="BL15" s="665"/>
      <c r="BM15" s="665"/>
      <c r="BN15" s="666"/>
      <c r="BO15" s="691">
        <v>
7.6</v>
      </c>
      <c r="BP15" s="691"/>
      <c r="BQ15" s="691"/>
      <c r="BR15" s="691"/>
      <c r="BS15" s="692" t="s">
        <v>
126</v>
      </c>
      <c r="BT15" s="692"/>
      <c r="BU15" s="692"/>
      <c r="BV15" s="692"/>
      <c r="BW15" s="692"/>
      <c r="BX15" s="692"/>
      <c r="BY15" s="692"/>
      <c r="BZ15" s="692"/>
      <c r="CA15" s="692"/>
      <c r="CB15" s="759"/>
      <c r="CD15" s="706" t="s">
        <v>
258</v>
      </c>
      <c r="CE15" s="703"/>
      <c r="CF15" s="703"/>
      <c r="CG15" s="703"/>
      <c r="CH15" s="703"/>
      <c r="CI15" s="703"/>
      <c r="CJ15" s="703"/>
      <c r="CK15" s="703"/>
      <c r="CL15" s="703"/>
      <c r="CM15" s="703"/>
      <c r="CN15" s="703"/>
      <c r="CO15" s="703"/>
      <c r="CP15" s="703"/>
      <c r="CQ15" s="704"/>
      <c r="CR15" s="664">
        <v>
36688289</v>
      </c>
      <c r="CS15" s="665"/>
      <c r="CT15" s="665"/>
      <c r="CU15" s="665"/>
      <c r="CV15" s="665"/>
      <c r="CW15" s="665"/>
      <c r="CX15" s="665"/>
      <c r="CY15" s="666"/>
      <c r="CZ15" s="691">
        <v>
14.8</v>
      </c>
      <c r="DA15" s="691"/>
      <c r="DB15" s="691"/>
      <c r="DC15" s="691"/>
      <c r="DD15" s="670">
        <v>
9818698</v>
      </c>
      <c r="DE15" s="665"/>
      <c r="DF15" s="665"/>
      <c r="DG15" s="665"/>
      <c r="DH15" s="665"/>
      <c r="DI15" s="665"/>
      <c r="DJ15" s="665"/>
      <c r="DK15" s="665"/>
      <c r="DL15" s="665"/>
      <c r="DM15" s="665"/>
      <c r="DN15" s="665"/>
      <c r="DO15" s="665"/>
      <c r="DP15" s="666"/>
      <c r="DQ15" s="670">
        <v>
30275272</v>
      </c>
      <c r="DR15" s="665"/>
      <c r="DS15" s="665"/>
      <c r="DT15" s="665"/>
      <c r="DU15" s="665"/>
      <c r="DV15" s="665"/>
      <c r="DW15" s="665"/>
      <c r="DX15" s="665"/>
      <c r="DY15" s="665"/>
      <c r="DZ15" s="665"/>
      <c r="EA15" s="665"/>
      <c r="EB15" s="665"/>
      <c r="EC15" s="705"/>
    </row>
    <row r="16" spans="2:143" ht="11.25" customHeight="1" x14ac:dyDescent="0.2">
      <c r="B16" s="661" t="s">
        <v>
259</v>
      </c>
      <c r="C16" s="662"/>
      <c r="D16" s="662"/>
      <c r="E16" s="662"/>
      <c r="F16" s="662"/>
      <c r="G16" s="662"/>
      <c r="H16" s="662"/>
      <c r="I16" s="662"/>
      <c r="J16" s="662"/>
      <c r="K16" s="662"/>
      <c r="L16" s="662"/>
      <c r="M16" s="662"/>
      <c r="N16" s="662"/>
      <c r="O16" s="662"/>
      <c r="P16" s="662"/>
      <c r="Q16" s="663"/>
      <c r="R16" s="664">
        <v>
181446</v>
      </c>
      <c r="S16" s="665"/>
      <c r="T16" s="665"/>
      <c r="U16" s="665"/>
      <c r="V16" s="665"/>
      <c r="W16" s="665"/>
      <c r="X16" s="665"/>
      <c r="Y16" s="666"/>
      <c r="Z16" s="691">
        <v>
0.1</v>
      </c>
      <c r="AA16" s="691"/>
      <c r="AB16" s="691"/>
      <c r="AC16" s="691"/>
      <c r="AD16" s="692">
        <v>
181446</v>
      </c>
      <c r="AE16" s="692"/>
      <c r="AF16" s="692"/>
      <c r="AG16" s="692"/>
      <c r="AH16" s="692"/>
      <c r="AI16" s="692"/>
      <c r="AJ16" s="692"/>
      <c r="AK16" s="692"/>
      <c r="AL16" s="667">
        <v>
0.1</v>
      </c>
      <c r="AM16" s="668"/>
      <c r="AN16" s="668"/>
      <c r="AO16" s="693"/>
      <c r="AP16" s="661" t="s">
        <v>
260</v>
      </c>
      <c r="AQ16" s="662"/>
      <c r="AR16" s="662"/>
      <c r="AS16" s="662"/>
      <c r="AT16" s="662"/>
      <c r="AU16" s="662"/>
      <c r="AV16" s="662"/>
      <c r="AW16" s="662"/>
      <c r="AX16" s="662"/>
      <c r="AY16" s="662"/>
      <c r="AZ16" s="662"/>
      <c r="BA16" s="662"/>
      <c r="BB16" s="662"/>
      <c r="BC16" s="662"/>
      <c r="BD16" s="662"/>
      <c r="BE16" s="662"/>
      <c r="BF16" s="663"/>
      <c r="BG16" s="664" t="s">
        <v>
241</v>
      </c>
      <c r="BH16" s="665"/>
      <c r="BI16" s="665"/>
      <c r="BJ16" s="665"/>
      <c r="BK16" s="665"/>
      <c r="BL16" s="665"/>
      <c r="BM16" s="665"/>
      <c r="BN16" s="666"/>
      <c r="BO16" s="691" t="s">
        <v>
126</v>
      </c>
      <c r="BP16" s="691"/>
      <c r="BQ16" s="691"/>
      <c r="BR16" s="691"/>
      <c r="BS16" s="692" t="s">
        <v>
241</v>
      </c>
      <c r="BT16" s="692"/>
      <c r="BU16" s="692"/>
      <c r="BV16" s="692"/>
      <c r="BW16" s="692"/>
      <c r="BX16" s="692"/>
      <c r="BY16" s="692"/>
      <c r="BZ16" s="692"/>
      <c r="CA16" s="692"/>
      <c r="CB16" s="759"/>
      <c r="CD16" s="706" t="s">
        <v>
261</v>
      </c>
      <c r="CE16" s="703"/>
      <c r="CF16" s="703"/>
      <c r="CG16" s="703"/>
      <c r="CH16" s="703"/>
      <c r="CI16" s="703"/>
      <c r="CJ16" s="703"/>
      <c r="CK16" s="703"/>
      <c r="CL16" s="703"/>
      <c r="CM16" s="703"/>
      <c r="CN16" s="703"/>
      <c r="CO16" s="703"/>
      <c r="CP16" s="703"/>
      <c r="CQ16" s="704"/>
      <c r="CR16" s="664" t="s">
        <v>
126</v>
      </c>
      <c r="CS16" s="665"/>
      <c r="CT16" s="665"/>
      <c r="CU16" s="665"/>
      <c r="CV16" s="665"/>
      <c r="CW16" s="665"/>
      <c r="CX16" s="665"/>
      <c r="CY16" s="666"/>
      <c r="CZ16" s="691" t="s">
        <v>
241</v>
      </c>
      <c r="DA16" s="691"/>
      <c r="DB16" s="691"/>
      <c r="DC16" s="691"/>
      <c r="DD16" s="670" t="s">
        <v>
126</v>
      </c>
      <c r="DE16" s="665"/>
      <c r="DF16" s="665"/>
      <c r="DG16" s="665"/>
      <c r="DH16" s="665"/>
      <c r="DI16" s="665"/>
      <c r="DJ16" s="665"/>
      <c r="DK16" s="665"/>
      <c r="DL16" s="665"/>
      <c r="DM16" s="665"/>
      <c r="DN16" s="665"/>
      <c r="DO16" s="665"/>
      <c r="DP16" s="666"/>
      <c r="DQ16" s="670" t="s">
        <v>
126</v>
      </c>
      <c r="DR16" s="665"/>
      <c r="DS16" s="665"/>
      <c r="DT16" s="665"/>
      <c r="DU16" s="665"/>
      <c r="DV16" s="665"/>
      <c r="DW16" s="665"/>
      <c r="DX16" s="665"/>
      <c r="DY16" s="665"/>
      <c r="DZ16" s="665"/>
      <c r="EA16" s="665"/>
      <c r="EB16" s="665"/>
      <c r="EC16" s="705"/>
    </row>
    <row r="17" spans="2:133" ht="11.25" customHeight="1" x14ac:dyDescent="0.2">
      <c r="B17" s="661" t="s">
        <v>
262</v>
      </c>
      <c r="C17" s="662"/>
      <c r="D17" s="662"/>
      <c r="E17" s="662"/>
      <c r="F17" s="662"/>
      <c r="G17" s="662"/>
      <c r="H17" s="662"/>
      <c r="I17" s="662"/>
      <c r="J17" s="662"/>
      <c r="K17" s="662"/>
      <c r="L17" s="662"/>
      <c r="M17" s="662"/>
      <c r="N17" s="662"/>
      <c r="O17" s="662"/>
      <c r="P17" s="662"/>
      <c r="Q17" s="663"/>
      <c r="R17" s="664" t="s">
        <v>
241</v>
      </c>
      <c r="S17" s="665"/>
      <c r="T17" s="665"/>
      <c r="U17" s="665"/>
      <c r="V17" s="665"/>
      <c r="W17" s="665"/>
      <c r="X17" s="665"/>
      <c r="Y17" s="666"/>
      <c r="Z17" s="691" t="s">
        <v>
241</v>
      </c>
      <c r="AA17" s="691"/>
      <c r="AB17" s="691"/>
      <c r="AC17" s="691"/>
      <c r="AD17" s="692" t="s">
        <v>
126</v>
      </c>
      <c r="AE17" s="692"/>
      <c r="AF17" s="692"/>
      <c r="AG17" s="692"/>
      <c r="AH17" s="692"/>
      <c r="AI17" s="692"/>
      <c r="AJ17" s="692"/>
      <c r="AK17" s="692"/>
      <c r="AL17" s="667" t="s">
        <v>
241</v>
      </c>
      <c r="AM17" s="668"/>
      <c r="AN17" s="668"/>
      <c r="AO17" s="693"/>
      <c r="AP17" s="661" t="s">
        <v>
263</v>
      </c>
      <c r="AQ17" s="662"/>
      <c r="AR17" s="662"/>
      <c r="AS17" s="662"/>
      <c r="AT17" s="662"/>
      <c r="AU17" s="662"/>
      <c r="AV17" s="662"/>
      <c r="AW17" s="662"/>
      <c r="AX17" s="662"/>
      <c r="AY17" s="662"/>
      <c r="AZ17" s="662"/>
      <c r="BA17" s="662"/>
      <c r="BB17" s="662"/>
      <c r="BC17" s="662"/>
      <c r="BD17" s="662"/>
      <c r="BE17" s="662"/>
      <c r="BF17" s="663"/>
      <c r="BG17" s="664" t="s">
        <v>
126</v>
      </c>
      <c r="BH17" s="665"/>
      <c r="BI17" s="665"/>
      <c r="BJ17" s="665"/>
      <c r="BK17" s="665"/>
      <c r="BL17" s="665"/>
      <c r="BM17" s="665"/>
      <c r="BN17" s="666"/>
      <c r="BO17" s="691" t="s">
        <v>
241</v>
      </c>
      <c r="BP17" s="691"/>
      <c r="BQ17" s="691"/>
      <c r="BR17" s="691"/>
      <c r="BS17" s="692" t="s">
        <v>
126</v>
      </c>
      <c r="BT17" s="692"/>
      <c r="BU17" s="692"/>
      <c r="BV17" s="692"/>
      <c r="BW17" s="692"/>
      <c r="BX17" s="692"/>
      <c r="BY17" s="692"/>
      <c r="BZ17" s="692"/>
      <c r="CA17" s="692"/>
      <c r="CB17" s="759"/>
      <c r="CD17" s="706" t="s">
        <v>
264</v>
      </c>
      <c r="CE17" s="703"/>
      <c r="CF17" s="703"/>
      <c r="CG17" s="703"/>
      <c r="CH17" s="703"/>
      <c r="CI17" s="703"/>
      <c r="CJ17" s="703"/>
      <c r="CK17" s="703"/>
      <c r="CL17" s="703"/>
      <c r="CM17" s="703"/>
      <c r="CN17" s="703"/>
      <c r="CO17" s="703"/>
      <c r="CP17" s="703"/>
      <c r="CQ17" s="704"/>
      <c r="CR17" s="664">
        <v>
2736360</v>
      </c>
      <c r="CS17" s="665"/>
      <c r="CT17" s="665"/>
      <c r="CU17" s="665"/>
      <c r="CV17" s="665"/>
      <c r="CW17" s="665"/>
      <c r="CX17" s="665"/>
      <c r="CY17" s="666"/>
      <c r="CZ17" s="691">
        <v>
1.1000000000000001</v>
      </c>
      <c r="DA17" s="691"/>
      <c r="DB17" s="691"/>
      <c r="DC17" s="691"/>
      <c r="DD17" s="670" t="s">
        <v>
241</v>
      </c>
      <c r="DE17" s="665"/>
      <c r="DF17" s="665"/>
      <c r="DG17" s="665"/>
      <c r="DH17" s="665"/>
      <c r="DI17" s="665"/>
      <c r="DJ17" s="665"/>
      <c r="DK17" s="665"/>
      <c r="DL17" s="665"/>
      <c r="DM17" s="665"/>
      <c r="DN17" s="665"/>
      <c r="DO17" s="665"/>
      <c r="DP17" s="666"/>
      <c r="DQ17" s="670">
        <v>
2736360</v>
      </c>
      <c r="DR17" s="665"/>
      <c r="DS17" s="665"/>
      <c r="DT17" s="665"/>
      <c r="DU17" s="665"/>
      <c r="DV17" s="665"/>
      <c r="DW17" s="665"/>
      <c r="DX17" s="665"/>
      <c r="DY17" s="665"/>
      <c r="DZ17" s="665"/>
      <c r="EA17" s="665"/>
      <c r="EB17" s="665"/>
      <c r="EC17" s="705"/>
    </row>
    <row r="18" spans="2:133" ht="11.25" customHeight="1" x14ac:dyDescent="0.2">
      <c r="B18" s="661" t="s">
        <v>
265</v>
      </c>
      <c r="C18" s="662"/>
      <c r="D18" s="662"/>
      <c r="E18" s="662"/>
      <c r="F18" s="662"/>
      <c r="G18" s="662"/>
      <c r="H18" s="662"/>
      <c r="I18" s="662"/>
      <c r="J18" s="662"/>
      <c r="K18" s="662"/>
      <c r="L18" s="662"/>
      <c r="M18" s="662"/>
      <c r="N18" s="662"/>
      <c r="O18" s="662"/>
      <c r="P18" s="662"/>
      <c r="Q18" s="663"/>
      <c r="R18" s="664">
        <v>
432501</v>
      </c>
      <c r="S18" s="665"/>
      <c r="T18" s="665"/>
      <c r="U18" s="665"/>
      <c r="V18" s="665"/>
      <c r="W18" s="665"/>
      <c r="X18" s="665"/>
      <c r="Y18" s="666"/>
      <c r="Z18" s="691">
        <v>
0.2</v>
      </c>
      <c r="AA18" s="691"/>
      <c r="AB18" s="691"/>
      <c r="AC18" s="691"/>
      <c r="AD18" s="692">
        <v>
432501</v>
      </c>
      <c r="AE18" s="692"/>
      <c r="AF18" s="692"/>
      <c r="AG18" s="692"/>
      <c r="AH18" s="692"/>
      <c r="AI18" s="692"/>
      <c r="AJ18" s="692"/>
      <c r="AK18" s="692"/>
      <c r="AL18" s="667">
        <v>
0.3</v>
      </c>
      <c r="AM18" s="668"/>
      <c r="AN18" s="668"/>
      <c r="AO18" s="693"/>
      <c r="AP18" s="661" t="s">
        <v>
266</v>
      </c>
      <c r="AQ18" s="662"/>
      <c r="AR18" s="662"/>
      <c r="AS18" s="662"/>
      <c r="AT18" s="662"/>
      <c r="AU18" s="662"/>
      <c r="AV18" s="662"/>
      <c r="AW18" s="662"/>
      <c r="AX18" s="662"/>
      <c r="AY18" s="662"/>
      <c r="AZ18" s="662"/>
      <c r="BA18" s="662"/>
      <c r="BB18" s="662"/>
      <c r="BC18" s="662"/>
      <c r="BD18" s="662"/>
      <c r="BE18" s="662"/>
      <c r="BF18" s="663"/>
      <c r="BG18" s="664" t="s">
        <v>
126</v>
      </c>
      <c r="BH18" s="665"/>
      <c r="BI18" s="665"/>
      <c r="BJ18" s="665"/>
      <c r="BK18" s="665"/>
      <c r="BL18" s="665"/>
      <c r="BM18" s="665"/>
      <c r="BN18" s="666"/>
      <c r="BO18" s="691" t="s">
        <v>
126</v>
      </c>
      <c r="BP18" s="691"/>
      <c r="BQ18" s="691"/>
      <c r="BR18" s="691"/>
      <c r="BS18" s="692" t="s">
        <v>
126</v>
      </c>
      <c r="BT18" s="692"/>
      <c r="BU18" s="692"/>
      <c r="BV18" s="692"/>
      <c r="BW18" s="692"/>
      <c r="BX18" s="692"/>
      <c r="BY18" s="692"/>
      <c r="BZ18" s="692"/>
      <c r="CA18" s="692"/>
      <c r="CB18" s="759"/>
      <c r="CD18" s="706" t="s">
        <v>
267</v>
      </c>
      <c r="CE18" s="703"/>
      <c r="CF18" s="703"/>
      <c r="CG18" s="703"/>
      <c r="CH18" s="703"/>
      <c r="CI18" s="703"/>
      <c r="CJ18" s="703"/>
      <c r="CK18" s="703"/>
      <c r="CL18" s="703"/>
      <c r="CM18" s="703"/>
      <c r="CN18" s="703"/>
      <c r="CO18" s="703"/>
      <c r="CP18" s="703"/>
      <c r="CQ18" s="704"/>
      <c r="CR18" s="664" t="s">
        <v>
126</v>
      </c>
      <c r="CS18" s="665"/>
      <c r="CT18" s="665"/>
      <c r="CU18" s="665"/>
      <c r="CV18" s="665"/>
      <c r="CW18" s="665"/>
      <c r="CX18" s="665"/>
      <c r="CY18" s="666"/>
      <c r="CZ18" s="691" t="s">
        <v>
126</v>
      </c>
      <c r="DA18" s="691"/>
      <c r="DB18" s="691"/>
      <c r="DC18" s="691"/>
      <c r="DD18" s="670" t="s">
        <v>
241</v>
      </c>
      <c r="DE18" s="665"/>
      <c r="DF18" s="665"/>
      <c r="DG18" s="665"/>
      <c r="DH18" s="665"/>
      <c r="DI18" s="665"/>
      <c r="DJ18" s="665"/>
      <c r="DK18" s="665"/>
      <c r="DL18" s="665"/>
      <c r="DM18" s="665"/>
      <c r="DN18" s="665"/>
      <c r="DO18" s="665"/>
      <c r="DP18" s="666"/>
      <c r="DQ18" s="670" t="s">
        <v>
126</v>
      </c>
      <c r="DR18" s="665"/>
      <c r="DS18" s="665"/>
      <c r="DT18" s="665"/>
      <c r="DU18" s="665"/>
      <c r="DV18" s="665"/>
      <c r="DW18" s="665"/>
      <c r="DX18" s="665"/>
      <c r="DY18" s="665"/>
      <c r="DZ18" s="665"/>
      <c r="EA18" s="665"/>
      <c r="EB18" s="665"/>
      <c r="EC18" s="705"/>
    </row>
    <row r="19" spans="2:133" ht="11.25" customHeight="1" x14ac:dyDescent="0.2">
      <c r="B19" s="661" t="s">
        <v>
268</v>
      </c>
      <c r="C19" s="662"/>
      <c r="D19" s="662"/>
      <c r="E19" s="662"/>
      <c r="F19" s="662"/>
      <c r="G19" s="662"/>
      <c r="H19" s="662"/>
      <c r="I19" s="662"/>
      <c r="J19" s="662"/>
      <c r="K19" s="662"/>
      <c r="L19" s="662"/>
      <c r="M19" s="662"/>
      <c r="N19" s="662"/>
      <c r="O19" s="662"/>
      <c r="P19" s="662"/>
      <c r="Q19" s="663"/>
      <c r="R19" s="664">
        <v>
376255</v>
      </c>
      <c r="S19" s="665"/>
      <c r="T19" s="665"/>
      <c r="U19" s="665"/>
      <c r="V19" s="665"/>
      <c r="W19" s="665"/>
      <c r="X19" s="665"/>
      <c r="Y19" s="666"/>
      <c r="Z19" s="691">
        <v>
0.1</v>
      </c>
      <c r="AA19" s="691"/>
      <c r="AB19" s="691"/>
      <c r="AC19" s="691"/>
      <c r="AD19" s="692">
        <v>
376255</v>
      </c>
      <c r="AE19" s="692"/>
      <c r="AF19" s="692"/>
      <c r="AG19" s="692"/>
      <c r="AH19" s="692"/>
      <c r="AI19" s="692"/>
      <c r="AJ19" s="692"/>
      <c r="AK19" s="692"/>
      <c r="AL19" s="667">
        <v>
0.3</v>
      </c>
      <c r="AM19" s="668"/>
      <c r="AN19" s="668"/>
      <c r="AO19" s="693"/>
      <c r="AP19" s="661" t="s">
        <v>
269</v>
      </c>
      <c r="AQ19" s="662"/>
      <c r="AR19" s="662"/>
      <c r="AS19" s="662"/>
      <c r="AT19" s="662"/>
      <c r="AU19" s="662"/>
      <c r="AV19" s="662"/>
      <c r="AW19" s="662"/>
      <c r="AX19" s="662"/>
      <c r="AY19" s="662"/>
      <c r="AZ19" s="662"/>
      <c r="BA19" s="662"/>
      <c r="BB19" s="662"/>
      <c r="BC19" s="662"/>
      <c r="BD19" s="662"/>
      <c r="BE19" s="662"/>
      <c r="BF19" s="663"/>
      <c r="BG19" s="664">
        <v>
521</v>
      </c>
      <c r="BH19" s="665"/>
      <c r="BI19" s="665"/>
      <c r="BJ19" s="665"/>
      <c r="BK19" s="665"/>
      <c r="BL19" s="665"/>
      <c r="BM19" s="665"/>
      <c r="BN19" s="666"/>
      <c r="BO19" s="691">
        <v>
0</v>
      </c>
      <c r="BP19" s="691"/>
      <c r="BQ19" s="691"/>
      <c r="BR19" s="691"/>
      <c r="BS19" s="692" t="s">
        <v>
241</v>
      </c>
      <c r="BT19" s="692"/>
      <c r="BU19" s="692"/>
      <c r="BV19" s="692"/>
      <c r="BW19" s="692"/>
      <c r="BX19" s="692"/>
      <c r="BY19" s="692"/>
      <c r="BZ19" s="692"/>
      <c r="CA19" s="692"/>
      <c r="CB19" s="759"/>
      <c r="CD19" s="706" t="s">
        <v>
270</v>
      </c>
      <c r="CE19" s="703"/>
      <c r="CF19" s="703"/>
      <c r="CG19" s="703"/>
      <c r="CH19" s="703"/>
      <c r="CI19" s="703"/>
      <c r="CJ19" s="703"/>
      <c r="CK19" s="703"/>
      <c r="CL19" s="703"/>
      <c r="CM19" s="703"/>
      <c r="CN19" s="703"/>
      <c r="CO19" s="703"/>
      <c r="CP19" s="703"/>
      <c r="CQ19" s="704"/>
      <c r="CR19" s="664" t="s">
        <v>
241</v>
      </c>
      <c r="CS19" s="665"/>
      <c r="CT19" s="665"/>
      <c r="CU19" s="665"/>
      <c r="CV19" s="665"/>
      <c r="CW19" s="665"/>
      <c r="CX19" s="665"/>
      <c r="CY19" s="666"/>
      <c r="CZ19" s="691" t="s">
        <v>
241</v>
      </c>
      <c r="DA19" s="691"/>
      <c r="DB19" s="691"/>
      <c r="DC19" s="691"/>
      <c r="DD19" s="670" t="s">
        <v>
126</v>
      </c>
      <c r="DE19" s="665"/>
      <c r="DF19" s="665"/>
      <c r="DG19" s="665"/>
      <c r="DH19" s="665"/>
      <c r="DI19" s="665"/>
      <c r="DJ19" s="665"/>
      <c r="DK19" s="665"/>
      <c r="DL19" s="665"/>
      <c r="DM19" s="665"/>
      <c r="DN19" s="665"/>
      <c r="DO19" s="665"/>
      <c r="DP19" s="666"/>
      <c r="DQ19" s="670" t="s">
        <v>
126</v>
      </c>
      <c r="DR19" s="665"/>
      <c r="DS19" s="665"/>
      <c r="DT19" s="665"/>
      <c r="DU19" s="665"/>
      <c r="DV19" s="665"/>
      <c r="DW19" s="665"/>
      <c r="DX19" s="665"/>
      <c r="DY19" s="665"/>
      <c r="DZ19" s="665"/>
      <c r="EA19" s="665"/>
      <c r="EB19" s="665"/>
      <c r="EC19" s="705"/>
    </row>
    <row r="20" spans="2:133" ht="11.25" customHeight="1" x14ac:dyDescent="0.2">
      <c r="B20" s="661" t="s">
        <v>
271</v>
      </c>
      <c r="C20" s="662"/>
      <c r="D20" s="662"/>
      <c r="E20" s="662"/>
      <c r="F20" s="662"/>
      <c r="G20" s="662"/>
      <c r="H20" s="662"/>
      <c r="I20" s="662"/>
      <c r="J20" s="662"/>
      <c r="K20" s="662"/>
      <c r="L20" s="662"/>
      <c r="M20" s="662"/>
      <c r="N20" s="662"/>
      <c r="O20" s="662"/>
      <c r="P20" s="662"/>
      <c r="Q20" s="663"/>
      <c r="R20" s="664">
        <v>
51220</v>
      </c>
      <c r="S20" s="665"/>
      <c r="T20" s="665"/>
      <c r="U20" s="665"/>
      <c r="V20" s="665"/>
      <c r="W20" s="665"/>
      <c r="X20" s="665"/>
      <c r="Y20" s="666"/>
      <c r="Z20" s="691">
        <v>
0</v>
      </c>
      <c r="AA20" s="691"/>
      <c r="AB20" s="691"/>
      <c r="AC20" s="691"/>
      <c r="AD20" s="692">
        <v>
51220</v>
      </c>
      <c r="AE20" s="692"/>
      <c r="AF20" s="692"/>
      <c r="AG20" s="692"/>
      <c r="AH20" s="692"/>
      <c r="AI20" s="692"/>
      <c r="AJ20" s="692"/>
      <c r="AK20" s="692"/>
      <c r="AL20" s="667">
        <v>
0</v>
      </c>
      <c r="AM20" s="668"/>
      <c r="AN20" s="668"/>
      <c r="AO20" s="693"/>
      <c r="AP20" s="661" t="s">
        <v>
272</v>
      </c>
      <c r="AQ20" s="662"/>
      <c r="AR20" s="662"/>
      <c r="AS20" s="662"/>
      <c r="AT20" s="662"/>
      <c r="AU20" s="662"/>
      <c r="AV20" s="662"/>
      <c r="AW20" s="662"/>
      <c r="AX20" s="662"/>
      <c r="AY20" s="662"/>
      <c r="AZ20" s="662"/>
      <c r="BA20" s="662"/>
      <c r="BB20" s="662"/>
      <c r="BC20" s="662"/>
      <c r="BD20" s="662"/>
      <c r="BE20" s="662"/>
      <c r="BF20" s="663"/>
      <c r="BG20" s="664">
        <v>
521</v>
      </c>
      <c r="BH20" s="665"/>
      <c r="BI20" s="665"/>
      <c r="BJ20" s="665"/>
      <c r="BK20" s="665"/>
      <c r="BL20" s="665"/>
      <c r="BM20" s="665"/>
      <c r="BN20" s="666"/>
      <c r="BO20" s="691">
        <v>
0</v>
      </c>
      <c r="BP20" s="691"/>
      <c r="BQ20" s="691"/>
      <c r="BR20" s="691"/>
      <c r="BS20" s="692" t="s">
        <v>
126</v>
      </c>
      <c r="BT20" s="692"/>
      <c r="BU20" s="692"/>
      <c r="BV20" s="692"/>
      <c r="BW20" s="692"/>
      <c r="BX20" s="692"/>
      <c r="BY20" s="692"/>
      <c r="BZ20" s="692"/>
      <c r="CA20" s="692"/>
      <c r="CB20" s="759"/>
      <c r="CD20" s="706" t="s">
        <v>
273</v>
      </c>
      <c r="CE20" s="703"/>
      <c r="CF20" s="703"/>
      <c r="CG20" s="703"/>
      <c r="CH20" s="703"/>
      <c r="CI20" s="703"/>
      <c r="CJ20" s="703"/>
      <c r="CK20" s="703"/>
      <c r="CL20" s="703"/>
      <c r="CM20" s="703"/>
      <c r="CN20" s="703"/>
      <c r="CO20" s="703"/>
      <c r="CP20" s="703"/>
      <c r="CQ20" s="704"/>
      <c r="CR20" s="664">
        <v>
247962929</v>
      </c>
      <c r="CS20" s="665"/>
      <c r="CT20" s="665"/>
      <c r="CU20" s="665"/>
      <c r="CV20" s="665"/>
      <c r="CW20" s="665"/>
      <c r="CX20" s="665"/>
      <c r="CY20" s="666"/>
      <c r="CZ20" s="691">
        <v>
100</v>
      </c>
      <c r="DA20" s="691"/>
      <c r="DB20" s="691"/>
      <c r="DC20" s="691"/>
      <c r="DD20" s="670">
        <v>
18910244</v>
      </c>
      <c r="DE20" s="665"/>
      <c r="DF20" s="665"/>
      <c r="DG20" s="665"/>
      <c r="DH20" s="665"/>
      <c r="DI20" s="665"/>
      <c r="DJ20" s="665"/>
      <c r="DK20" s="665"/>
      <c r="DL20" s="665"/>
      <c r="DM20" s="665"/>
      <c r="DN20" s="665"/>
      <c r="DO20" s="665"/>
      <c r="DP20" s="666"/>
      <c r="DQ20" s="670">
        <v>
151328971</v>
      </c>
      <c r="DR20" s="665"/>
      <c r="DS20" s="665"/>
      <c r="DT20" s="665"/>
      <c r="DU20" s="665"/>
      <c r="DV20" s="665"/>
      <c r="DW20" s="665"/>
      <c r="DX20" s="665"/>
      <c r="DY20" s="665"/>
      <c r="DZ20" s="665"/>
      <c r="EA20" s="665"/>
      <c r="EB20" s="665"/>
      <c r="EC20" s="705"/>
    </row>
    <row r="21" spans="2:133" ht="11.25" customHeight="1" x14ac:dyDescent="0.2">
      <c r="B21" s="661" t="s">
        <v>
274</v>
      </c>
      <c r="C21" s="662"/>
      <c r="D21" s="662"/>
      <c r="E21" s="662"/>
      <c r="F21" s="662"/>
      <c r="G21" s="662"/>
      <c r="H21" s="662"/>
      <c r="I21" s="662"/>
      <c r="J21" s="662"/>
      <c r="K21" s="662"/>
      <c r="L21" s="662"/>
      <c r="M21" s="662"/>
      <c r="N21" s="662"/>
      <c r="O21" s="662"/>
      <c r="P21" s="662"/>
      <c r="Q21" s="663"/>
      <c r="R21" s="664">
        <v>
5026</v>
      </c>
      <c r="S21" s="665"/>
      <c r="T21" s="665"/>
      <c r="U21" s="665"/>
      <c r="V21" s="665"/>
      <c r="W21" s="665"/>
      <c r="X21" s="665"/>
      <c r="Y21" s="666"/>
      <c r="Z21" s="691">
        <v>
0</v>
      </c>
      <c r="AA21" s="691"/>
      <c r="AB21" s="691"/>
      <c r="AC21" s="691"/>
      <c r="AD21" s="692">
        <v>
5026</v>
      </c>
      <c r="AE21" s="692"/>
      <c r="AF21" s="692"/>
      <c r="AG21" s="692"/>
      <c r="AH21" s="692"/>
      <c r="AI21" s="692"/>
      <c r="AJ21" s="692"/>
      <c r="AK21" s="692"/>
      <c r="AL21" s="667">
        <v>
0</v>
      </c>
      <c r="AM21" s="668"/>
      <c r="AN21" s="668"/>
      <c r="AO21" s="693"/>
      <c r="AP21" s="756" t="s">
        <v>
275</v>
      </c>
      <c r="AQ21" s="764"/>
      <c r="AR21" s="764"/>
      <c r="AS21" s="764"/>
      <c r="AT21" s="764"/>
      <c r="AU21" s="764"/>
      <c r="AV21" s="764"/>
      <c r="AW21" s="764"/>
      <c r="AX21" s="764"/>
      <c r="AY21" s="764"/>
      <c r="AZ21" s="764"/>
      <c r="BA21" s="764"/>
      <c r="BB21" s="764"/>
      <c r="BC21" s="764"/>
      <c r="BD21" s="764"/>
      <c r="BE21" s="764"/>
      <c r="BF21" s="758"/>
      <c r="BG21" s="664">
        <v>
521</v>
      </c>
      <c r="BH21" s="665"/>
      <c r="BI21" s="665"/>
      <c r="BJ21" s="665"/>
      <c r="BK21" s="665"/>
      <c r="BL21" s="665"/>
      <c r="BM21" s="665"/>
      <c r="BN21" s="666"/>
      <c r="BO21" s="691">
        <v>
0</v>
      </c>
      <c r="BP21" s="691"/>
      <c r="BQ21" s="691"/>
      <c r="BR21" s="691"/>
      <c r="BS21" s="692" t="s">
        <v>
241</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
276</v>
      </c>
      <c r="C22" s="728"/>
      <c r="D22" s="728"/>
      <c r="E22" s="728"/>
      <c r="F22" s="728"/>
      <c r="G22" s="728"/>
      <c r="H22" s="728"/>
      <c r="I22" s="728"/>
      <c r="J22" s="728"/>
      <c r="K22" s="728"/>
      <c r="L22" s="728"/>
      <c r="M22" s="728"/>
      <c r="N22" s="728"/>
      <c r="O22" s="728"/>
      <c r="P22" s="728"/>
      <c r="Q22" s="729"/>
      <c r="R22" s="664" t="s">
        <v>
126</v>
      </c>
      <c r="S22" s="665"/>
      <c r="T22" s="665"/>
      <c r="U22" s="665"/>
      <c r="V22" s="665"/>
      <c r="W22" s="665"/>
      <c r="X22" s="665"/>
      <c r="Y22" s="666"/>
      <c r="Z22" s="691" t="s">
        <v>
126</v>
      </c>
      <c r="AA22" s="691"/>
      <c r="AB22" s="691"/>
      <c r="AC22" s="691"/>
      <c r="AD22" s="692" t="s">
        <v>
126</v>
      </c>
      <c r="AE22" s="692"/>
      <c r="AF22" s="692"/>
      <c r="AG22" s="692"/>
      <c r="AH22" s="692"/>
      <c r="AI22" s="692"/>
      <c r="AJ22" s="692"/>
      <c r="AK22" s="692"/>
      <c r="AL22" s="667" t="s">
        <v>
126</v>
      </c>
      <c r="AM22" s="668"/>
      <c r="AN22" s="668"/>
      <c r="AO22" s="693"/>
      <c r="AP22" s="756" t="s">
        <v>
277</v>
      </c>
      <c r="AQ22" s="764"/>
      <c r="AR22" s="764"/>
      <c r="AS22" s="764"/>
      <c r="AT22" s="764"/>
      <c r="AU22" s="764"/>
      <c r="AV22" s="764"/>
      <c r="AW22" s="764"/>
      <c r="AX22" s="764"/>
      <c r="AY22" s="764"/>
      <c r="AZ22" s="764"/>
      <c r="BA22" s="764"/>
      <c r="BB22" s="764"/>
      <c r="BC22" s="764"/>
      <c r="BD22" s="764"/>
      <c r="BE22" s="764"/>
      <c r="BF22" s="758"/>
      <c r="BG22" s="664" t="s">
        <v>
241</v>
      </c>
      <c r="BH22" s="665"/>
      <c r="BI22" s="665"/>
      <c r="BJ22" s="665"/>
      <c r="BK22" s="665"/>
      <c r="BL22" s="665"/>
      <c r="BM22" s="665"/>
      <c r="BN22" s="666"/>
      <c r="BO22" s="691" t="s">
        <v>
241</v>
      </c>
      <c r="BP22" s="691"/>
      <c r="BQ22" s="691"/>
      <c r="BR22" s="691"/>
      <c r="BS22" s="692" t="s">
        <v>
241</v>
      </c>
      <c r="BT22" s="692"/>
      <c r="BU22" s="692"/>
      <c r="BV22" s="692"/>
      <c r="BW22" s="692"/>
      <c r="BX22" s="692"/>
      <c r="BY22" s="692"/>
      <c r="BZ22" s="692"/>
      <c r="CA22" s="692"/>
      <c r="CB22" s="759"/>
      <c r="CD22" s="766" t="s">
        <v>
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
279</v>
      </c>
      <c r="C23" s="662"/>
      <c r="D23" s="662"/>
      <c r="E23" s="662"/>
      <c r="F23" s="662"/>
      <c r="G23" s="662"/>
      <c r="H23" s="662"/>
      <c r="I23" s="662"/>
      <c r="J23" s="662"/>
      <c r="K23" s="662"/>
      <c r="L23" s="662"/>
      <c r="M23" s="662"/>
      <c r="N23" s="662"/>
      <c r="O23" s="662"/>
      <c r="P23" s="662"/>
      <c r="Q23" s="663"/>
      <c r="R23" s="664" t="s">
        <v>
241</v>
      </c>
      <c r="S23" s="665"/>
      <c r="T23" s="665"/>
      <c r="U23" s="665"/>
      <c r="V23" s="665"/>
      <c r="W23" s="665"/>
      <c r="X23" s="665"/>
      <c r="Y23" s="666"/>
      <c r="Z23" s="691" t="s">
        <v>
126</v>
      </c>
      <c r="AA23" s="691"/>
      <c r="AB23" s="691"/>
      <c r="AC23" s="691"/>
      <c r="AD23" s="692" t="s">
        <v>
126</v>
      </c>
      <c r="AE23" s="692"/>
      <c r="AF23" s="692"/>
      <c r="AG23" s="692"/>
      <c r="AH23" s="692"/>
      <c r="AI23" s="692"/>
      <c r="AJ23" s="692"/>
      <c r="AK23" s="692"/>
      <c r="AL23" s="667" t="s">
        <v>
241</v>
      </c>
      <c r="AM23" s="668"/>
      <c r="AN23" s="668"/>
      <c r="AO23" s="693"/>
      <c r="AP23" s="756" t="s">
        <v>
280</v>
      </c>
      <c r="AQ23" s="764"/>
      <c r="AR23" s="764"/>
      <c r="AS23" s="764"/>
      <c r="AT23" s="764"/>
      <c r="AU23" s="764"/>
      <c r="AV23" s="764"/>
      <c r="AW23" s="764"/>
      <c r="AX23" s="764"/>
      <c r="AY23" s="764"/>
      <c r="AZ23" s="764"/>
      <c r="BA23" s="764"/>
      <c r="BB23" s="764"/>
      <c r="BC23" s="764"/>
      <c r="BD23" s="764"/>
      <c r="BE23" s="764"/>
      <c r="BF23" s="758"/>
      <c r="BG23" s="664" t="s">
        <v>
241</v>
      </c>
      <c r="BH23" s="665"/>
      <c r="BI23" s="665"/>
      <c r="BJ23" s="665"/>
      <c r="BK23" s="665"/>
      <c r="BL23" s="665"/>
      <c r="BM23" s="665"/>
      <c r="BN23" s="666"/>
      <c r="BO23" s="691" t="s">
        <v>
126</v>
      </c>
      <c r="BP23" s="691"/>
      <c r="BQ23" s="691"/>
      <c r="BR23" s="691"/>
      <c r="BS23" s="692" t="s">
        <v>
126</v>
      </c>
      <c r="BT23" s="692"/>
      <c r="BU23" s="692"/>
      <c r="BV23" s="692"/>
      <c r="BW23" s="692"/>
      <c r="BX23" s="692"/>
      <c r="BY23" s="692"/>
      <c r="BZ23" s="692"/>
      <c r="CA23" s="692"/>
      <c r="CB23" s="759"/>
      <c r="CD23" s="766" t="s">
        <v>
219</v>
      </c>
      <c r="CE23" s="767"/>
      <c r="CF23" s="767"/>
      <c r="CG23" s="767"/>
      <c r="CH23" s="767"/>
      <c r="CI23" s="767"/>
      <c r="CJ23" s="767"/>
      <c r="CK23" s="767"/>
      <c r="CL23" s="767"/>
      <c r="CM23" s="767"/>
      <c r="CN23" s="767"/>
      <c r="CO23" s="767"/>
      <c r="CP23" s="767"/>
      <c r="CQ23" s="768"/>
      <c r="CR23" s="766" t="s">
        <v>
281</v>
      </c>
      <c r="CS23" s="767"/>
      <c r="CT23" s="767"/>
      <c r="CU23" s="767"/>
      <c r="CV23" s="767"/>
      <c r="CW23" s="767"/>
      <c r="CX23" s="767"/>
      <c r="CY23" s="768"/>
      <c r="CZ23" s="766" t="s">
        <v>
282</v>
      </c>
      <c r="DA23" s="767"/>
      <c r="DB23" s="767"/>
      <c r="DC23" s="768"/>
      <c r="DD23" s="766" t="s">
        <v>
283</v>
      </c>
      <c r="DE23" s="767"/>
      <c r="DF23" s="767"/>
      <c r="DG23" s="767"/>
      <c r="DH23" s="767"/>
      <c r="DI23" s="767"/>
      <c r="DJ23" s="767"/>
      <c r="DK23" s="768"/>
      <c r="DL23" s="775" t="s">
        <v>
284</v>
      </c>
      <c r="DM23" s="776"/>
      <c r="DN23" s="776"/>
      <c r="DO23" s="776"/>
      <c r="DP23" s="776"/>
      <c r="DQ23" s="776"/>
      <c r="DR23" s="776"/>
      <c r="DS23" s="776"/>
      <c r="DT23" s="776"/>
      <c r="DU23" s="776"/>
      <c r="DV23" s="777"/>
      <c r="DW23" s="766" t="s">
        <v>
285</v>
      </c>
      <c r="DX23" s="767"/>
      <c r="DY23" s="767"/>
      <c r="DZ23" s="767"/>
      <c r="EA23" s="767"/>
      <c r="EB23" s="767"/>
      <c r="EC23" s="768"/>
    </row>
    <row r="24" spans="2:133" ht="11.25" customHeight="1" x14ac:dyDescent="0.2">
      <c r="B24" s="661" t="s">
        <v>
286</v>
      </c>
      <c r="C24" s="662"/>
      <c r="D24" s="662"/>
      <c r="E24" s="662"/>
      <c r="F24" s="662"/>
      <c r="G24" s="662"/>
      <c r="H24" s="662"/>
      <c r="I24" s="662"/>
      <c r="J24" s="662"/>
      <c r="K24" s="662"/>
      <c r="L24" s="662"/>
      <c r="M24" s="662"/>
      <c r="N24" s="662"/>
      <c r="O24" s="662"/>
      <c r="P24" s="662"/>
      <c r="Q24" s="663"/>
      <c r="R24" s="664" t="s">
        <v>
126</v>
      </c>
      <c r="S24" s="665"/>
      <c r="T24" s="665"/>
      <c r="U24" s="665"/>
      <c r="V24" s="665"/>
      <c r="W24" s="665"/>
      <c r="X24" s="665"/>
      <c r="Y24" s="666"/>
      <c r="Z24" s="691" t="s">
        <v>
241</v>
      </c>
      <c r="AA24" s="691"/>
      <c r="AB24" s="691"/>
      <c r="AC24" s="691"/>
      <c r="AD24" s="692" t="s">
        <v>
126</v>
      </c>
      <c r="AE24" s="692"/>
      <c r="AF24" s="692"/>
      <c r="AG24" s="692"/>
      <c r="AH24" s="692"/>
      <c r="AI24" s="692"/>
      <c r="AJ24" s="692"/>
      <c r="AK24" s="692"/>
      <c r="AL24" s="667" t="s">
        <v>
126</v>
      </c>
      <c r="AM24" s="668"/>
      <c r="AN24" s="668"/>
      <c r="AO24" s="693"/>
      <c r="AP24" s="756" t="s">
        <v>
287</v>
      </c>
      <c r="AQ24" s="764"/>
      <c r="AR24" s="764"/>
      <c r="AS24" s="764"/>
      <c r="AT24" s="764"/>
      <c r="AU24" s="764"/>
      <c r="AV24" s="764"/>
      <c r="AW24" s="764"/>
      <c r="AX24" s="764"/>
      <c r="AY24" s="764"/>
      <c r="AZ24" s="764"/>
      <c r="BA24" s="764"/>
      <c r="BB24" s="764"/>
      <c r="BC24" s="764"/>
      <c r="BD24" s="764"/>
      <c r="BE24" s="764"/>
      <c r="BF24" s="758"/>
      <c r="BG24" s="664" t="s">
        <v>
126</v>
      </c>
      <c r="BH24" s="665"/>
      <c r="BI24" s="665"/>
      <c r="BJ24" s="665"/>
      <c r="BK24" s="665"/>
      <c r="BL24" s="665"/>
      <c r="BM24" s="665"/>
      <c r="BN24" s="666"/>
      <c r="BO24" s="691" t="s">
        <v>
126</v>
      </c>
      <c r="BP24" s="691"/>
      <c r="BQ24" s="691"/>
      <c r="BR24" s="691"/>
      <c r="BS24" s="692" t="s">
        <v>
126</v>
      </c>
      <c r="BT24" s="692"/>
      <c r="BU24" s="692"/>
      <c r="BV24" s="692"/>
      <c r="BW24" s="692"/>
      <c r="BX24" s="692"/>
      <c r="BY24" s="692"/>
      <c r="BZ24" s="692"/>
      <c r="CA24" s="692"/>
      <c r="CB24" s="759"/>
      <c r="CD24" s="720" t="s">
        <v>
288</v>
      </c>
      <c r="CE24" s="721"/>
      <c r="CF24" s="721"/>
      <c r="CG24" s="721"/>
      <c r="CH24" s="721"/>
      <c r="CI24" s="721"/>
      <c r="CJ24" s="721"/>
      <c r="CK24" s="721"/>
      <c r="CL24" s="721"/>
      <c r="CM24" s="721"/>
      <c r="CN24" s="721"/>
      <c r="CO24" s="721"/>
      <c r="CP24" s="721"/>
      <c r="CQ24" s="722"/>
      <c r="CR24" s="717">
        <v>
134021546</v>
      </c>
      <c r="CS24" s="718"/>
      <c r="CT24" s="718"/>
      <c r="CU24" s="718"/>
      <c r="CV24" s="718"/>
      <c r="CW24" s="718"/>
      <c r="CX24" s="718"/>
      <c r="CY24" s="761"/>
      <c r="CZ24" s="762">
        <v>
54</v>
      </c>
      <c r="DA24" s="736"/>
      <c r="DB24" s="736"/>
      <c r="DC24" s="765"/>
      <c r="DD24" s="760">
        <v>
62577187</v>
      </c>
      <c r="DE24" s="718"/>
      <c r="DF24" s="718"/>
      <c r="DG24" s="718"/>
      <c r="DH24" s="718"/>
      <c r="DI24" s="718"/>
      <c r="DJ24" s="718"/>
      <c r="DK24" s="761"/>
      <c r="DL24" s="760">
        <v>
61635983</v>
      </c>
      <c r="DM24" s="718"/>
      <c r="DN24" s="718"/>
      <c r="DO24" s="718"/>
      <c r="DP24" s="718"/>
      <c r="DQ24" s="718"/>
      <c r="DR24" s="718"/>
      <c r="DS24" s="718"/>
      <c r="DT24" s="718"/>
      <c r="DU24" s="718"/>
      <c r="DV24" s="761"/>
      <c r="DW24" s="762">
        <v>
45</v>
      </c>
      <c r="DX24" s="736"/>
      <c r="DY24" s="736"/>
      <c r="DZ24" s="736"/>
      <c r="EA24" s="736"/>
      <c r="EB24" s="736"/>
      <c r="EC24" s="763"/>
    </row>
    <row r="25" spans="2:133" ht="11.25" customHeight="1" x14ac:dyDescent="0.2">
      <c r="B25" s="661" t="s">
        <v>
289</v>
      </c>
      <c r="C25" s="662"/>
      <c r="D25" s="662"/>
      <c r="E25" s="662"/>
      <c r="F25" s="662"/>
      <c r="G25" s="662"/>
      <c r="H25" s="662"/>
      <c r="I25" s="662"/>
      <c r="J25" s="662"/>
      <c r="K25" s="662"/>
      <c r="L25" s="662"/>
      <c r="M25" s="662"/>
      <c r="N25" s="662"/>
      <c r="O25" s="662"/>
      <c r="P25" s="662"/>
      <c r="Q25" s="663"/>
      <c r="R25" s="664" t="s">
        <v>
126</v>
      </c>
      <c r="S25" s="665"/>
      <c r="T25" s="665"/>
      <c r="U25" s="665"/>
      <c r="V25" s="665"/>
      <c r="W25" s="665"/>
      <c r="X25" s="665"/>
      <c r="Y25" s="666"/>
      <c r="Z25" s="691" t="s">
        <v>
241</v>
      </c>
      <c r="AA25" s="691"/>
      <c r="AB25" s="691"/>
      <c r="AC25" s="691"/>
      <c r="AD25" s="692" t="s">
        <v>
126</v>
      </c>
      <c r="AE25" s="692"/>
      <c r="AF25" s="692"/>
      <c r="AG25" s="692"/>
      <c r="AH25" s="692"/>
      <c r="AI25" s="692"/>
      <c r="AJ25" s="692"/>
      <c r="AK25" s="692"/>
      <c r="AL25" s="667" t="s">
        <v>
126</v>
      </c>
      <c r="AM25" s="668"/>
      <c r="AN25" s="668"/>
      <c r="AO25" s="693"/>
      <c r="AP25" s="756" t="s">
        <v>
290</v>
      </c>
      <c r="AQ25" s="764"/>
      <c r="AR25" s="764"/>
      <c r="AS25" s="764"/>
      <c r="AT25" s="764"/>
      <c r="AU25" s="764"/>
      <c r="AV25" s="764"/>
      <c r="AW25" s="764"/>
      <c r="AX25" s="764"/>
      <c r="AY25" s="764"/>
      <c r="AZ25" s="764"/>
      <c r="BA25" s="764"/>
      <c r="BB25" s="764"/>
      <c r="BC25" s="764"/>
      <c r="BD25" s="764"/>
      <c r="BE25" s="764"/>
      <c r="BF25" s="758"/>
      <c r="BG25" s="664" t="s">
        <v>
126</v>
      </c>
      <c r="BH25" s="665"/>
      <c r="BI25" s="665"/>
      <c r="BJ25" s="665"/>
      <c r="BK25" s="665"/>
      <c r="BL25" s="665"/>
      <c r="BM25" s="665"/>
      <c r="BN25" s="666"/>
      <c r="BO25" s="691" t="s">
        <v>
126</v>
      </c>
      <c r="BP25" s="691"/>
      <c r="BQ25" s="691"/>
      <c r="BR25" s="691"/>
      <c r="BS25" s="692" t="s">
        <v>
241</v>
      </c>
      <c r="BT25" s="692"/>
      <c r="BU25" s="692"/>
      <c r="BV25" s="692"/>
      <c r="BW25" s="692"/>
      <c r="BX25" s="692"/>
      <c r="BY25" s="692"/>
      <c r="BZ25" s="692"/>
      <c r="CA25" s="692"/>
      <c r="CB25" s="759"/>
      <c r="CD25" s="706" t="s">
        <v>
291</v>
      </c>
      <c r="CE25" s="703"/>
      <c r="CF25" s="703"/>
      <c r="CG25" s="703"/>
      <c r="CH25" s="703"/>
      <c r="CI25" s="703"/>
      <c r="CJ25" s="703"/>
      <c r="CK25" s="703"/>
      <c r="CL25" s="703"/>
      <c r="CM25" s="703"/>
      <c r="CN25" s="703"/>
      <c r="CO25" s="703"/>
      <c r="CP25" s="703"/>
      <c r="CQ25" s="704"/>
      <c r="CR25" s="664">
        <v>
32084067</v>
      </c>
      <c r="CS25" s="675"/>
      <c r="CT25" s="675"/>
      <c r="CU25" s="675"/>
      <c r="CV25" s="675"/>
      <c r="CW25" s="675"/>
      <c r="CX25" s="675"/>
      <c r="CY25" s="676"/>
      <c r="CZ25" s="667">
        <v>
12.9</v>
      </c>
      <c r="DA25" s="677"/>
      <c r="DB25" s="677"/>
      <c r="DC25" s="678"/>
      <c r="DD25" s="670">
        <v>
30329750</v>
      </c>
      <c r="DE25" s="675"/>
      <c r="DF25" s="675"/>
      <c r="DG25" s="675"/>
      <c r="DH25" s="675"/>
      <c r="DI25" s="675"/>
      <c r="DJ25" s="675"/>
      <c r="DK25" s="676"/>
      <c r="DL25" s="670">
        <v>
29400375</v>
      </c>
      <c r="DM25" s="675"/>
      <c r="DN25" s="675"/>
      <c r="DO25" s="675"/>
      <c r="DP25" s="675"/>
      <c r="DQ25" s="675"/>
      <c r="DR25" s="675"/>
      <c r="DS25" s="675"/>
      <c r="DT25" s="675"/>
      <c r="DU25" s="675"/>
      <c r="DV25" s="676"/>
      <c r="DW25" s="667">
        <v>
21.5</v>
      </c>
      <c r="DX25" s="677"/>
      <c r="DY25" s="677"/>
      <c r="DZ25" s="677"/>
      <c r="EA25" s="677"/>
      <c r="EB25" s="677"/>
      <c r="EC25" s="698"/>
    </row>
    <row r="26" spans="2:133" ht="11.25" customHeight="1" x14ac:dyDescent="0.2">
      <c r="B26" s="661" t="s">
        <v>
292</v>
      </c>
      <c r="C26" s="662"/>
      <c r="D26" s="662"/>
      <c r="E26" s="662"/>
      <c r="F26" s="662"/>
      <c r="G26" s="662"/>
      <c r="H26" s="662"/>
      <c r="I26" s="662"/>
      <c r="J26" s="662"/>
      <c r="K26" s="662"/>
      <c r="L26" s="662"/>
      <c r="M26" s="662"/>
      <c r="N26" s="662"/>
      <c r="O26" s="662"/>
      <c r="P26" s="662"/>
      <c r="Q26" s="663"/>
      <c r="R26" s="664" t="s">
        <v>
241</v>
      </c>
      <c r="S26" s="665"/>
      <c r="T26" s="665"/>
      <c r="U26" s="665"/>
      <c r="V26" s="665"/>
      <c r="W26" s="665"/>
      <c r="X26" s="665"/>
      <c r="Y26" s="666"/>
      <c r="Z26" s="691" t="s">
        <v>
126</v>
      </c>
      <c r="AA26" s="691"/>
      <c r="AB26" s="691"/>
      <c r="AC26" s="691"/>
      <c r="AD26" s="692" t="s">
        <v>
126</v>
      </c>
      <c r="AE26" s="692"/>
      <c r="AF26" s="692"/>
      <c r="AG26" s="692"/>
      <c r="AH26" s="692"/>
      <c r="AI26" s="692"/>
      <c r="AJ26" s="692"/>
      <c r="AK26" s="692"/>
      <c r="AL26" s="667" t="s">
        <v>
241</v>
      </c>
      <c r="AM26" s="668"/>
      <c r="AN26" s="668"/>
      <c r="AO26" s="693"/>
      <c r="AP26" s="756" t="s">
        <v>
293</v>
      </c>
      <c r="AQ26" s="757"/>
      <c r="AR26" s="757"/>
      <c r="AS26" s="757"/>
      <c r="AT26" s="757"/>
      <c r="AU26" s="757"/>
      <c r="AV26" s="757"/>
      <c r="AW26" s="757"/>
      <c r="AX26" s="757"/>
      <c r="AY26" s="757"/>
      <c r="AZ26" s="757"/>
      <c r="BA26" s="757"/>
      <c r="BB26" s="757"/>
      <c r="BC26" s="757"/>
      <c r="BD26" s="757"/>
      <c r="BE26" s="757"/>
      <c r="BF26" s="758"/>
      <c r="BG26" s="664" t="s">
        <v>
126</v>
      </c>
      <c r="BH26" s="665"/>
      <c r="BI26" s="665"/>
      <c r="BJ26" s="665"/>
      <c r="BK26" s="665"/>
      <c r="BL26" s="665"/>
      <c r="BM26" s="665"/>
      <c r="BN26" s="666"/>
      <c r="BO26" s="691" t="s">
        <v>
241</v>
      </c>
      <c r="BP26" s="691"/>
      <c r="BQ26" s="691"/>
      <c r="BR26" s="691"/>
      <c r="BS26" s="692" t="s">
        <v>
126</v>
      </c>
      <c r="BT26" s="692"/>
      <c r="BU26" s="692"/>
      <c r="BV26" s="692"/>
      <c r="BW26" s="692"/>
      <c r="BX26" s="692"/>
      <c r="BY26" s="692"/>
      <c r="BZ26" s="692"/>
      <c r="CA26" s="692"/>
      <c r="CB26" s="759"/>
      <c r="CD26" s="706" t="s">
        <v>
294</v>
      </c>
      <c r="CE26" s="703"/>
      <c r="CF26" s="703"/>
      <c r="CG26" s="703"/>
      <c r="CH26" s="703"/>
      <c r="CI26" s="703"/>
      <c r="CJ26" s="703"/>
      <c r="CK26" s="703"/>
      <c r="CL26" s="703"/>
      <c r="CM26" s="703"/>
      <c r="CN26" s="703"/>
      <c r="CO26" s="703"/>
      <c r="CP26" s="703"/>
      <c r="CQ26" s="704"/>
      <c r="CR26" s="664">
        <v>
21694196</v>
      </c>
      <c r="CS26" s="665"/>
      <c r="CT26" s="665"/>
      <c r="CU26" s="665"/>
      <c r="CV26" s="665"/>
      <c r="CW26" s="665"/>
      <c r="CX26" s="665"/>
      <c r="CY26" s="666"/>
      <c r="CZ26" s="667">
        <v>
8.6999999999999993</v>
      </c>
      <c r="DA26" s="677"/>
      <c r="DB26" s="677"/>
      <c r="DC26" s="678"/>
      <c r="DD26" s="670">
        <v>
20821432</v>
      </c>
      <c r="DE26" s="665"/>
      <c r="DF26" s="665"/>
      <c r="DG26" s="665"/>
      <c r="DH26" s="665"/>
      <c r="DI26" s="665"/>
      <c r="DJ26" s="665"/>
      <c r="DK26" s="666"/>
      <c r="DL26" s="670" t="s">
        <v>
126</v>
      </c>
      <c r="DM26" s="665"/>
      <c r="DN26" s="665"/>
      <c r="DO26" s="665"/>
      <c r="DP26" s="665"/>
      <c r="DQ26" s="665"/>
      <c r="DR26" s="665"/>
      <c r="DS26" s="665"/>
      <c r="DT26" s="665"/>
      <c r="DU26" s="665"/>
      <c r="DV26" s="666"/>
      <c r="DW26" s="667" t="s">
        <v>
241</v>
      </c>
      <c r="DX26" s="677"/>
      <c r="DY26" s="677"/>
      <c r="DZ26" s="677"/>
      <c r="EA26" s="677"/>
      <c r="EB26" s="677"/>
      <c r="EC26" s="698"/>
    </row>
    <row r="27" spans="2:133" ht="11.25" customHeight="1" x14ac:dyDescent="0.2">
      <c r="B27" s="661" t="s">
        <v>
295</v>
      </c>
      <c r="C27" s="662"/>
      <c r="D27" s="662"/>
      <c r="E27" s="662"/>
      <c r="F27" s="662"/>
      <c r="G27" s="662"/>
      <c r="H27" s="662"/>
      <c r="I27" s="662"/>
      <c r="J27" s="662"/>
      <c r="K27" s="662"/>
      <c r="L27" s="662"/>
      <c r="M27" s="662"/>
      <c r="N27" s="662"/>
      <c r="O27" s="662"/>
      <c r="P27" s="662"/>
      <c r="Q27" s="663"/>
      <c r="R27" s="664">
        <v>
64853468</v>
      </c>
      <c r="S27" s="665"/>
      <c r="T27" s="665"/>
      <c r="U27" s="665"/>
      <c r="V27" s="665"/>
      <c r="W27" s="665"/>
      <c r="X27" s="665"/>
      <c r="Y27" s="666"/>
      <c r="Z27" s="691">
        <v>
24.9</v>
      </c>
      <c r="AA27" s="691"/>
      <c r="AB27" s="691"/>
      <c r="AC27" s="691"/>
      <c r="AD27" s="692">
        <v>
64853468</v>
      </c>
      <c r="AE27" s="692"/>
      <c r="AF27" s="692"/>
      <c r="AG27" s="692"/>
      <c r="AH27" s="692"/>
      <c r="AI27" s="692"/>
      <c r="AJ27" s="692"/>
      <c r="AK27" s="692"/>
      <c r="AL27" s="667">
        <v>
47.4</v>
      </c>
      <c r="AM27" s="668"/>
      <c r="AN27" s="668"/>
      <c r="AO27" s="693"/>
      <c r="AP27" s="661" t="s">
        <v>
296</v>
      </c>
      <c r="AQ27" s="662"/>
      <c r="AR27" s="662"/>
      <c r="AS27" s="662"/>
      <c r="AT27" s="662"/>
      <c r="AU27" s="662"/>
      <c r="AV27" s="662"/>
      <c r="AW27" s="662"/>
      <c r="AX27" s="662"/>
      <c r="AY27" s="662"/>
      <c r="AZ27" s="662"/>
      <c r="BA27" s="662"/>
      <c r="BB27" s="662"/>
      <c r="BC27" s="662"/>
      <c r="BD27" s="662"/>
      <c r="BE27" s="662"/>
      <c r="BF27" s="663"/>
      <c r="BG27" s="664">
        <v>
48172094</v>
      </c>
      <c r="BH27" s="665"/>
      <c r="BI27" s="665"/>
      <c r="BJ27" s="665"/>
      <c r="BK27" s="665"/>
      <c r="BL27" s="665"/>
      <c r="BM27" s="665"/>
      <c r="BN27" s="666"/>
      <c r="BO27" s="691">
        <v>
100</v>
      </c>
      <c r="BP27" s="691"/>
      <c r="BQ27" s="691"/>
      <c r="BR27" s="691"/>
      <c r="BS27" s="692" t="s">
        <v>
126</v>
      </c>
      <c r="BT27" s="692"/>
      <c r="BU27" s="692"/>
      <c r="BV27" s="692"/>
      <c r="BW27" s="692"/>
      <c r="BX27" s="692"/>
      <c r="BY27" s="692"/>
      <c r="BZ27" s="692"/>
      <c r="CA27" s="692"/>
      <c r="CB27" s="759"/>
      <c r="CD27" s="706" t="s">
        <v>
297</v>
      </c>
      <c r="CE27" s="703"/>
      <c r="CF27" s="703"/>
      <c r="CG27" s="703"/>
      <c r="CH27" s="703"/>
      <c r="CI27" s="703"/>
      <c r="CJ27" s="703"/>
      <c r="CK27" s="703"/>
      <c r="CL27" s="703"/>
      <c r="CM27" s="703"/>
      <c r="CN27" s="703"/>
      <c r="CO27" s="703"/>
      <c r="CP27" s="703"/>
      <c r="CQ27" s="704"/>
      <c r="CR27" s="664">
        <v>
99201215</v>
      </c>
      <c r="CS27" s="675"/>
      <c r="CT27" s="675"/>
      <c r="CU27" s="675"/>
      <c r="CV27" s="675"/>
      <c r="CW27" s="675"/>
      <c r="CX27" s="675"/>
      <c r="CY27" s="676"/>
      <c r="CZ27" s="667">
        <v>
40</v>
      </c>
      <c r="DA27" s="677"/>
      <c r="DB27" s="677"/>
      <c r="DC27" s="678"/>
      <c r="DD27" s="670">
        <v>
29511173</v>
      </c>
      <c r="DE27" s="675"/>
      <c r="DF27" s="675"/>
      <c r="DG27" s="675"/>
      <c r="DH27" s="675"/>
      <c r="DI27" s="675"/>
      <c r="DJ27" s="675"/>
      <c r="DK27" s="676"/>
      <c r="DL27" s="670">
        <v>
29499344</v>
      </c>
      <c r="DM27" s="675"/>
      <c r="DN27" s="675"/>
      <c r="DO27" s="675"/>
      <c r="DP27" s="675"/>
      <c r="DQ27" s="675"/>
      <c r="DR27" s="675"/>
      <c r="DS27" s="675"/>
      <c r="DT27" s="675"/>
      <c r="DU27" s="675"/>
      <c r="DV27" s="676"/>
      <c r="DW27" s="667">
        <v>
21.6</v>
      </c>
      <c r="DX27" s="677"/>
      <c r="DY27" s="677"/>
      <c r="DZ27" s="677"/>
      <c r="EA27" s="677"/>
      <c r="EB27" s="677"/>
      <c r="EC27" s="698"/>
    </row>
    <row r="28" spans="2:133" ht="11.25" customHeight="1" x14ac:dyDescent="0.2">
      <c r="B28" s="661" t="s">
        <v>
298</v>
      </c>
      <c r="C28" s="662"/>
      <c r="D28" s="662"/>
      <c r="E28" s="662"/>
      <c r="F28" s="662"/>
      <c r="G28" s="662"/>
      <c r="H28" s="662"/>
      <c r="I28" s="662"/>
      <c r="J28" s="662"/>
      <c r="K28" s="662"/>
      <c r="L28" s="662"/>
      <c r="M28" s="662"/>
      <c r="N28" s="662"/>
      <c r="O28" s="662"/>
      <c r="P28" s="662"/>
      <c r="Q28" s="663"/>
      <c r="R28" s="664">
        <v>
53735</v>
      </c>
      <c r="S28" s="665"/>
      <c r="T28" s="665"/>
      <c r="U28" s="665"/>
      <c r="V28" s="665"/>
      <c r="W28" s="665"/>
      <c r="X28" s="665"/>
      <c r="Y28" s="666"/>
      <c r="Z28" s="691">
        <v>
0</v>
      </c>
      <c r="AA28" s="691"/>
      <c r="AB28" s="691"/>
      <c r="AC28" s="691"/>
      <c r="AD28" s="692">
        <v>
53735</v>
      </c>
      <c r="AE28" s="692"/>
      <c r="AF28" s="692"/>
      <c r="AG28" s="692"/>
      <c r="AH28" s="692"/>
      <c r="AI28" s="692"/>
      <c r="AJ28" s="692"/>
      <c r="AK28" s="692"/>
      <c r="AL28" s="667">
        <v>
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
299</v>
      </c>
      <c r="CE28" s="703"/>
      <c r="CF28" s="703"/>
      <c r="CG28" s="703"/>
      <c r="CH28" s="703"/>
      <c r="CI28" s="703"/>
      <c r="CJ28" s="703"/>
      <c r="CK28" s="703"/>
      <c r="CL28" s="703"/>
      <c r="CM28" s="703"/>
      <c r="CN28" s="703"/>
      <c r="CO28" s="703"/>
      <c r="CP28" s="703"/>
      <c r="CQ28" s="704"/>
      <c r="CR28" s="664">
        <v>
2736264</v>
      </c>
      <c r="CS28" s="665"/>
      <c r="CT28" s="665"/>
      <c r="CU28" s="665"/>
      <c r="CV28" s="665"/>
      <c r="CW28" s="665"/>
      <c r="CX28" s="665"/>
      <c r="CY28" s="666"/>
      <c r="CZ28" s="667">
        <v>
1.1000000000000001</v>
      </c>
      <c r="DA28" s="677"/>
      <c r="DB28" s="677"/>
      <c r="DC28" s="678"/>
      <c r="DD28" s="670">
        <v>
2736264</v>
      </c>
      <c r="DE28" s="665"/>
      <c r="DF28" s="665"/>
      <c r="DG28" s="665"/>
      <c r="DH28" s="665"/>
      <c r="DI28" s="665"/>
      <c r="DJ28" s="665"/>
      <c r="DK28" s="666"/>
      <c r="DL28" s="670">
        <v>
2736264</v>
      </c>
      <c r="DM28" s="665"/>
      <c r="DN28" s="665"/>
      <c r="DO28" s="665"/>
      <c r="DP28" s="665"/>
      <c r="DQ28" s="665"/>
      <c r="DR28" s="665"/>
      <c r="DS28" s="665"/>
      <c r="DT28" s="665"/>
      <c r="DU28" s="665"/>
      <c r="DV28" s="666"/>
      <c r="DW28" s="667">
        <v>
2</v>
      </c>
      <c r="DX28" s="677"/>
      <c r="DY28" s="677"/>
      <c r="DZ28" s="677"/>
      <c r="EA28" s="677"/>
      <c r="EB28" s="677"/>
      <c r="EC28" s="698"/>
    </row>
    <row r="29" spans="2:133" ht="11.25" customHeight="1" x14ac:dyDescent="0.2">
      <c r="B29" s="661" t="s">
        <v>
300</v>
      </c>
      <c r="C29" s="662"/>
      <c r="D29" s="662"/>
      <c r="E29" s="662"/>
      <c r="F29" s="662"/>
      <c r="G29" s="662"/>
      <c r="H29" s="662"/>
      <c r="I29" s="662"/>
      <c r="J29" s="662"/>
      <c r="K29" s="662"/>
      <c r="L29" s="662"/>
      <c r="M29" s="662"/>
      <c r="N29" s="662"/>
      <c r="O29" s="662"/>
      <c r="P29" s="662"/>
      <c r="Q29" s="663"/>
      <c r="R29" s="664">
        <v>
2381381</v>
      </c>
      <c r="S29" s="665"/>
      <c r="T29" s="665"/>
      <c r="U29" s="665"/>
      <c r="V29" s="665"/>
      <c r="W29" s="665"/>
      <c r="X29" s="665"/>
      <c r="Y29" s="666"/>
      <c r="Z29" s="691">
        <v>
0.9</v>
      </c>
      <c r="AA29" s="691"/>
      <c r="AB29" s="691"/>
      <c r="AC29" s="691"/>
      <c r="AD29" s="692" t="s">
        <v>
126</v>
      </c>
      <c r="AE29" s="692"/>
      <c r="AF29" s="692"/>
      <c r="AG29" s="692"/>
      <c r="AH29" s="692"/>
      <c r="AI29" s="692"/>
      <c r="AJ29" s="692"/>
      <c r="AK29" s="692"/>
      <c r="AL29" s="667" t="s">
        <v>
126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
301</v>
      </c>
      <c r="CE29" s="751"/>
      <c r="CF29" s="706" t="s">
        <v>
69</v>
      </c>
      <c r="CG29" s="703"/>
      <c r="CH29" s="703"/>
      <c r="CI29" s="703"/>
      <c r="CJ29" s="703"/>
      <c r="CK29" s="703"/>
      <c r="CL29" s="703"/>
      <c r="CM29" s="703"/>
      <c r="CN29" s="703"/>
      <c r="CO29" s="703"/>
      <c r="CP29" s="703"/>
      <c r="CQ29" s="704"/>
      <c r="CR29" s="664">
        <v>
2736264</v>
      </c>
      <c r="CS29" s="675"/>
      <c r="CT29" s="675"/>
      <c r="CU29" s="675"/>
      <c r="CV29" s="675"/>
      <c r="CW29" s="675"/>
      <c r="CX29" s="675"/>
      <c r="CY29" s="676"/>
      <c r="CZ29" s="667">
        <v>
1.1000000000000001</v>
      </c>
      <c r="DA29" s="677"/>
      <c r="DB29" s="677"/>
      <c r="DC29" s="678"/>
      <c r="DD29" s="670">
        <v>
2736264</v>
      </c>
      <c r="DE29" s="675"/>
      <c r="DF29" s="675"/>
      <c r="DG29" s="675"/>
      <c r="DH29" s="675"/>
      <c r="DI29" s="675"/>
      <c r="DJ29" s="675"/>
      <c r="DK29" s="676"/>
      <c r="DL29" s="670">
        <v>
2736264</v>
      </c>
      <c r="DM29" s="675"/>
      <c r="DN29" s="675"/>
      <c r="DO29" s="675"/>
      <c r="DP29" s="675"/>
      <c r="DQ29" s="675"/>
      <c r="DR29" s="675"/>
      <c r="DS29" s="675"/>
      <c r="DT29" s="675"/>
      <c r="DU29" s="675"/>
      <c r="DV29" s="676"/>
      <c r="DW29" s="667">
        <v>
2</v>
      </c>
      <c r="DX29" s="677"/>
      <c r="DY29" s="677"/>
      <c r="DZ29" s="677"/>
      <c r="EA29" s="677"/>
      <c r="EB29" s="677"/>
      <c r="EC29" s="698"/>
    </row>
    <row r="30" spans="2:133" ht="11.25" customHeight="1" x14ac:dyDescent="0.2">
      <c r="B30" s="661" t="s">
        <v>
302</v>
      </c>
      <c r="C30" s="662"/>
      <c r="D30" s="662"/>
      <c r="E30" s="662"/>
      <c r="F30" s="662"/>
      <c r="G30" s="662"/>
      <c r="H30" s="662"/>
      <c r="I30" s="662"/>
      <c r="J30" s="662"/>
      <c r="K30" s="662"/>
      <c r="L30" s="662"/>
      <c r="M30" s="662"/>
      <c r="N30" s="662"/>
      <c r="O30" s="662"/>
      <c r="P30" s="662"/>
      <c r="Q30" s="663"/>
      <c r="R30" s="664">
        <v>
3270128</v>
      </c>
      <c r="S30" s="665"/>
      <c r="T30" s="665"/>
      <c r="U30" s="665"/>
      <c r="V30" s="665"/>
      <c r="W30" s="665"/>
      <c r="X30" s="665"/>
      <c r="Y30" s="666"/>
      <c r="Z30" s="691">
        <v>
1.3</v>
      </c>
      <c r="AA30" s="691"/>
      <c r="AB30" s="691"/>
      <c r="AC30" s="691"/>
      <c r="AD30" s="692">
        <v>
1912888</v>
      </c>
      <c r="AE30" s="692"/>
      <c r="AF30" s="692"/>
      <c r="AG30" s="692"/>
      <c r="AH30" s="692"/>
      <c r="AI30" s="692"/>
      <c r="AJ30" s="692"/>
      <c r="AK30" s="692"/>
      <c r="AL30" s="667">
        <v>
1.4</v>
      </c>
      <c r="AM30" s="668"/>
      <c r="AN30" s="668"/>
      <c r="AO30" s="693"/>
      <c r="AP30" s="723" t="s">
        <v>
219</v>
      </c>
      <c r="AQ30" s="724"/>
      <c r="AR30" s="724"/>
      <c r="AS30" s="724"/>
      <c r="AT30" s="724"/>
      <c r="AU30" s="724"/>
      <c r="AV30" s="724"/>
      <c r="AW30" s="724"/>
      <c r="AX30" s="724"/>
      <c r="AY30" s="724"/>
      <c r="AZ30" s="724"/>
      <c r="BA30" s="724"/>
      <c r="BB30" s="724"/>
      <c r="BC30" s="724"/>
      <c r="BD30" s="724"/>
      <c r="BE30" s="724"/>
      <c r="BF30" s="725"/>
      <c r="BG30" s="723" t="s">
        <v>
303</v>
      </c>
      <c r="BH30" s="739"/>
      <c r="BI30" s="739"/>
      <c r="BJ30" s="739"/>
      <c r="BK30" s="739"/>
      <c r="BL30" s="739"/>
      <c r="BM30" s="739"/>
      <c r="BN30" s="739"/>
      <c r="BO30" s="739"/>
      <c r="BP30" s="739"/>
      <c r="BQ30" s="740"/>
      <c r="BR30" s="723" t="s">
        <v>
304</v>
      </c>
      <c r="BS30" s="739"/>
      <c r="BT30" s="739"/>
      <c r="BU30" s="739"/>
      <c r="BV30" s="739"/>
      <c r="BW30" s="739"/>
      <c r="BX30" s="739"/>
      <c r="BY30" s="739"/>
      <c r="BZ30" s="739"/>
      <c r="CA30" s="739"/>
      <c r="CB30" s="740"/>
      <c r="CD30" s="752"/>
      <c r="CE30" s="753"/>
      <c r="CF30" s="706" t="s">
        <v>
305</v>
      </c>
      <c r="CG30" s="703"/>
      <c r="CH30" s="703"/>
      <c r="CI30" s="703"/>
      <c r="CJ30" s="703"/>
      <c r="CK30" s="703"/>
      <c r="CL30" s="703"/>
      <c r="CM30" s="703"/>
      <c r="CN30" s="703"/>
      <c r="CO30" s="703"/>
      <c r="CP30" s="703"/>
      <c r="CQ30" s="704"/>
      <c r="CR30" s="664">
        <v>
2507081</v>
      </c>
      <c r="CS30" s="665"/>
      <c r="CT30" s="665"/>
      <c r="CU30" s="665"/>
      <c r="CV30" s="665"/>
      <c r="CW30" s="665"/>
      <c r="CX30" s="665"/>
      <c r="CY30" s="666"/>
      <c r="CZ30" s="667">
        <v>
1</v>
      </c>
      <c r="DA30" s="677"/>
      <c r="DB30" s="677"/>
      <c r="DC30" s="678"/>
      <c r="DD30" s="670">
        <v>
2507081</v>
      </c>
      <c r="DE30" s="665"/>
      <c r="DF30" s="665"/>
      <c r="DG30" s="665"/>
      <c r="DH30" s="665"/>
      <c r="DI30" s="665"/>
      <c r="DJ30" s="665"/>
      <c r="DK30" s="666"/>
      <c r="DL30" s="670">
        <v>
2507081</v>
      </c>
      <c r="DM30" s="665"/>
      <c r="DN30" s="665"/>
      <c r="DO30" s="665"/>
      <c r="DP30" s="665"/>
      <c r="DQ30" s="665"/>
      <c r="DR30" s="665"/>
      <c r="DS30" s="665"/>
      <c r="DT30" s="665"/>
      <c r="DU30" s="665"/>
      <c r="DV30" s="666"/>
      <c r="DW30" s="667">
        <v>
1.8</v>
      </c>
      <c r="DX30" s="677"/>
      <c r="DY30" s="677"/>
      <c r="DZ30" s="677"/>
      <c r="EA30" s="677"/>
      <c r="EB30" s="677"/>
      <c r="EC30" s="698"/>
    </row>
    <row r="31" spans="2:133" ht="11.25" customHeight="1" x14ac:dyDescent="0.2">
      <c r="B31" s="661" t="s">
        <v>
306</v>
      </c>
      <c r="C31" s="662"/>
      <c r="D31" s="662"/>
      <c r="E31" s="662"/>
      <c r="F31" s="662"/>
      <c r="G31" s="662"/>
      <c r="H31" s="662"/>
      <c r="I31" s="662"/>
      <c r="J31" s="662"/>
      <c r="K31" s="662"/>
      <c r="L31" s="662"/>
      <c r="M31" s="662"/>
      <c r="N31" s="662"/>
      <c r="O31" s="662"/>
      <c r="P31" s="662"/>
      <c r="Q31" s="663"/>
      <c r="R31" s="664">
        <v>
839191</v>
      </c>
      <c r="S31" s="665"/>
      <c r="T31" s="665"/>
      <c r="U31" s="665"/>
      <c r="V31" s="665"/>
      <c r="W31" s="665"/>
      <c r="X31" s="665"/>
      <c r="Y31" s="666"/>
      <c r="Z31" s="691">
        <v>
0.3</v>
      </c>
      <c r="AA31" s="691"/>
      <c r="AB31" s="691"/>
      <c r="AC31" s="691"/>
      <c r="AD31" s="692" t="s">
        <v>
126</v>
      </c>
      <c r="AE31" s="692"/>
      <c r="AF31" s="692"/>
      <c r="AG31" s="692"/>
      <c r="AH31" s="692"/>
      <c r="AI31" s="692"/>
      <c r="AJ31" s="692"/>
      <c r="AK31" s="692"/>
      <c r="AL31" s="667" t="s">
        <v>
126</v>
      </c>
      <c r="AM31" s="668"/>
      <c r="AN31" s="668"/>
      <c r="AO31" s="693"/>
      <c r="AP31" s="741" t="s">
        <v>
307</v>
      </c>
      <c r="AQ31" s="742"/>
      <c r="AR31" s="742"/>
      <c r="AS31" s="742"/>
      <c r="AT31" s="747" t="s">
        <v>
308</v>
      </c>
      <c r="AU31" s="217"/>
      <c r="AV31" s="217"/>
      <c r="AW31" s="217"/>
      <c r="AX31" s="731" t="s">
        <v>
184</v>
      </c>
      <c r="AY31" s="732"/>
      <c r="AZ31" s="732"/>
      <c r="BA31" s="732"/>
      <c r="BB31" s="732"/>
      <c r="BC31" s="732"/>
      <c r="BD31" s="732"/>
      <c r="BE31" s="732"/>
      <c r="BF31" s="733"/>
      <c r="BG31" s="734">
        <v>
98.9</v>
      </c>
      <c r="BH31" s="735"/>
      <c r="BI31" s="735"/>
      <c r="BJ31" s="735"/>
      <c r="BK31" s="735"/>
      <c r="BL31" s="735"/>
      <c r="BM31" s="736">
        <v>
98.2</v>
      </c>
      <c r="BN31" s="735"/>
      <c r="BO31" s="735"/>
      <c r="BP31" s="735"/>
      <c r="BQ31" s="737"/>
      <c r="BR31" s="734">
        <v>
98.8</v>
      </c>
      <c r="BS31" s="735"/>
      <c r="BT31" s="735"/>
      <c r="BU31" s="735"/>
      <c r="BV31" s="735"/>
      <c r="BW31" s="735"/>
      <c r="BX31" s="736">
        <v>
97.8</v>
      </c>
      <c r="BY31" s="735"/>
      <c r="BZ31" s="735"/>
      <c r="CA31" s="735"/>
      <c r="CB31" s="737"/>
      <c r="CD31" s="752"/>
      <c r="CE31" s="753"/>
      <c r="CF31" s="706" t="s">
        <v>
309</v>
      </c>
      <c r="CG31" s="703"/>
      <c r="CH31" s="703"/>
      <c r="CI31" s="703"/>
      <c r="CJ31" s="703"/>
      <c r="CK31" s="703"/>
      <c r="CL31" s="703"/>
      <c r="CM31" s="703"/>
      <c r="CN31" s="703"/>
      <c r="CO31" s="703"/>
      <c r="CP31" s="703"/>
      <c r="CQ31" s="704"/>
      <c r="CR31" s="664">
        <v>
229183</v>
      </c>
      <c r="CS31" s="675"/>
      <c r="CT31" s="675"/>
      <c r="CU31" s="675"/>
      <c r="CV31" s="675"/>
      <c r="CW31" s="675"/>
      <c r="CX31" s="675"/>
      <c r="CY31" s="676"/>
      <c r="CZ31" s="667">
        <v>
0.1</v>
      </c>
      <c r="DA31" s="677"/>
      <c r="DB31" s="677"/>
      <c r="DC31" s="678"/>
      <c r="DD31" s="670">
        <v>
229183</v>
      </c>
      <c r="DE31" s="675"/>
      <c r="DF31" s="675"/>
      <c r="DG31" s="675"/>
      <c r="DH31" s="675"/>
      <c r="DI31" s="675"/>
      <c r="DJ31" s="675"/>
      <c r="DK31" s="676"/>
      <c r="DL31" s="670">
        <v>
229183</v>
      </c>
      <c r="DM31" s="675"/>
      <c r="DN31" s="675"/>
      <c r="DO31" s="675"/>
      <c r="DP31" s="675"/>
      <c r="DQ31" s="675"/>
      <c r="DR31" s="675"/>
      <c r="DS31" s="675"/>
      <c r="DT31" s="675"/>
      <c r="DU31" s="675"/>
      <c r="DV31" s="676"/>
      <c r="DW31" s="667">
        <v>
0.2</v>
      </c>
      <c r="DX31" s="677"/>
      <c r="DY31" s="677"/>
      <c r="DZ31" s="677"/>
      <c r="EA31" s="677"/>
      <c r="EB31" s="677"/>
      <c r="EC31" s="698"/>
    </row>
    <row r="32" spans="2:133" ht="11.25" customHeight="1" x14ac:dyDescent="0.2">
      <c r="B32" s="661" t="s">
        <v>
310</v>
      </c>
      <c r="C32" s="662"/>
      <c r="D32" s="662"/>
      <c r="E32" s="662"/>
      <c r="F32" s="662"/>
      <c r="G32" s="662"/>
      <c r="H32" s="662"/>
      <c r="I32" s="662"/>
      <c r="J32" s="662"/>
      <c r="K32" s="662"/>
      <c r="L32" s="662"/>
      <c r="M32" s="662"/>
      <c r="N32" s="662"/>
      <c r="O32" s="662"/>
      <c r="P32" s="662"/>
      <c r="Q32" s="663"/>
      <c r="R32" s="664">
        <v>
72746052</v>
      </c>
      <c r="S32" s="665"/>
      <c r="T32" s="665"/>
      <c r="U32" s="665"/>
      <c r="V32" s="665"/>
      <c r="W32" s="665"/>
      <c r="X32" s="665"/>
      <c r="Y32" s="666"/>
      <c r="Z32" s="691">
        <v>
27.9</v>
      </c>
      <c r="AA32" s="691"/>
      <c r="AB32" s="691"/>
      <c r="AC32" s="691"/>
      <c r="AD32" s="692" t="s">
        <v>
126</v>
      </c>
      <c r="AE32" s="692"/>
      <c r="AF32" s="692"/>
      <c r="AG32" s="692"/>
      <c r="AH32" s="692"/>
      <c r="AI32" s="692"/>
      <c r="AJ32" s="692"/>
      <c r="AK32" s="692"/>
      <c r="AL32" s="667" t="s">
        <v>
126</v>
      </c>
      <c r="AM32" s="668"/>
      <c r="AN32" s="668"/>
      <c r="AO32" s="693"/>
      <c r="AP32" s="743"/>
      <c r="AQ32" s="744"/>
      <c r="AR32" s="744"/>
      <c r="AS32" s="744"/>
      <c r="AT32" s="748"/>
      <c r="AU32" s="216" t="s">
        <v>
311</v>
      </c>
      <c r="AV32" s="216"/>
      <c r="AW32" s="216"/>
      <c r="AX32" s="661" t="s">
        <v>
312</v>
      </c>
      <c r="AY32" s="662"/>
      <c r="AZ32" s="662"/>
      <c r="BA32" s="662"/>
      <c r="BB32" s="662"/>
      <c r="BC32" s="662"/>
      <c r="BD32" s="662"/>
      <c r="BE32" s="662"/>
      <c r="BF32" s="663"/>
      <c r="BG32" s="738">
        <v>
98.9</v>
      </c>
      <c r="BH32" s="675"/>
      <c r="BI32" s="675"/>
      <c r="BJ32" s="675"/>
      <c r="BK32" s="675"/>
      <c r="BL32" s="675"/>
      <c r="BM32" s="668">
        <v>
98</v>
      </c>
      <c r="BN32" s="730"/>
      <c r="BO32" s="730"/>
      <c r="BP32" s="730"/>
      <c r="BQ32" s="702"/>
      <c r="BR32" s="738">
        <v>
98.7</v>
      </c>
      <c r="BS32" s="675"/>
      <c r="BT32" s="675"/>
      <c r="BU32" s="675"/>
      <c r="BV32" s="675"/>
      <c r="BW32" s="675"/>
      <c r="BX32" s="668">
        <v>
97.7</v>
      </c>
      <c r="BY32" s="730"/>
      <c r="BZ32" s="730"/>
      <c r="CA32" s="730"/>
      <c r="CB32" s="702"/>
      <c r="CD32" s="754"/>
      <c r="CE32" s="755"/>
      <c r="CF32" s="706" t="s">
        <v>
313</v>
      </c>
      <c r="CG32" s="703"/>
      <c r="CH32" s="703"/>
      <c r="CI32" s="703"/>
      <c r="CJ32" s="703"/>
      <c r="CK32" s="703"/>
      <c r="CL32" s="703"/>
      <c r="CM32" s="703"/>
      <c r="CN32" s="703"/>
      <c r="CO32" s="703"/>
      <c r="CP32" s="703"/>
      <c r="CQ32" s="704"/>
      <c r="CR32" s="664" t="s">
        <v>
126</v>
      </c>
      <c r="CS32" s="665"/>
      <c r="CT32" s="665"/>
      <c r="CU32" s="665"/>
      <c r="CV32" s="665"/>
      <c r="CW32" s="665"/>
      <c r="CX32" s="665"/>
      <c r="CY32" s="666"/>
      <c r="CZ32" s="667" t="s">
        <v>
126</v>
      </c>
      <c r="DA32" s="677"/>
      <c r="DB32" s="677"/>
      <c r="DC32" s="678"/>
      <c r="DD32" s="670" t="s">
        <v>
126</v>
      </c>
      <c r="DE32" s="665"/>
      <c r="DF32" s="665"/>
      <c r="DG32" s="665"/>
      <c r="DH32" s="665"/>
      <c r="DI32" s="665"/>
      <c r="DJ32" s="665"/>
      <c r="DK32" s="666"/>
      <c r="DL32" s="670" t="s">
        <v>
126</v>
      </c>
      <c r="DM32" s="665"/>
      <c r="DN32" s="665"/>
      <c r="DO32" s="665"/>
      <c r="DP32" s="665"/>
      <c r="DQ32" s="665"/>
      <c r="DR32" s="665"/>
      <c r="DS32" s="665"/>
      <c r="DT32" s="665"/>
      <c r="DU32" s="665"/>
      <c r="DV32" s="666"/>
      <c r="DW32" s="667" t="s">
        <v>
241</v>
      </c>
      <c r="DX32" s="677"/>
      <c r="DY32" s="677"/>
      <c r="DZ32" s="677"/>
      <c r="EA32" s="677"/>
      <c r="EB32" s="677"/>
      <c r="EC32" s="698"/>
    </row>
    <row r="33" spans="2:133" ht="11.25" customHeight="1" x14ac:dyDescent="0.2">
      <c r="B33" s="727" t="s">
        <v>
314</v>
      </c>
      <c r="C33" s="728"/>
      <c r="D33" s="728"/>
      <c r="E33" s="728"/>
      <c r="F33" s="728"/>
      <c r="G33" s="728"/>
      <c r="H33" s="728"/>
      <c r="I33" s="728"/>
      <c r="J33" s="728"/>
      <c r="K33" s="728"/>
      <c r="L33" s="728"/>
      <c r="M33" s="728"/>
      <c r="N33" s="728"/>
      <c r="O33" s="728"/>
      <c r="P33" s="728"/>
      <c r="Q33" s="729"/>
      <c r="R33" s="664">
        <v>
72421521</v>
      </c>
      <c r="S33" s="665"/>
      <c r="T33" s="665"/>
      <c r="U33" s="665"/>
      <c r="V33" s="665"/>
      <c r="W33" s="665"/>
      <c r="X33" s="665"/>
      <c r="Y33" s="666"/>
      <c r="Z33" s="691">
        <v>
27.8</v>
      </c>
      <c r="AA33" s="691"/>
      <c r="AB33" s="691"/>
      <c r="AC33" s="691"/>
      <c r="AD33" s="692">
        <v>
69851710</v>
      </c>
      <c r="AE33" s="692"/>
      <c r="AF33" s="692"/>
      <c r="AG33" s="692"/>
      <c r="AH33" s="692"/>
      <c r="AI33" s="692"/>
      <c r="AJ33" s="692"/>
      <c r="AK33" s="692"/>
      <c r="AL33" s="667">
        <v>
51.1</v>
      </c>
      <c r="AM33" s="668"/>
      <c r="AN33" s="668"/>
      <c r="AO33" s="693"/>
      <c r="AP33" s="745"/>
      <c r="AQ33" s="746"/>
      <c r="AR33" s="746"/>
      <c r="AS33" s="746"/>
      <c r="AT33" s="749"/>
      <c r="AU33" s="218"/>
      <c r="AV33" s="218"/>
      <c r="AW33" s="218"/>
      <c r="AX33" s="641" t="s">
        <v>
315</v>
      </c>
      <c r="AY33" s="642"/>
      <c r="AZ33" s="642"/>
      <c r="BA33" s="642"/>
      <c r="BB33" s="642"/>
      <c r="BC33" s="642"/>
      <c r="BD33" s="642"/>
      <c r="BE33" s="642"/>
      <c r="BF33" s="643"/>
      <c r="BG33" s="726" t="s">
        <v>
126</v>
      </c>
      <c r="BH33" s="645"/>
      <c r="BI33" s="645"/>
      <c r="BJ33" s="645"/>
      <c r="BK33" s="645"/>
      <c r="BL33" s="645"/>
      <c r="BM33" s="683" t="s">
        <v>
126</v>
      </c>
      <c r="BN33" s="645"/>
      <c r="BO33" s="645"/>
      <c r="BP33" s="645"/>
      <c r="BQ33" s="694"/>
      <c r="BR33" s="726" t="s">
        <v>
126</v>
      </c>
      <c r="BS33" s="645"/>
      <c r="BT33" s="645"/>
      <c r="BU33" s="645"/>
      <c r="BV33" s="645"/>
      <c r="BW33" s="645"/>
      <c r="BX33" s="683" t="s">
        <v>
126</v>
      </c>
      <c r="BY33" s="645"/>
      <c r="BZ33" s="645"/>
      <c r="CA33" s="645"/>
      <c r="CB33" s="694"/>
      <c r="CD33" s="706" t="s">
        <v>
316</v>
      </c>
      <c r="CE33" s="703"/>
      <c r="CF33" s="703"/>
      <c r="CG33" s="703"/>
      <c r="CH33" s="703"/>
      <c r="CI33" s="703"/>
      <c r="CJ33" s="703"/>
      <c r="CK33" s="703"/>
      <c r="CL33" s="703"/>
      <c r="CM33" s="703"/>
      <c r="CN33" s="703"/>
      <c r="CO33" s="703"/>
      <c r="CP33" s="703"/>
      <c r="CQ33" s="704"/>
      <c r="CR33" s="664">
        <v>
95031139</v>
      </c>
      <c r="CS33" s="675"/>
      <c r="CT33" s="675"/>
      <c r="CU33" s="675"/>
      <c r="CV33" s="675"/>
      <c r="CW33" s="675"/>
      <c r="CX33" s="675"/>
      <c r="CY33" s="676"/>
      <c r="CZ33" s="667">
        <v>
38.299999999999997</v>
      </c>
      <c r="DA33" s="677"/>
      <c r="DB33" s="677"/>
      <c r="DC33" s="678"/>
      <c r="DD33" s="670">
        <v>
76992406</v>
      </c>
      <c r="DE33" s="675"/>
      <c r="DF33" s="675"/>
      <c r="DG33" s="675"/>
      <c r="DH33" s="675"/>
      <c r="DI33" s="675"/>
      <c r="DJ33" s="675"/>
      <c r="DK33" s="676"/>
      <c r="DL33" s="670">
        <v>
46549507</v>
      </c>
      <c r="DM33" s="675"/>
      <c r="DN33" s="675"/>
      <c r="DO33" s="675"/>
      <c r="DP33" s="675"/>
      <c r="DQ33" s="675"/>
      <c r="DR33" s="675"/>
      <c r="DS33" s="675"/>
      <c r="DT33" s="675"/>
      <c r="DU33" s="675"/>
      <c r="DV33" s="676"/>
      <c r="DW33" s="667">
        <v>
34</v>
      </c>
      <c r="DX33" s="677"/>
      <c r="DY33" s="677"/>
      <c r="DZ33" s="677"/>
      <c r="EA33" s="677"/>
      <c r="EB33" s="677"/>
      <c r="EC33" s="698"/>
    </row>
    <row r="34" spans="2:133" ht="11.25" customHeight="1" x14ac:dyDescent="0.2">
      <c r="B34" s="661" t="s">
        <v>
317</v>
      </c>
      <c r="C34" s="662"/>
      <c r="D34" s="662"/>
      <c r="E34" s="662"/>
      <c r="F34" s="662"/>
      <c r="G34" s="662"/>
      <c r="H34" s="662"/>
      <c r="I34" s="662"/>
      <c r="J34" s="662"/>
      <c r="K34" s="662"/>
      <c r="L34" s="662"/>
      <c r="M34" s="662"/>
      <c r="N34" s="662"/>
      <c r="O34" s="662"/>
      <c r="P34" s="662"/>
      <c r="Q34" s="663"/>
      <c r="R34" s="664">
        <v>
19355770</v>
      </c>
      <c r="S34" s="665"/>
      <c r="T34" s="665"/>
      <c r="U34" s="665"/>
      <c r="V34" s="665"/>
      <c r="W34" s="665"/>
      <c r="X34" s="665"/>
      <c r="Y34" s="666"/>
      <c r="Z34" s="691">
        <v>
7.4</v>
      </c>
      <c r="AA34" s="691"/>
      <c r="AB34" s="691"/>
      <c r="AC34" s="691"/>
      <c r="AD34" s="692" t="s">
        <v>
241</v>
      </c>
      <c r="AE34" s="692"/>
      <c r="AF34" s="692"/>
      <c r="AG34" s="692"/>
      <c r="AH34" s="692"/>
      <c r="AI34" s="692"/>
      <c r="AJ34" s="692"/>
      <c r="AK34" s="692"/>
      <c r="AL34" s="667" t="s">
        <v>
241</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
318</v>
      </c>
      <c r="CE34" s="703"/>
      <c r="CF34" s="703"/>
      <c r="CG34" s="703"/>
      <c r="CH34" s="703"/>
      <c r="CI34" s="703"/>
      <c r="CJ34" s="703"/>
      <c r="CK34" s="703"/>
      <c r="CL34" s="703"/>
      <c r="CM34" s="703"/>
      <c r="CN34" s="703"/>
      <c r="CO34" s="703"/>
      <c r="CP34" s="703"/>
      <c r="CQ34" s="704"/>
      <c r="CR34" s="664">
        <v>
43543720</v>
      </c>
      <c r="CS34" s="665"/>
      <c r="CT34" s="665"/>
      <c r="CU34" s="665"/>
      <c r="CV34" s="665"/>
      <c r="CW34" s="665"/>
      <c r="CX34" s="665"/>
      <c r="CY34" s="666"/>
      <c r="CZ34" s="667">
        <v>
17.600000000000001</v>
      </c>
      <c r="DA34" s="677"/>
      <c r="DB34" s="677"/>
      <c r="DC34" s="678"/>
      <c r="DD34" s="670">
        <v>
32306928</v>
      </c>
      <c r="DE34" s="665"/>
      <c r="DF34" s="665"/>
      <c r="DG34" s="665"/>
      <c r="DH34" s="665"/>
      <c r="DI34" s="665"/>
      <c r="DJ34" s="665"/>
      <c r="DK34" s="666"/>
      <c r="DL34" s="670">
        <v>
28927065</v>
      </c>
      <c r="DM34" s="665"/>
      <c r="DN34" s="665"/>
      <c r="DO34" s="665"/>
      <c r="DP34" s="665"/>
      <c r="DQ34" s="665"/>
      <c r="DR34" s="665"/>
      <c r="DS34" s="665"/>
      <c r="DT34" s="665"/>
      <c r="DU34" s="665"/>
      <c r="DV34" s="666"/>
      <c r="DW34" s="667">
        <v>
21.1</v>
      </c>
      <c r="DX34" s="677"/>
      <c r="DY34" s="677"/>
      <c r="DZ34" s="677"/>
      <c r="EA34" s="677"/>
      <c r="EB34" s="677"/>
      <c r="EC34" s="698"/>
    </row>
    <row r="35" spans="2:133" ht="11.25" customHeight="1" x14ac:dyDescent="0.2">
      <c r="B35" s="661" t="s">
        <v>
319</v>
      </c>
      <c r="C35" s="662"/>
      <c r="D35" s="662"/>
      <c r="E35" s="662"/>
      <c r="F35" s="662"/>
      <c r="G35" s="662"/>
      <c r="H35" s="662"/>
      <c r="I35" s="662"/>
      <c r="J35" s="662"/>
      <c r="K35" s="662"/>
      <c r="L35" s="662"/>
      <c r="M35" s="662"/>
      <c r="N35" s="662"/>
      <c r="O35" s="662"/>
      <c r="P35" s="662"/>
      <c r="Q35" s="663"/>
      <c r="R35" s="664">
        <v>
577497</v>
      </c>
      <c r="S35" s="665"/>
      <c r="T35" s="665"/>
      <c r="U35" s="665"/>
      <c r="V35" s="665"/>
      <c r="W35" s="665"/>
      <c r="X35" s="665"/>
      <c r="Y35" s="666"/>
      <c r="Z35" s="691">
        <v>
0.2</v>
      </c>
      <c r="AA35" s="691"/>
      <c r="AB35" s="691"/>
      <c r="AC35" s="691"/>
      <c r="AD35" s="692">
        <v>
147175</v>
      </c>
      <c r="AE35" s="692"/>
      <c r="AF35" s="692"/>
      <c r="AG35" s="692"/>
      <c r="AH35" s="692"/>
      <c r="AI35" s="692"/>
      <c r="AJ35" s="692"/>
      <c r="AK35" s="692"/>
      <c r="AL35" s="667">
        <v>
0.1</v>
      </c>
      <c r="AM35" s="668"/>
      <c r="AN35" s="668"/>
      <c r="AO35" s="693"/>
      <c r="AP35" s="221"/>
      <c r="AQ35" s="723" t="s">
        <v>
320</v>
      </c>
      <c r="AR35" s="724"/>
      <c r="AS35" s="724"/>
      <c r="AT35" s="724"/>
      <c r="AU35" s="724"/>
      <c r="AV35" s="724"/>
      <c r="AW35" s="724"/>
      <c r="AX35" s="724"/>
      <c r="AY35" s="724"/>
      <c r="AZ35" s="724"/>
      <c r="BA35" s="724"/>
      <c r="BB35" s="724"/>
      <c r="BC35" s="724"/>
      <c r="BD35" s="724"/>
      <c r="BE35" s="724"/>
      <c r="BF35" s="725"/>
      <c r="BG35" s="723" t="s">
        <v>
321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
322</v>
      </c>
      <c r="CE35" s="703"/>
      <c r="CF35" s="703"/>
      <c r="CG35" s="703"/>
      <c r="CH35" s="703"/>
      <c r="CI35" s="703"/>
      <c r="CJ35" s="703"/>
      <c r="CK35" s="703"/>
      <c r="CL35" s="703"/>
      <c r="CM35" s="703"/>
      <c r="CN35" s="703"/>
      <c r="CO35" s="703"/>
      <c r="CP35" s="703"/>
      <c r="CQ35" s="704"/>
      <c r="CR35" s="664">
        <v>
954058</v>
      </c>
      <c r="CS35" s="675"/>
      <c r="CT35" s="675"/>
      <c r="CU35" s="675"/>
      <c r="CV35" s="675"/>
      <c r="CW35" s="675"/>
      <c r="CX35" s="675"/>
      <c r="CY35" s="676"/>
      <c r="CZ35" s="667">
        <v>
0.4</v>
      </c>
      <c r="DA35" s="677"/>
      <c r="DB35" s="677"/>
      <c r="DC35" s="678"/>
      <c r="DD35" s="670">
        <v>
930777</v>
      </c>
      <c r="DE35" s="675"/>
      <c r="DF35" s="675"/>
      <c r="DG35" s="675"/>
      <c r="DH35" s="675"/>
      <c r="DI35" s="675"/>
      <c r="DJ35" s="675"/>
      <c r="DK35" s="676"/>
      <c r="DL35" s="670">
        <v>
930777</v>
      </c>
      <c r="DM35" s="675"/>
      <c r="DN35" s="675"/>
      <c r="DO35" s="675"/>
      <c r="DP35" s="675"/>
      <c r="DQ35" s="675"/>
      <c r="DR35" s="675"/>
      <c r="DS35" s="675"/>
      <c r="DT35" s="675"/>
      <c r="DU35" s="675"/>
      <c r="DV35" s="676"/>
      <c r="DW35" s="667">
        <v>
0.7</v>
      </c>
      <c r="DX35" s="677"/>
      <c r="DY35" s="677"/>
      <c r="DZ35" s="677"/>
      <c r="EA35" s="677"/>
      <c r="EB35" s="677"/>
      <c r="EC35" s="698"/>
    </row>
    <row r="36" spans="2:133" ht="11.25" customHeight="1" x14ac:dyDescent="0.2">
      <c r="B36" s="661" t="s">
        <v>
323</v>
      </c>
      <c r="C36" s="662"/>
      <c r="D36" s="662"/>
      <c r="E36" s="662"/>
      <c r="F36" s="662"/>
      <c r="G36" s="662"/>
      <c r="H36" s="662"/>
      <c r="I36" s="662"/>
      <c r="J36" s="662"/>
      <c r="K36" s="662"/>
      <c r="L36" s="662"/>
      <c r="M36" s="662"/>
      <c r="N36" s="662"/>
      <c r="O36" s="662"/>
      <c r="P36" s="662"/>
      <c r="Q36" s="663"/>
      <c r="R36" s="664">
        <v>
120763</v>
      </c>
      <c r="S36" s="665"/>
      <c r="T36" s="665"/>
      <c r="U36" s="665"/>
      <c r="V36" s="665"/>
      <c r="W36" s="665"/>
      <c r="X36" s="665"/>
      <c r="Y36" s="666"/>
      <c r="Z36" s="691">
        <v>
0</v>
      </c>
      <c r="AA36" s="691"/>
      <c r="AB36" s="691"/>
      <c r="AC36" s="691"/>
      <c r="AD36" s="692" t="s">
        <v>
241</v>
      </c>
      <c r="AE36" s="692"/>
      <c r="AF36" s="692"/>
      <c r="AG36" s="692"/>
      <c r="AH36" s="692"/>
      <c r="AI36" s="692"/>
      <c r="AJ36" s="692"/>
      <c r="AK36" s="692"/>
      <c r="AL36" s="667" t="s">
        <v>
126</v>
      </c>
      <c r="AM36" s="668"/>
      <c r="AN36" s="668"/>
      <c r="AO36" s="693"/>
      <c r="AP36" s="221"/>
      <c r="AQ36" s="714" t="s">
        <v>
324</v>
      </c>
      <c r="AR36" s="715"/>
      <c r="AS36" s="715"/>
      <c r="AT36" s="715"/>
      <c r="AU36" s="715"/>
      <c r="AV36" s="715"/>
      <c r="AW36" s="715"/>
      <c r="AX36" s="715"/>
      <c r="AY36" s="716"/>
      <c r="AZ36" s="717">
        <v>
19038389</v>
      </c>
      <c r="BA36" s="718"/>
      <c r="BB36" s="718"/>
      <c r="BC36" s="718"/>
      <c r="BD36" s="718"/>
      <c r="BE36" s="718"/>
      <c r="BF36" s="719"/>
      <c r="BG36" s="720" t="s">
        <v>
325</v>
      </c>
      <c r="BH36" s="721"/>
      <c r="BI36" s="721"/>
      <c r="BJ36" s="721"/>
      <c r="BK36" s="721"/>
      <c r="BL36" s="721"/>
      <c r="BM36" s="721"/>
      <c r="BN36" s="721"/>
      <c r="BO36" s="721"/>
      <c r="BP36" s="721"/>
      <c r="BQ36" s="721"/>
      <c r="BR36" s="721"/>
      <c r="BS36" s="721"/>
      <c r="BT36" s="721"/>
      <c r="BU36" s="722"/>
      <c r="BV36" s="717">
        <v>
912096</v>
      </c>
      <c r="BW36" s="718"/>
      <c r="BX36" s="718"/>
      <c r="BY36" s="718"/>
      <c r="BZ36" s="718"/>
      <c r="CA36" s="718"/>
      <c r="CB36" s="719"/>
      <c r="CD36" s="706" t="s">
        <v>
326</v>
      </c>
      <c r="CE36" s="703"/>
      <c r="CF36" s="703"/>
      <c r="CG36" s="703"/>
      <c r="CH36" s="703"/>
      <c r="CI36" s="703"/>
      <c r="CJ36" s="703"/>
      <c r="CK36" s="703"/>
      <c r="CL36" s="703"/>
      <c r="CM36" s="703"/>
      <c r="CN36" s="703"/>
      <c r="CO36" s="703"/>
      <c r="CP36" s="703"/>
      <c r="CQ36" s="704"/>
      <c r="CR36" s="664">
        <v>
12735764</v>
      </c>
      <c r="CS36" s="665"/>
      <c r="CT36" s="665"/>
      <c r="CU36" s="665"/>
      <c r="CV36" s="665"/>
      <c r="CW36" s="665"/>
      <c r="CX36" s="665"/>
      <c r="CY36" s="666"/>
      <c r="CZ36" s="667">
        <v>
5.0999999999999996</v>
      </c>
      <c r="DA36" s="677"/>
      <c r="DB36" s="677"/>
      <c r="DC36" s="678"/>
      <c r="DD36" s="670">
        <v>
9403224</v>
      </c>
      <c r="DE36" s="665"/>
      <c r="DF36" s="665"/>
      <c r="DG36" s="665"/>
      <c r="DH36" s="665"/>
      <c r="DI36" s="665"/>
      <c r="DJ36" s="665"/>
      <c r="DK36" s="666"/>
      <c r="DL36" s="670">
        <v>
3724394</v>
      </c>
      <c r="DM36" s="665"/>
      <c r="DN36" s="665"/>
      <c r="DO36" s="665"/>
      <c r="DP36" s="665"/>
      <c r="DQ36" s="665"/>
      <c r="DR36" s="665"/>
      <c r="DS36" s="665"/>
      <c r="DT36" s="665"/>
      <c r="DU36" s="665"/>
      <c r="DV36" s="666"/>
      <c r="DW36" s="667">
        <v>
2.7</v>
      </c>
      <c r="DX36" s="677"/>
      <c r="DY36" s="677"/>
      <c r="DZ36" s="677"/>
      <c r="EA36" s="677"/>
      <c r="EB36" s="677"/>
      <c r="EC36" s="698"/>
    </row>
    <row r="37" spans="2:133" ht="11.25" customHeight="1" x14ac:dyDescent="0.2">
      <c r="B37" s="661" t="s">
        <v>
327</v>
      </c>
      <c r="C37" s="662"/>
      <c r="D37" s="662"/>
      <c r="E37" s="662"/>
      <c r="F37" s="662"/>
      <c r="G37" s="662"/>
      <c r="H37" s="662"/>
      <c r="I37" s="662"/>
      <c r="J37" s="662"/>
      <c r="K37" s="662"/>
      <c r="L37" s="662"/>
      <c r="M37" s="662"/>
      <c r="N37" s="662"/>
      <c r="O37" s="662"/>
      <c r="P37" s="662"/>
      <c r="Q37" s="663"/>
      <c r="R37" s="664">
        <v>
8036298</v>
      </c>
      <c r="S37" s="665"/>
      <c r="T37" s="665"/>
      <c r="U37" s="665"/>
      <c r="V37" s="665"/>
      <c r="W37" s="665"/>
      <c r="X37" s="665"/>
      <c r="Y37" s="666"/>
      <c r="Z37" s="691">
        <v>
3.1</v>
      </c>
      <c r="AA37" s="691"/>
      <c r="AB37" s="691"/>
      <c r="AC37" s="691"/>
      <c r="AD37" s="692" t="s">
        <v>
241</v>
      </c>
      <c r="AE37" s="692"/>
      <c r="AF37" s="692"/>
      <c r="AG37" s="692"/>
      <c r="AH37" s="692"/>
      <c r="AI37" s="692"/>
      <c r="AJ37" s="692"/>
      <c r="AK37" s="692"/>
      <c r="AL37" s="667" t="s">
        <v>
126</v>
      </c>
      <c r="AM37" s="668"/>
      <c r="AN37" s="668"/>
      <c r="AO37" s="693"/>
      <c r="AQ37" s="699" t="s">
        <v>
328</v>
      </c>
      <c r="AR37" s="700"/>
      <c r="AS37" s="700"/>
      <c r="AT37" s="700"/>
      <c r="AU37" s="700"/>
      <c r="AV37" s="700"/>
      <c r="AW37" s="700"/>
      <c r="AX37" s="700"/>
      <c r="AY37" s="701"/>
      <c r="AZ37" s="664">
        <v>
72444</v>
      </c>
      <c r="BA37" s="665"/>
      <c r="BB37" s="665"/>
      <c r="BC37" s="665"/>
      <c r="BD37" s="675"/>
      <c r="BE37" s="675"/>
      <c r="BF37" s="702"/>
      <c r="BG37" s="706" t="s">
        <v>
329</v>
      </c>
      <c r="BH37" s="703"/>
      <c r="BI37" s="703"/>
      <c r="BJ37" s="703"/>
      <c r="BK37" s="703"/>
      <c r="BL37" s="703"/>
      <c r="BM37" s="703"/>
      <c r="BN37" s="703"/>
      <c r="BO37" s="703"/>
      <c r="BP37" s="703"/>
      <c r="BQ37" s="703"/>
      <c r="BR37" s="703"/>
      <c r="BS37" s="703"/>
      <c r="BT37" s="703"/>
      <c r="BU37" s="704"/>
      <c r="BV37" s="664">
        <v>
912096</v>
      </c>
      <c r="BW37" s="665"/>
      <c r="BX37" s="665"/>
      <c r="BY37" s="665"/>
      <c r="BZ37" s="665"/>
      <c r="CA37" s="665"/>
      <c r="CB37" s="705"/>
      <c r="CD37" s="706" t="s">
        <v>
330</v>
      </c>
      <c r="CE37" s="703"/>
      <c r="CF37" s="703"/>
      <c r="CG37" s="703"/>
      <c r="CH37" s="703"/>
      <c r="CI37" s="703"/>
      <c r="CJ37" s="703"/>
      <c r="CK37" s="703"/>
      <c r="CL37" s="703"/>
      <c r="CM37" s="703"/>
      <c r="CN37" s="703"/>
      <c r="CO37" s="703"/>
      <c r="CP37" s="703"/>
      <c r="CQ37" s="704"/>
      <c r="CR37" s="664">
        <v>
2355114</v>
      </c>
      <c r="CS37" s="675"/>
      <c r="CT37" s="675"/>
      <c r="CU37" s="675"/>
      <c r="CV37" s="675"/>
      <c r="CW37" s="675"/>
      <c r="CX37" s="675"/>
      <c r="CY37" s="676"/>
      <c r="CZ37" s="667">
        <v>
0.9</v>
      </c>
      <c r="DA37" s="677"/>
      <c r="DB37" s="677"/>
      <c r="DC37" s="678"/>
      <c r="DD37" s="670">
        <v>
2355114</v>
      </c>
      <c r="DE37" s="675"/>
      <c r="DF37" s="675"/>
      <c r="DG37" s="675"/>
      <c r="DH37" s="675"/>
      <c r="DI37" s="675"/>
      <c r="DJ37" s="675"/>
      <c r="DK37" s="676"/>
      <c r="DL37" s="670">
        <v>
1700727</v>
      </c>
      <c r="DM37" s="675"/>
      <c r="DN37" s="675"/>
      <c r="DO37" s="675"/>
      <c r="DP37" s="675"/>
      <c r="DQ37" s="675"/>
      <c r="DR37" s="675"/>
      <c r="DS37" s="675"/>
      <c r="DT37" s="675"/>
      <c r="DU37" s="675"/>
      <c r="DV37" s="676"/>
      <c r="DW37" s="667">
        <v>
1.2</v>
      </c>
      <c r="DX37" s="677"/>
      <c r="DY37" s="677"/>
      <c r="DZ37" s="677"/>
      <c r="EA37" s="677"/>
      <c r="EB37" s="677"/>
      <c r="EC37" s="698"/>
    </row>
    <row r="38" spans="2:133" ht="11.25" customHeight="1" x14ac:dyDescent="0.2">
      <c r="B38" s="661" t="s">
        <v>
331</v>
      </c>
      <c r="C38" s="662"/>
      <c r="D38" s="662"/>
      <c r="E38" s="662"/>
      <c r="F38" s="662"/>
      <c r="G38" s="662"/>
      <c r="H38" s="662"/>
      <c r="I38" s="662"/>
      <c r="J38" s="662"/>
      <c r="K38" s="662"/>
      <c r="L38" s="662"/>
      <c r="M38" s="662"/>
      <c r="N38" s="662"/>
      <c r="O38" s="662"/>
      <c r="P38" s="662"/>
      <c r="Q38" s="663"/>
      <c r="R38" s="664">
        <v>
9607814</v>
      </c>
      <c r="S38" s="665"/>
      <c r="T38" s="665"/>
      <c r="U38" s="665"/>
      <c r="V38" s="665"/>
      <c r="W38" s="665"/>
      <c r="X38" s="665"/>
      <c r="Y38" s="666"/>
      <c r="Z38" s="691">
        <v>
3.7</v>
      </c>
      <c r="AA38" s="691"/>
      <c r="AB38" s="691"/>
      <c r="AC38" s="691"/>
      <c r="AD38" s="692" t="s">
        <v>
126</v>
      </c>
      <c r="AE38" s="692"/>
      <c r="AF38" s="692"/>
      <c r="AG38" s="692"/>
      <c r="AH38" s="692"/>
      <c r="AI38" s="692"/>
      <c r="AJ38" s="692"/>
      <c r="AK38" s="692"/>
      <c r="AL38" s="667" t="s">
        <v>
126</v>
      </c>
      <c r="AM38" s="668"/>
      <c r="AN38" s="668"/>
      <c r="AO38" s="693"/>
      <c r="AQ38" s="699" t="s">
        <v>
332</v>
      </c>
      <c r="AR38" s="700"/>
      <c r="AS38" s="700"/>
      <c r="AT38" s="700"/>
      <c r="AU38" s="700"/>
      <c r="AV38" s="700"/>
      <c r="AW38" s="700"/>
      <c r="AX38" s="700"/>
      <c r="AY38" s="701"/>
      <c r="AZ38" s="664" t="s">
        <v>
126</v>
      </c>
      <c r="BA38" s="665"/>
      <c r="BB38" s="665"/>
      <c r="BC38" s="665"/>
      <c r="BD38" s="675"/>
      <c r="BE38" s="675"/>
      <c r="BF38" s="702"/>
      <c r="BG38" s="706" t="s">
        <v>
333</v>
      </c>
      <c r="BH38" s="703"/>
      <c r="BI38" s="703"/>
      <c r="BJ38" s="703"/>
      <c r="BK38" s="703"/>
      <c r="BL38" s="703"/>
      <c r="BM38" s="703"/>
      <c r="BN38" s="703"/>
      <c r="BO38" s="703"/>
      <c r="BP38" s="703"/>
      <c r="BQ38" s="703"/>
      <c r="BR38" s="703"/>
      <c r="BS38" s="703"/>
      <c r="BT38" s="703"/>
      <c r="BU38" s="704"/>
      <c r="BV38" s="664">
        <v>
82980</v>
      </c>
      <c r="BW38" s="665"/>
      <c r="BX38" s="665"/>
      <c r="BY38" s="665"/>
      <c r="BZ38" s="665"/>
      <c r="CA38" s="665"/>
      <c r="CB38" s="705"/>
      <c r="CD38" s="706" t="s">
        <v>
334</v>
      </c>
      <c r="CE38" s="703"/>
      <c r="CF38" s="703"/>
      <c r="CG38" s="703"/>
      <c r="CH38" s="703"/>
      <c r="CI38" s="703"/>
      <c r="CJ38" s="703"/>
      <c r="CK38" s="703"/>
      <c r="CL38" s="703"/>
      <c r="CM38" s="703"/>
      <c r="CN38" s="703"/>
      <c r="CO38" s="703"/>
      <c r="CP38" s="703"/>
      <c r="CQ38" s="704"/>
      <c r="CR38" s="664">
        <v>
19038389</v>
      </c>
      <c r="CS38" s="665"/>
      <c r="CT38" s="665"/>
      <c r="CU38" s="665"/>
      <c r="CV38" s="665"/>
      <c r="CW38" s="665"/>
      <c r="CX38" s="665"/>
      <c r="CY38" s="666"/>
      <c r="CZ38" s="667">
        <v>
7.7</v>
      </c>
      <c r="DA38" s="677"/>
      <c r="DB38" s="677"/>
      <c r="DC38" s="678"/>
      <c r="DD38" s="670">
        <v>
15694237</v>
      </c>
      <c r="DE38" s="665"/>
      <c r="DF38" s="665"/>
      <c r="DG38" s="665"/>
      <c r="DH38" s="665"/>
      <c r="DI38" s="665"/>
      <c r="DJ38" s="665"/>
      <c r="DK38" s="666"/>
      <c r="DL38" s="670">
        <v>
12967271</v>
      </c>
      <c r="DM38" s="665"/>
      <c r="DN38" s="665"/>
      <c r="DO38" s="665"/>
      <c r="DP38" s="665"/>
      <c r="DQ38" s="665"/>
      <c r="DR38" s="665"/>
      <c r="DS38" s="665"/>
      <c r="DT38" s="665"/>
      <c r="DU38" s="665"/>
      <c r="DV38" s="666"/>
      <c r="DW38" s="667">
        <v>
9.5</v>
      </c>
      <c r="DX38" s="677"/>
      <c r="DY38" s="677"/>
      <c r="DZ38" s="677"/>
      <c r="EA38" s="677"/>
      <c r="EB38" s="677"/>
      <c r="EC38" s="698"/>
    </row>
    <row r="39" spans="2:133" ht="11.25" customHeight="1" x14ac:dyDescent="0.2">
      <c r="B39" s="661" t="s">
        <v>
335</v>
      </c>
      <c r="C39" s="662"/>
      <c r="D39" s="662"/>
      <c r="E39" s="662"/>
      <c r="F39" s="662"/>
      <c r="G39" s="662"/>
      <c r="H39" s="662"/>
      <c r="I39" s="662"/>
      <c r="J39" s="662"/>
      <c r="K39" s="662"/>
      <c r="L39" s="662"/>
      <c r="M39" s="662"/>
      <c r="N39" s="662"/>
      <c r="O39" s="662"/>
      <c r="P39" s="662"/>
      <c r="Q39" s="663"/>
      <c r="R39" s="664">
        <v>
2741443</v>
      </c>
      <c r="S39" s="665"/>
      <c r="T39" s="665"/>
      <c r="U39" s="665"/>
      <c r="V39" s="665"/>
      <c r="W39" s="665"/>
      <c r="X39" s="665"/>
      <c r="Y39" s="666"/>
      <c r="Z39" s="691">
        <v>
1.1000000000000001</v>
      </c>
      <c r="AA39" s="691"/>
      <c r="AB39" s="691"/>
      <c r="AC39" s="691"/>
      <c r="AD39" s="692">
        <v>
289</v>
      </c>
      <c r="AE39" s="692"/>
      <c r="AF39" s="692"/>
      <c r="AG39" s="692"/>
      <c r="AH39" s="692"/>
      <c r="AI39" s="692"/>
      <c r="AJ39" s="692"/>
      <c r="AK39" s="692"/>
      <c r="AL39" s="667">
        <v>
0</v>
      </c>
      <c r="AM39" s="668"/>
      <c r="AN39" s="668"/>
      <c r="AO39" s="693"/>
      <c r="AQ39" s="699" t="s">
        <v>
336</v>
      </c>
      <c r="AR39" s="700"/>
      <c r="AS39" s="700"/>
      <c r="AT39" s="700"/>
      <c r="AU39" s="700"/>
      <c r="AV39" s="700"/>
      <c r="AW39" s="700"/>
      <c r="AX39" s="700"/>
      <c r="AY39" s="701"/>
      <c r="AZ39" s="664" t="s">
        <v>
241</v>
      </c>
      <c r="BA39" s="665"/>
      <c r="BB39" s="665"/>
      <c r="BC39" s="665"/>
      <c r="BD39" s="675"/>
      <c r="BE39" s="675"/>
      <c r="BF39" s="702"/>
      <c r="BG39" s="706" t="s">
        <v>
337</v>
      </c>
      <c r="BH39" s="703"/>
      <c r="BI39" s="703"/>
      <c r="BJ39" s="703"/>
      <c r="BK39" s="703"/>
      <c r="BL39" s="703"/>
      <c r="BM39" s="703"/>
      <c r="BN39" s="703"/>
      <c r="BO39" s="703"/>
      <c r="BP39" s="703"/>
      <c r="BQ39" s="703"/>
      <c r="BR39" s="703"/>
      <c r="BS39" s="703"/>
      <c r="BT39" s="703"/>
      <c r="BU39" s="704"/>
      <c r="BV39" s="664">
        <v>
112362</v>
      </c>
      <c r="BW39" s="665"/>
      <c r="BX39" s="665"/>
      <c r="BY39" s="665"/>
      <c r="BZ39" s="665"/>
      <c r="CA39" s="665"/>
      <c r="CB39" s="705"/>
      <c r="CD39" s="706" t="s">
        <v>
338</v>
      </c>
      <c r="CE39" s="703"/>
      <c r="CF39" s="703"/>
      <c r="CG39" s="703"/>
      <c r="CH39" s="703"/>
      <c r="CI39" s="703"/>
      <c r="CJ39" s="703"/>
      <c r="CK39" s="703"/>
      <c r="CL39" s="703"/>
      <c r="CM39" s="703"/>
      <c r="CN39" s="703"/>
      <c r="CO39" s="703"/>
      <c r="CP39" s="703"/>
      <c r="CQ39" s="704"/>
      <c r="CR39" s="664">
        <v>
18672187</v>
      </c>
      <c r="CS39" s="675"/>
      <c r="CT39" s="675"/>
      <c r="CU39" s="675"/>
      <c r="CV39" s="675"/>
      <c r="CW39" s="675"/>
      <c r="CX39" s="675"/>
      <c r="CY39" s="676"/>
      <c r="CZ39" s="667">
        <v>
7.5</v>
      </c>
      <c r="DA39" s="677"/>
      <c r="DB39" s="677"/>
      <c r="DC39" s="678"/>
      <c r="DD39" s="670">
        <v>
18578979</v>
      </c>
      <c r="DE39" s="675"/>
      <c r="DF39" s="675"/>
      <c r="DG39" s="675"/>
      <c r="DH39" s="675"/>
      <c r="DI39" s="675"/>
      <c r="DJ39" s="675"/>
      <c r="DK39" s="676"/>
      <c r="DL39" s="670" t="s">
        <v>
126</v>
      </c>
      <c r="DM39" s="675"/>
      <c r="DN39" s="675"/>
      <c r="DO39" s="675"/>
      <c r="DP39" s="675"/>
      <c r="DQ39" s="675"/>
      <c r="DR39" s="675"/>
      <c r="DS39" s="675"/>
      <c r="DT39" s="675"/>
      <c r="DU39" s="675"/>
      <c r="DV39" s="676"/>
      <c r="DW39" s="667" t="s">
        <v>
241</v>
      </c>
      <c r="DX39" s="677"/>
      <c r="DY39" s="677"/>
      <c r="DZ39" s="677"/>
      <c r="EA39" s="677"/>
      <c r="EB39" s="677"/>
      <c r="EC39" s="698"/>
    </row>
    <row r="40" spans="2:133" ht="11.25" customHeight="1" x14ac:dyDescent="0.2">
      <c r="B40" s="661" t="s">
        <v>
339</v>
      </c>
      <c r="C40" s="662"/>
      <c r="D40" s="662"/>
      <c r="E40" s="662"/>
      <c r="F40" s="662"/>
      <c r="G40" s="662"/>
      <c r="H40" s="662"/>
      <c r="I40" s="662"/>
      <c r="J40" s="662"/>
      <c r="K40" s="662"/>
      <c r="L40" s="662"/>
      <c r="M40" s="662"/>
      <c r="N40" s="662"/>
      <c r="O40" s="662"/>
      <c r="P40" s="662"/>
      <c r="Q40" s="663"/>
      <c r="R40" s="664">
        <v>
3704500</v>
      </c>
      <c r="S40" s="665"/>
      <c r="T40" s="665"/>
      <c r="U40" s="665"/>
      <c r="V40" s="665"/>
      <c r="W40" s="665"/>
      <c r="X40" s="665"/>
      <c r="Y40" s="666"/>
      <c r="Z40" s="691">
        <v>
1.4</v>
      </c>
      <c r="AA40" s="691"/>
      <c r="AB40" s="691"/>
      <c r="AC40" s="691"/>
      <c r="AD40" s="692" t="s">
        <v>
241</v>
      </c>
      <c r="AE40" s="692"/>
      <c r="AF40" s="692"/>
      <c r="AG40" s="692"/>
      <c r="AH40" s="692"/>
      <c r="AI40" s="692"/>
      <c r="AJ40" s="692"/>
      <c r="AK40" s="692"/>
      <c r="AL40" s="667" t="s">
        <v>
126</v>
      </c>
      <c r="AM40" s="668"/>
      <c r="AN40" s="668"/>
      <c r="AO40" s="693"/>
      <c r="AQ40" s="699" t="s">
        <v>
340</v>
      </c>
      <c r="AR40" s="700"/>
      <c r="AS40" s="700"/>
      <c r="AT40" s="700"/>
      <c r="AU40" s="700"/>
      <c r="AV40" s="700"/>
      <c r="AW40" s="700"/>
      <c r="AX40" s="700"/>
      <c r="AY40" s="701"/>
      <c r="AZ40" s="664" t="s">
        <v>
126</v>
      </c>
      <c r="BA40" s="665"/>
      <c r="BB40" s="665"/>
      <c r="BC40" s="665"/>
      <c r="BD40" s="675"/>
      <c r="BE40" s="675"/>
      <c r="BF40" s="702"/>
      <c r="BG40" s="707" t="s">
        <v>
341</v>
      </c>
      <c r="BH40" s="708"/>
      <c r="BI40" s="708"/>
      <c r="BJ40" s="708"/>
      <c r="BK40" s="708"/>
      <c r="BL40" s="222"/>
      <c r="BM40" s="703" t="s">
        <v>
342</v>
      </c>
      <c r="BN40" s="703"/>
      <c r="BO40" s="703"/>
      <c r="BP40" s="703"/>
      <c r="BQ40" s="703"/>
      <c r="BR40" s="703"/>
      <c r="BS40" s="703"/>
      <c r="BT40" s="703"/>
      <c r="BU40" s="704"/>
      <c r="BV40" s="664">
        <v>
114</v>
      </c>
      <c r="BW40" s="665"/>
      <c r="BX40" s="665"/>
      <c r="BY40" s="665"/>
      <c r="BZ40" s="665"/>
      <c r="CA40" s="665"/>
      <c r="CB40" s="705"/>
      <c r="CD40" s="706" t="s">
        <v>
343</v>
      </c>
      <c r="CE40" s="703"/>
      <c r="CF40" s="703"/>
      <c r="CG40" s="703"/>
      <c r="CH40" s="703"/>
      <c r="CI40" s="703"/>
      <c r="CJ40" s="703"/>
      <c r="CK40" s="703"/>
      <c r="CL40" s="703"/>
      <c r="CM40" s="703"/>
      <c r="CN40" s="703"/>
      <c r="CO40" s="703"/>
      <c r="CP40" s="703"/>
      <c r="CQ40" s="704"/>
      <c r="CR40" s="664">
        <v>
87021</v>
      </c>
      <c r="CS40" s="665"/>
      <c r="CT40" s="665"/>
      <c r="CU40" s="665"/>
      <c r="CV40" s="665"/>
      <c r="CW40" s="665"/>
      <c r="CX40" s="665"/>
      <c r="CY40" s="666"/>
      <c r="CZ40" s="667">
        <v>
0</v>
      </c>
      <c r="DA40" s="677"/>
      <c r="DB40" s="677"/>
      <c r="DC40" s="678"/>
      <c r="DD40" s="670">
        <v>
78261</v>
      </c>
      <c r="DE40" s="665"/>
      <c r="DF40" s="665"/>
      <c r="DG40" s="665"/>
      <c r="DH40" s="665"/>
      <c r="DI40" s="665"/>
      <c r="DJ40" s="665"/>
      <c r="DK40" s="666"/>
      <c r="DL40" s="670" t="s">
        <v>
126</v>
      </c>
      <c r="DM40" s="665"/>
      <c r="DN40" s="665"/>
      <c r="DO40" s="665"/>
      <c r="DP40" s="665"/>
      <c r="DQ40" s="665"/>
      <c r="DR40" s="665"/>
      <c r="DS40" s="665"/>
      <c r="DT40" s="665"/>
      <c r="DU40" s="665"/>
      <c r="DV40" s="666"/>
      <c r="DW40" s="667" t="s">
        <v>
126</v>
      </c>
      <c r="DX40" s="677"/>
      <c r="DY40" s="677"/>
      <c r="DZ40" s="677"/>
      <c r="EA40" s="677"/>
      <c r="EB40" s="677"/>
      <c r="EC40" s="698"/>
    </row>
    <row r="41" spans="2:133" ht="11.25" customHeight="1" x14ac:dyDescent="0.2">
      <c r="B41" s="661" t="s">
        <v>
344</v>
      </c>
      <c r="C41" s="662"/>
      <c r="D41" s="662"/>
      <c r="E41" s="662"/>
      <c r="F41" s="662"/>
      <c r="G41" s="662"/>
      <c r="H41" s="662"/>
      <c r="I41" s="662"/>
      <c r="J41" s="662"/>
      <c r="K41" s="662"/>
      <c r="L41" s="662"/>
      <c r="M41" s="662"/>
      <c r="N41" s="662"/>
      <c r="O41" s="662"/>
      <c r="P41" s="662"/>
      <c r="Q41" s="663"/>
      <c r="R41" s="664" t="s">
        <v>
126</v>
      </c>
      <c r="S41" s="665"/>
      <c r="T41" s="665"/>
      <c r="U41" s="665"/>
      <c r="V41" s="665"/>
      <c r="W41" s="665"/>
      <c r="X41" s="665"/>
      <c r="Y41" s="666"/>
      <c r="Z41" s="691" t="s">
        <v>
126</v>
      </c>
      <c r="AA41" s="691"/>
      <c r="AB41" s="691"/>
      <c r="AC41" s="691"/>
      <c r="AD41" s="692" t="s">
        <v>
241</v>
      </c>
      <c r="AE41" s="692"/>
      <c r="AF41" s="692"/>
      <c r="AG41" s="692"/>
      <c r="AH41" s="692"/>
      <c r="AI41" s="692"/>
      <c r="AJ41" s="692"/>
      <c r="AK41" s="692"/>
      <c r="AL41" s="667" t="s">
        <v>
241</v>
      </c>
      <c r="AM41" s="668"/>
      <c r="AN41" s="668"/>
      <c r="AO41" s="693"/>
      <c r="AQ41" s="699" t="s">
        <v>
345</v>
      </c>
      <c r="AR41" s="700"/>
      <c r="AS41" s="700"/>
      <c r="AT41" s="700"/>
      <c r="AU41" s="700"/>
      <c r="AV41" s="700"/>
      <c r="AW41" s="700"/>
      <c r="AX41" s="700"/>
      <c r="AY41" s="701"/>
      <c r="AZ41" s="664">
        <v>
5440904</v>
      </c>
      <c r="BA41" s="665"/>
      <c r="BB41" s="665"/>
      <c r="BC41" s="665"/>
      <c r="BD41" s="675"/>
      <c r="BE41" s="675"/>
      <c r="BF41" s="702"/>
      <c r="BG41" s="707"/>
      <c r="BH41" s="708"/>
      <c r="BI41" s="708"/>
      <c r="BJ41" s="708"/>
      <c r="BK41" s="708"/>
      <c r="BL41" s="222"/>
      <c r="BM41" s="703" t="s">
        <v>
346</v>
      </c>
      <c r="BN41" s="703"/>
      <c r="BO41" s="703"/>
      <c r="BP41" s="703"/>
      <c r="BQ41" s="703"/>
      <c r="BR41" s="703"/>
      <c r="BS41" s="703"/>
      <c r="BT41" s="703"/>
      <c r="BU41" s="704"/>
      <c r="BV41" s="664">
        <v>
2</v>
      </c>
      <c r="BW41" s="665"/>
      <c r="BX41" s="665"/>
      <c r="BY41" s="665"/>
      <c r="BZ41" s="665"/>
      <c r="CA41" s="665"/>
      <c r="CB41" s="705"/>
      <c r="CD41" s="706" t="s">
        <v>
347</v>
      </c>
      <c r="CE41" s="703"/>
      <c r="CF41" s="703"/>
      <c r="CG41" s="703"/>
      <c r="CH41" s="703"/>
      <c r="CI41" s="703"/>
      <c r="CJ41" s="703"/>
      <c r="CK41" s="703"/>
      <c r="CL41" s="703"/>
      <c r="CM41" s="703"/>
      <c r="CN41" s="703"/>
      <c r="CO41" s="703"/>
      <c r="CP41" s="703"/>
      <c r="CQ41" s="704"/>
      <c r="CR41" s="664" t="s">
        <v>
241</v>
      </c>
      <c r="CS41" s="675"/>
      <c r="CT41" s="675"/>
      <c r="CU41" s="675"/>
      <c r="CV41" s="675"/>
      <c r="CW41" s="675"/>
      <c r="CX41" s="675"/>
      <c r="CY41" s="676"/>
      <c r="CZ41" s="667" t="s">
        <v>
241</v>
      </c>
      <c r="DA41" s="677"/>
      <c r="DB41" s="677"/>
      <c r="DC41" s="678"/>
      <c r="DD41" s="670" t="s">
        <v>
241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
348</v>
      </c>
      <c r="C42" s="662"/>
      <c r="D42" s="662"/>
      <c r="E42" s="662"/>
      <c r="F42" s="662"/>
      <c r="G42" s="662"/>
      <c r="H42" s="662"/>
      <c r="I42" s="662"/>
      <c r="J42" s="662"/>
      <c r="K42" s="662"/>
      <c r="L42" s="662"/>
      <c r="M42" s="662"/>
      <c r="N42" s="662"/>
      <c r="O42" s="662"/>
      <c r="P42" s="662"/>
      <c r="Q42" s="663"/>
      <c r="R42" s="664" t="s">
        <v>
126</v>
      </c>
      <c r="S42" s="665"/>
      <c r="T42" s="665"/>
      <c r="U42" s="665"/>
      <c r="V42" s="665"/>
      <c r="W42" s="665"/>
      <c r="X42" s="665"/>
      <c r="Y42" s="666"/>
      <c r="Z42" s="691" t="s">
        <v>
241</v>
      </c>
      <c r="AA42" s="691"/>
      <c r="AB42" s="691"/>
      <c r="AC42" s="691"/>
      <c r="AD42" s="692" t="s">
        <v>
126</v>
      </c>
      <c r="AE42" s="692"/>
      <c r="AF42" s="692"/>
      <c r="AG42" s="692"/>
      <c r="AH42" s="692"/>
      <c r="AI42" s="692"/>
      <c r="AJ42" s="692"/>
      <c r="AK42" s="692"/>
      <c r="AL42" s="667" t="s">
        <v>
241</v>
      </c>
      <c r="AM42" s="668"/>
      <c r="AN42" s="668"/>
      <c r="AO42" s="693"/>
      <c r="AQ42" s="711" t="s">
        <v>
349</v>
      </c>
      <c r="AR42" s="712"/>
      <c r="AS42" s="712"/>
      <c r="AT42" s="712"/>
      <c r="AU42" s="712"/>
      <c r="AV42" s="712"/>
      <c r="AW42" s="712"/>
      <c r="AX42" s="712"/>
      <c r="AY42" s="713"/>
      <c r="AZ42" s="644">
        <v>
13525041</v>
      </c>
      <c r="BA42" s="679"/>
      <c r="BB42" s="679"/>
      <c r="BC42" s="679"/>
      <c r="BD42" s="645"/>
      <c r="BE42" s="645"/>
      <c r="BF42" s="694"/>
      <c r="BG42" s="709"/>
      <c r="BH42" s="710"/>
      <c r="BI42" s="710"/>
      <c r="BJ42" s="710"/>
      <c r="BK42" s="710"/>
      <c r="BL42" s="223"/>
      <c r="BM42" s="695" t="s">
        <v>
350</v>
      </c>
      <c r="BN42" s="695"/>
      <c r="BO42" s="695"/>
      <c r="BP42" s="695"/>
      <c r="BQ42" s="695"/>
      <c r="BR42" s="695"/>
      <c r="BS42" s="695"/>
      <c r="BT42" s="695"/>
      <c r="BU42" s="696"/>
      <c r="BV42" s="644">
        <v>
319</v>
      </c>
      <c r="BW42" s="679"/>
      <c r="BX42" s="679"/>
      <c r="BY42" s="679"/>
      <c r="BZ42" s="679"/>
      <c r="CA42" s="679"/>
      <c r="CB42" s="697"/>
      <c r="CD42" s="661" t="s">
        <v>
351</v>
      </c>
      <c r="CE42" s="662"/>
      <c r="CF42" s="662"/>
      <c r="CG42" s="662"/>
      <c r="CH42" s="662"/>
      <c r="CI42" s="662"/>
      <c r="CJ42" s="662"/>
      <c r="CK42" s="662"/>
      <c r="CL42" s="662"/>
      <c r="CM42" s="662"/>
      <c r="CN42" s="662"/>
      <c r="CO42" s="662"/>
      <c r="CP42" s="662"/>
      <c r="CQ42" s="663"/>
      <c r="CR42" s="664">
        <v>
18910244</v>
      </c>
      <c r="CS42" s="675"/>
      <c r="CT42" s="675"/>
      <c r="CU42" s="675"/>
      <c r="CV42" s="675"/>
      <c r="CW42" s="675"/>
      <c r="CX42" s="675"/>
      <c r="CY42" s="676"/>
      <c r="CZ42" s="667">
        <v>
7.6</v>
      </c>
      <c r="DA42" s="677"/>
      <c r="DB42" s="677"/>
      <c r="DC42" s="678"/>
      <c r="DD42" s="670">
        <v>
11759378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
352</v>
      </c>
      <c r="C43" s="662"/>
      <c r="D43" s="662"/>
      <c r="E43" s="662"/>
      <c r="F43" s="662"/>
      <c r="G43" s="662"/>
      <c r="H43" s="662"/>
      <c r="I43" s="662"/>
      <c r="J43" s="662"/>
      <c r="K43" s="662"/>
      <c r="L43" s="662"/>
      <c r="M43" s="662"/>
      <c r="N43" s="662"/>
      <c r="O43" s="662"/>
      <c r="P43" s="662"/>
      <c r="Q43" s="663"/>
      <c r="R43" s="664" t="s">
        <v>
126</v>
      </c>
      <c r="S43" s="665"/>
      <c r="T43" s="665"/>
      <c r="U43" s="665"/>
      <c r="V43" s="665"/>
      <c r="W43" s="665"/>
      <c r="X43" s="665"/>
      <c r="Y43" s="666"/>
      <c r="Z43" s="691" t="s">
        <v>
126</v>
      </c>
      <c r="AA43" s="691"/>
      <c r="AB43" s="691"/>
      <c r="AC43" s="691"/>
      <c r="AD43" s="692" t="s">
        <v>
241</v>
      </c>
      <c r="AE43" s="692"/>
      <c r="AF43" s="692"/>
      <c r="AG43" s="692"/>
      <c r="AH43" s="692"/>
      <c r="AI43" s="692"/>
      <c r="AJ43" s="692"/>
      <c r="AK43" s="692"/>
      <c r="AL43" s="667" t="s">
        <v>
126</v>
      </c>
      <c r="AM43" s="668"/>
      <c r="AN43" s="668"/>
      <c r="AO43" s="693"/>
      <c r="BV43" s="224"/>
      <c r="BW43" s="224"/>
      <c r="BX43" s="224"/>
      <c r="BY43" s="224"/>
      <c r="BZ43" s="224"/>
      <c r="CA43" s="224"/>
      <c r="CB43" s="224"/>
      <c r="CD43" s="661" t="s">
        <v>
353</v>
      </c>
      <c r="CE43" s="662"/>
      <c r="CF43" s="662"/>
      <c r="CG43" s="662"/>
      <c r="CH43" s="662"/>
      <c r="CI43" s="662"/>
      <c r="CJ43" s="662"/>
      <c r="CK43" s="662"/>
      <c r="CL43" s="662"/>
      <c r="CM43" s="662"/>
      <c r="CN43" s="662"/>
      <c r="CO43" s="662"/>
      <c r="CP43" s="662"/>
      <c r="CQ43" s="663"/>
      <c r="CR43" s="664">
        <v>
669341</v>
      </c>
      <c r="CS43" s="675"/>
      <c r="CT43" s="675"/>
      <c r="CU43" s="675"/>
      <c r="CV43" s="675"/>
      <c r="CW43" s="675"/>
      <c r="CX43" s="675"/>
      <c r="CY43" s="676"/>
      <c r="CZ43" s="667">
        <v>
0.3</v>
      </c>
      <c r="DA43" s="677"/>
      <c r="DB43" s="677"/>
      <c r="DC43" s="678"/>
      <c r="DD43" s="670">
        <v>
633446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
354</v>
      </c>
      <c r="C44" s="642"/>
      <c r="D44" s="642"/>
      <c r="E44" s="642"/>
      <c r="F44" s="642"/>
      <c r="G44" s="642"/>
      <c r="H44" s="642"/>
      <c r="I44" s="642"/>
      <c r="J44" s="642"/>
      <c r="K44" s="642"/>
      <c r="L44" s="642"/>
      <c r="M44" s="642"/>
      <c r="N44" s="642"/>
      <c r="O44" s="642"/>
      <c r="P44" s="642"/>
      <c r="Q44" s="643"/>
      <c r="R44" s="644">
        <v>
260709561</v>
      </c>
      <c r="S44" s="679"/>
      <c r="T44" s="679"/>
      <c r="U44" s="679"/>
      <c r="V44" s="679"/>
      <c r="W44" s="679"/>
      <c r="X44" s="679"/>
      <c r="Y44" s="680"/>
      <c r="Z44" s="681">
        <v>
100</v>
      </c>
      <c r="AA44" s="681"/>
      <c r="AB44" s="681"/>
      <c r="AC44" s="681"/>
      <c r="AD44" s="682">
        <v>
136819265</v>
      </c>
      <c r="AE44" s="682"/>
      <c r="AF44" s="682"/>
      <c r="AG44" s="682"/>
      <c r="AH44" s="682"/>
      <c r="AI44" s="682"/>
      <c r="AJ44" s="682"/>
      <c r="AK44" s="682"/>
      <c r="AL44" s="647">
        <v>
100</v>
      </c>
      <c r="AM44" s="683"/>
      <c r="AN44" s="683"/>
      <c r="AO44" s="684"/>
      <c r="CD44" s="685" t="s">
        <v>
301</v>
      </c>
      <c r="CE44" s="686"/>
      <c r="CF44" s="661" t="s">
        <v>
355</v>
      </c>
      <c r="CG44" s="662"/>
      <c r="CH44" s="662"/>
      <c r="CI44" s="662"/>
      <c r="CJ44" s="662"/>
      <c r="CK44" s="662"/>
      <c r="CL44" s="662"/>
      <c r="CM44" s="662"/>
      <c r="CN44" s="662"/>
      <c r="CO44" s="662"/>
      <c r="CP44" s="662"/>
      <c r="CQ44" s="663"/>
      <c r="CR44" s="664">
        <v>
18910244</v>
      </c>
      <c r="CS44" s="665"/>
      <c r="CT44" s="665"/>
      <c r="CU44" s="665"/>
      <c r="CV44" s="665"/>
      <c r="CW44" s="665"/>
      <c r="CX44" s="665"/>
      <c r="CY44" s="666"/>
      <c r="CZ44" s="667">
        <v>
7.6</v>
      </c>
      <c r="DA44" s="668"/>
      <c r="DB44" s="668"/>
      <c r="DC44" s="669"/>
      <c r="DD44" s="670">
        <v>
11759378</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
356</v>
      </c>
      <c r="CG45" s="662"/>
      <c r="CH45" s="662"/>
      <c r="CI45" s="662"/>
      <c r="CJ45" s="662"/>
      <c r="CK45" s="662"/>
      <c r="CL45" s="662"/>
      <c r="CM45" s="662"/>
      <c r="CN45" s="662"/>
      <c r="CO45" s="662"/>
      <c r="CP45" s="662"/>
      <c r="CQ45" s="663"/>
      <c r="CR45" s="664">
        <v>
3572143</v>
      </c>
      <c r="CS45" s="675"/>
      <c r="CT45" s="675"/>
      <c r="CU45" s="675"/>
      <c r="CV45" s="675"/>
      <c r="CW45" s="675"/>
      <c r="CX45" s="675"/>
      <c r="CY45" s="676"/>
      <c r="CZ45" s="667">
        <v>
1.4</v>
      </c>
      <c r="DA45" s="677"/>
      <c r="DB45" s="677"/>
      <c r="DC45" s="678"/>
      <c r="DD45" s="670">
        <v>
692267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
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
358</v>
      </c>
      <c r="CG46" s="662"/>
      <c r="CH46" s="662"/>
      <c r="CI46" s="662"/>
      <c r="CJ46" s="662"/>
      <c r="CK46" s="662"/>
      <c r="CL46" s="662"/>
      <c r="CM46" s="662"/>
      <c r="CN46" s="662"/>
      <c r="CO46" s="662"/>
      <c r="CP46" s="662"/>
      <c r="CQ46" s="663"/>
      <c r="CR46" s="664">
        <v>
15287892</v>
      </c>
      <c r="CS46" s="665"/>
      <c r="CT46" s="665"/>
      <c r="CU46" s="665"/>
      <c r="CV46" s="665"/>
      <c r="CW46" s="665"/>
      <c r="CX46" s="665"/>
      <c r="CY46" s="666"/>
      <c r="CZ46" s="667">
        <v>
6.2</v>
      </c>
      <c r="DA46" s="668"/>
      <c r="DB46" s="668"/>
      <c r="DC46" s="669"/>
      <c r="DD46" s="670">
        <v>
11067111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
359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
360</v>
      </c>
      <c r="CG47" s="662"/>
      <c r="CH47" s="662"/>
      <c r="CI47" s="662"/>
      <c r="CJ47" s="662"/>
      <c r="CK47" s="662"/>
      <c r="CL47" s="662"/>
      <c r="CM47" s="662"/>
      <c r="CN47" s="662"/>
      <c r="CO47" s="662"/>
      <c r="CP47" s="662"/>
      <c r="CQ47" s="663"/>
      <c r="CR47" s="664" t="s">
        <v>
126</v>
      </c>
      <c r="CS47" s="675"/>
      <c r="CT47" s="675"/>
      <c r="CU47" s="675"/>
      <c r="CV47" s="675"/>
      <c r="CW47" s="675"/>
      <c r="CX47" s="675"/>
      <c r="CY47" s="676"/>
      <c r="CZ47" s="667" t="s">
        <v>
126</v>
      </c>
      <c r="DA47" s="677"/>
      <c r="DB47" s="677"/>
      <c r="DC47" s="678"/>
      <c r="DD47" s="670" t="s">
        <v>
126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
361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
362</v>
      </c>
      <c r="CG48" s="662"/>
      <c r="CH48" s="662"/>
      <c r="CI48" s="662"/>
      <c r="CJ48" s="662"/>
      <c r="CK48" s="662"/>
      <c r="CL48" s="662"/>
      <c r="CM48" s="662"/>
      <c r="CN48" s="662"/>
      <c r="CO48" s="662"/>
      <c r="CP48" s="662"/>
      <c r="CQ48" s="663"/>
      <c r="CR48" s="664" t="s">
        <v>
126</v>
      </c>
      <c r="CS48" s="665"/>
      <c r="CT48" s="665"/>
      <c r="CU48" s="665"/>
      <c r="CV48" s="665"/>
      <c r="CW48" s="665"/>
      <c r="CX48" s="665"/>
      <c r="CY48" s="666"/>
      <c r="CZ48" s="667" t="s">
        <v>
126</v>
      </c>
      <c r="DA48" s="668"/>
      <c r="DB48" s="668"/>
      <c r="DC48" s="669"/>
      <c r="DD48" s="670" t="s">
        <v>
241</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
363</v>
      </c>
      <c r="CE49" s="642"/>
      <c r="CF49" s="642"/>
      <c r="CG49" s="642"/>
      <c r="CH49" s="642"/>
      <c r="CI49" s="642"/>
      <c r="CJ49" s="642"/>
      <c r="CK49" s="642"/>
      <c r="CL49" s="642"/>
      <c r="CM49" s="642"/>
      <c r="CN49" s="642"/>
      <c r="CO49" s="642"/>
      <c r="CP49" s="642"/>
      <c r="CQ49" s="643"/>
      <c r="CR49" s="644">
        <v>
247962929</v>
      </c>
      <c r="CS49" s="645"/>
      <c r="CT49" s="645"/>
      <c r="CU49" s="645"/>
      <c r="CV49" s="645"/>
      <c r="CW49" s="645"/>
      <c r="CX49" s="645"/>
      <c r="CY49" s="646"/>
      <c r="CZ49" s="647">
        <v>
100</v>
      </c>
      <c r="DA49" s="648"/>
      <c r="DB49" s="648"/>
      <c r="DC49" s="649"/>
      <c r="DD49" s="650">
        <v>
151328971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1E3pXrzsMtePpWYvLXKS/j4R620c8ZzLIuROaT6jEJwvohMgCd+t6t0Wzs7fQj8b19a6Nw5qs4CxBFJFN7MWw==" saltValue="0zakdiIb3O+SfNG2JQyG8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F8" sqref="AF8:AJ8"/>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71" t="s">
        <v>364</v>
      </c>
      <c r="B2" s="1171"/>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c r="AC2" s="1171"/>
      <c r="AD2" s="1171"/>
      <c r="AE2" s="1171"/>
      <c r="AF2" s="1171"/>
      <c r="AG2" s="1171"/>
      <c r="AH2" s="1171"/>
      <c r="AI2" s="1171"/>
      <c r="AJ2" s="1171"/>
      <c r="AK2" s="1171"/>
      <c r="AL2" s="1171"/>
      <c r="AM2" s="1171"/>
      <c r="AN2" s="1171"/>
      <c r="AO2" s="1171"/>
      <c r="AP2" s="1171"/>
      <c r="AQ2" s="1171"/>
      <c r="AR2" s="1171"/>
      <c r="AS2" s="1171"/>
      <c r="AT2" s="1171"/>
      <c r="AU2" s="1171"/>
      <c r="AV2" s="1171"/>
      <c r="AW2" s="1171"/>
      <c r="AX2" s="1171"/>
      <c r="AY2" s="1171"/>
      <c r="AZ2" s="1171"/>
      <c r="BA2" s="1171"/>
      <c r="BB2" s="1171"/>
      <c r="BC2" s="1171"/>
      <c r="BD2" s="1171"/>
      <c r="BE2" s="1171"/>
      <c r="BF2" s="1171"/>
      <c r="BG2" s="1171"/>
      <c r="BH2" s="1171"/>
      <c r="BI2" s="117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72" t="s">
        <v>365</v>
      </c>
      <c r="DK2" s="1173"/>
      <c r="DL2" s="1173"/>
      <c r="DM2" s="1173"/>
      <c r="DN2" s="1173"/>
      <c r="DO2" s="1174"/>
      <c r="DP2" s="231"/>
      <c r="DQ2" s="1172" t="s">
        <v>366</v>
      </c>
      <c r="DR2" s="1173"/>
      <c r="DS2" s="1173"/>
      <c r="DT2" s="1173"/>
      <c r="DU2" s="1173"/>
      <c r="DV2" s="1173"/>
      <c r="DW2" s="1173"/>
      <c r="DX2" s="1173"/>
      <c r="DY2" s="1173"/>
      <c r="DZ2" s="1174"/>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40" t="s">
        <v>367</v>
      </c>
      <c r="B4" s="1140"/>
      <c r="C4" s="1140"/>
      <c r="D4" s="1140"/>
      <c r="E4" s="1140"/>
      <c r="F4" s="1140"/>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c r="AD4" s="1140"/>
      <c r="AE4" s="1140"/>
      <c r="AF4" s="1140"/>
      <c r="AG4" s="1140"/>
      <c r="AH4" s="1140"/>
      <c r="AI4" s="1140"/>
      <c r="AJ4" s="1140"/>
      <c r="AK4" s="1140"/>
      <c r="AL4" s="1140"/>
      <c r="AM4" s="1140"/>
      <c r="AN4" s="1140"/>
      <c r="AO4" s="1140"/>
      <c r="AP4" s="1140"/>
      <c r="AQ4" s="1140"/>
      <c r="AR4" s="1140"/>
      <c r="AS4" s="1140"/>
      <c r="AT4" s="1140"/>
      <c r="AU4" s="1140"/>
      <c r="AV4" s="1140"/>
      <c r="AW4" s="1140"/>
      <c r="AX4" s="1140"/>
      <c r="AY4" s="1140"/>
      <c r="AZ4" s="235"/>
      <c r="BA4" s="235"/>
      <c r="BB4" s="235"/>
      <c r="BC4" s="235"/>
      <c r="BD4" s="235"/>
      <c r="BE4" s="236"/>
      <c r="BF4" s="236"/>
      <c r="BG4" s="236"/>
      <c r="BH4" s="236"/>
      <c r="BI4" s="236"/>
      <c r="BJ4" s="236"/>
      <c r="BK4" s="236"/>
      <c r="BL4" s="236"/>
      <c r="BM4" s="236"/>
      <c r="BN4" s="236"/>
      <c r="BO4" s="236"/>
      <c r="BP4" s="236"/>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76" t="s">
        <v>369</v>
      </c>
      <c r="B5" s="1077"/>
      <c r="C5" s="1077"/>
      <c r="D5" s="1077"/>
      <c r="E5" s="1077"/>
      <c r="F5" s="1077"/>
      <c r="G5" s="1077"/>
      <c r="H5" s="1077"/>
      <c r="I5" s="1077"/>
      <c r="J5" s="1077"/>
      <c r="K5" s="1077"/>
      <c r="L5" s="1077"/>
      <c r="M5" s="1077"/>
      <c r="N5" s="1077"/>
      <c r="O5" s="1077"/>
      <c r="P5" s="1078"/>
      <c r="Q5" s="1082" t="s">
        <v>370</v>
      </c>
      <c r="R5" s="1083"/>
      <c r="S5" s="1083"/>
      <c r="T5" s="1083"/>
      <c r="U5" s="1084"/>
      <c r="V5" s="1082" t="s">
        <v>371</v>
      </c>
      <c r="W5" s="1083"/>
      <c r="X5" s="1083"/>
      <c r="Y5" s="1083"/>
      <c r="Z5" s="1084"/>
      <c r="AA5" s="1082" t="s">
        <v>372</v>
      </c>
      <c r="AB5" s="1083"/>
      <c r="AC5" s="1083"/>
      <c r="AD5" s="1083"/>
      <c r="AE5" s="1083"/>
      <c r="AF5" s="1175" t="s">
        <v>373</v>
      </c>
      <c r="AG5" s="1083"/>
      <c r="AH5" s="1083"/>
      <c r="AI5" s="1083"/>
      <c r="AJ5" s="1096"/>
      <c r="AK5" s="1083" t="s">
        <v>374</v>
      </c>
      <c r="AL5" s="1083"/>
      <c r="AM5" s="1083"/>
      <c r="AN5" s="1083"/>
      <c r="AO5" s="1084"/>
      <c r="AP5" s="1082" t="s">
        <v>375</v>
      </c>
      <c r="AQ5" s="1083"/>
      <c r="AR5" s="1083"/>
      <c r="AS5" s="1083"/>
      <c r="AT5" s="1084"/>
      <c r="AU5" s="1082" t="s">
        <v>376</v>
      </c>
      <c r="AV5" s="1083"/>
      <c r="AW5" s="1083"/>
      <c r="AX5" s="1083"/>
      <c r="AY5" s="1096"/>
      <c r="AZ5" s="235"/>
      <c r="BA5" s="235"/>
      <c r="BB5" s="235"/>
      <c r="BC5" s="235"/>
      <c r="BD5" s="235"/>
      <c r="BE5" s="236"/>
      <c r="BF5" s="236"/>
      <c r="BG5" s="236"/>
      <c r="BH5" s="236"/>
      <c r="BI5" s="236"/>
      <c r="BJ5" s="236"/>
      <c r="BK5" s="236"/>
      <c r="BL5" s="236"/>
      <c r="BM5" s="236"/>
      <c r="BN5" s="236"/>
      <c r="BO5" s="236"/>
      <c r="BP5" s="236"/>
      <c r="BQ5" s="1076" t="s">
        <v>377</v>
      </c>
      <c r="BR5" s="1077"/>
      <c r="BS5" s="1077"/>
      <c r="BT5" s="1077"/>
      <c r="BU5" s="1077"/>
      <c r="BV5" s="1077"/>
      <c r="BW5" s="1077"/>
      <c r="BX5" s="1077"/>
      <c r="BY5" s="1077"/>
      <c r="BZ5" s="1077"/>
      <c r="CA5" s="1077"/>
      <c r="CB5" s="1077"/>
      <c r="CC5" s="1077"/>
      <c r="CD5" s="1077"/>
      <c r="CE5" s="1077"/>
      <c r="CF5" s="1077"/>
      <c r="CG5" s="1078"/>
      <c r="CH5" s="1082" t="s">
        <v>378</v>
      </c>
      <c r="CI5" s="1083"/>
      <c r="CJ5" s="1083"/>
      <c r="CK5" s="1083"/>
      <c r="CL5" s="1084"/>
      <c r="CM5" s="1082" t="s">
        <v>379</v>
      </c>
      <c r="CN5" s="1083"/>
      <c r="CO5" s="1083"/>
      <c r="CP5" s="1083"/>
      <c r="CQ5" s="1084"/>
      <c r="CR5" s="1082" t="s">
        <v>380</v>
      </c>
      <c r="CS5" s="1083"/>
      <c r="CT5" s="1083"/>
      <c r="CU5" s="1083"/>
      <c r="CV5" s="1084"/>
      <c r="CW5" s="1082" t="s">
        <v>381</v>
      </c>
      <c r="CX5" s="1083"/>
      <c r="CY5" s="1083"/>
      <c r="CZ5" s="1083"/>
      <c r="DA5" s="1084"/>
      <c r="DB5" s="1082" t="s">
        <v>382</v>
      </c>
      <c r="DC5" s="1083"/>
      <c r="DD5" s="1083"/>
      <c r="DE5" s="1083"/>
      <c r="DF5" s="1084"/>
      <c r="DG5" s="1165" t="s">
        <v>383</v>
      </c>
      <c r="DH5" s="1166"/>
      <c r="DI5" s="1166"/>
      <c r="DJ5" s="1166"/>
      <c r="DK5" s="1167"/>
      <c r="DL5" s="1165" t="s">
        <v>384</v>
      </c>
      <c r="DM5" s="1166"/>
      <c r="DN5" s="1166"/>
      <c r="DO5" s="1166"/>
      <c r="DP5" s="1167"/>
      <c r="DQ5" s="1082" t="s">
        <v>385</v>
      </c>
      <c r="DR5" s="1083"/>
      <c r="DS5" s="1083"/>
      <c r="DT5" s="1083"/>
      <c r="DU5" s="1084"/>
      <c r="DV5" s="1082" t="s">
        <v>376</v>
      </c>
      <c r="DW5" s="1083"/>
      <c r="DX5" s="1083"/>
      <c r="DY5" s="1083"/>
      <c r="DZ5" s="1096"/>
      <c r="EA5" s="237"/>
    </row>
    <row r="6" spans="1:131" s="238" customFormat="1" ht="26.25" customHeight="1" thickBot="1" x14ac:dyDescent="0.25">
      <c r="A6" s="1079"/>
      <c r="B6" s="1080"/>
      <c r="C6" s="1080"/>
      <c r="D6" s="1080"/>
      <c r="E6" s="1080"/>
      <c r="F6" s="1080"/>
      <c r="G6" s="1080"/>
      <c r="H6" s="1080"/>
      <c r="I6" s="1080"/>
      <c r="J6" s="1080"/>
      <c r="K6" s="1080"/>
      <c r="L6" s="1080"/>
      <c r="M6" s="1080"/>
      <c r="N6" s="1080"/>
      <c r="O6" s="1080"/>
      <c r="P6" s="1081"/>
      <c r="Q6" s="1085"/>
      <c r="R6" s="1086"/>
      <c r="S6" s="1086"/>
      <c r="T6" s="1086"/>
      <c r="U6" s="1087"/>
      <c r="V6" s="1085"/>
      <c r="W6" s="1086"/>
      <c r="X6" s="1086"/>
      <c r="Y6" s="1086"/>
      <c r="Z6" s="1087"/>
      <c r="AA6" s="1085"/>
      <c r="AB6" s="1086"/>
      <c r="AC6" s="1086"/>
      <c r="AD6" s="1086"/>
      <c r="AE6" s="1086"/>
      <c r="AF6" s="1176"/>
      <c r="AG6" s="1086"/>
      <c r="AH6" s="1086"/>
      <c r="AI6" s="1086"/>
      <c r="AJ6" s="1097"/>
      <c r="AK6" s="1086"/>
      <c r="AL6" s="1086"/>
      <c r="AM6" s="1086"/>
      <c r="AN6" s="1086"/>
      <c r="AO6" s="1087"/>
      <c r="AP6" s="1085"/>
      <c r="AQ6" s="1086"/>
      <c r="AR6" s="1086"/>
      <c r="AS6" s="1086"/>
      <c r="AT6" s="1087"/>
      <c r="AU6" s="1085"/>
      <c r="AV6" s="1086"/>
      <c r="AW6" s="1086"/>
      <c r="AX6" s="1086"/>
      <c r="AY6" s="1097"/>
      <c r="AZ6" s="235"/>
      <c r="BA6" s="235"/>
      <c r="BB6" s="235"/>
      <c r="BC6" s="235"/>
      <c r="BD6" s="235"/>
      <c r="BE6" s="236"/>
      <c r="BF6" s="236"/>
      <c r="BG6" s="236"/>
      <c r="BH6" s="236"/>
      <c r="BI6" s="236"/>
      <c r="BJ6" s="236"/>
      <c r="BK6" s="236"/>
      <c r="BL6" s="236"/>
      <c r="BM6" s="236"/>
      <c r="BN6" s="236"/>
      <c r="BO6" s="236"/>
      <c r="BP6" s="236"/>
      <c r="BQ6" s="1079"/>
      <c r="BR6" s="1080"/>
      <c r="BS6" s="1080"/>
      <c r="BT6" s="1080"/>
      <c r="BU6" s="1080"/>
      <c r="BV6" s="1080"/>
      <c r="BW6" s="1080"/>
      <c r="BX6" s="1080"/>
      <c r="BY6" s="1080"/>
      <c r="BZ6" s="1080"/>
      <c r="CA6" s="1080"/>
      <c r="CB6" s="1080"/>
      <c r="CC6" s="1080"/>
      <c r="CD6" s="1080"/>
      <c r="CE6" s="1080"/>
      <c r="CF6" s="1080"/>
      <c r="CG6" s="1081"/>
      <c r="CH6" s="1085"/>
      <c r="CI6" s="1086"/>
      <c r="CJ6" s="1086"/>
      <c r="CK6" s="1086"/>
      <c r="CL6" s="1087"/>
      <c r="CM6" s="1085"/>
      <c r="CN6" s="1086"/>
      <c r="CO6" s="1086"/>
      <c r="CP6" s="1086"/>
      <c r="CQ6" s="1087"/>
      <c r="CR6" s="1085"/>
      <c r="CS6" s="1086"/>
      <c r="CT6" s="1086"/>
      <c r="CU6" s="1086"/>
      <c r="CV6" s="1087"/>
      <c r="CW6" s="1085"/>
      <c r="CX6" s="1086"/>
      <c r="CY6" s="1086"/>
      <c r="CZ6" s="1086"/>
      <c r="DA6" s="1087"/>
      <c r="DB6" s="1085"/>
      <c r="DC6" s="1086"/>
      <c r="DD6" s="1086"/>
      <c r="DE6" s="1086"/>
      <c r="DF6" s="1087"/>
      <c r="DG6" s="1168"/>
      <c r="DH6" s="1169"/>
      <c r="DI6" s="1169"/>
      <c r="DJ6" s="1169"/>
      <c r="DK6" s="1170"/>
      <c r="DL6" s="1168"/>
      <c r="DM6" s="1169"/>
      <c r="DN6" s="1169"/>
      <c r="DO6" s="1169"/>
      <c r="DP6" s="1170"/>
      <c r="DQ6" s="1085"/>
      <c r="DR6" s="1086"/>
      <c r="DS6" s="1086"/>
      <c r="DT6" s="1086"/>
      <c r="DU6" s="1087"/>
      <c r="DV6" s="1085"/>
      <c r="DW6" s="1086"/>
      <c r="DX6" s="1086"/>
      <c r="DY6" s="1086"/>
      <c r="DZ6" s="1097"/>
      <c r="EA6" s="237"/>
    </row>
    <row r="7" spans="1:131" s="238" customFormat="1" ht="26.25" customHeight="1" thickTop="1" x14ac:dyDescent="0.2">
      <c r="A7" s="239">
        <v>1</v>
      </c>
      <c r="B7" s="1128" t="s">
        <v>386</v>
      </c>
      <c r="C7" s="1129"/>
      <c r="D7" s="1129"/>
      <c r="E7" s="1129"/>
      <c r="F7" s="1129"/>
      <c r="G7" s="1129"/>
      <c r="H7" s="1129"/>
      <c r="I7" s="1129"/>
      <c r="J7" s="1129"/>
      <c r="K7" s="1129"/>
      <c r="L7" s="1129"/>
      <c r="M7" s="1129"/>
      <c r="N7" s="1129"/>
      <c r="O7" s="1129"/>
      <c r="P7" s="1130"/>
      <c r="Q7" s="1183">
        <v>262237</v>
      </c>
      <c r="R7" s="1184"/>
      <c r="S7" s="1184"/>
      <c r="T7" s="1184"/>
      <c r="U7" s="1184"/>
      <c r="V7" s="1184">
        <v>249505</v>
      </c>
      <c r="W7" s="1184"/>
      <c r="X7" s="1184"/>
      <c r="Y7" s="1184"/>
      <c r="Z7" s="1184"/>
      <c r="AA7" s="1184">
        <v>12732</v>
      </c>
      <c r="AB7" s="1184"/>
      <c r="AC7" s="1184"/>
      <c r="AD7" s="1184"/>
      <c r="AE7" s="1185"/>
      <c r="AF7" s="1186">
        <v>12536</v>
      </c>
      <c r="AG7" s="1187"/>
      <c r="AH7" s="1187"/>
      <c r="AI7" s="1187"/>
      <c r="AJ7" s="1188"/>
      <c r="AK7" s="1189">
        <v>8223</v>
      </c>
      <c r="AL7" s="1190"/>
      <c r="AM7" s="1190"/>
      <c r="AN7" s="1190"/>
      <c r="AO7" s="1190"/>
      <c r="AP7" s="1190">
        <v>36697</v>
      </c>
      <c r="AQ7" s="1190"/>
      <c r="AR7" s="1190"/>
      <c r="AS7" s="1190"/>
      <c r="AT7" s="1190"/>
      <c r="AU7" s="1191"/>
      <c r="AV7" s="1191"/>
      <c r="AW7" s="1191"/>
      <c r="AX7" s="1191"/>
      <c r="AY7" s="1192"/>
      <c r="AZ7" s="235"/>
      <c r="BA7" s="235"/>
      <c r="BB7" s="235"/>
      <c r="BC7" s="235"/>
      <c r="BD7" s="235"/>
      <c r="BE7" s="236"/>
      <c r="BF7" s="236"/>
      <c r="BG7" s="236"/>
      <c r="BH7" s="236"/>
      <c r="BI7" s="236"/>
      <c r="BJ7" s="236"/>
      <c r="BK7" s="236"/>
      <c r="BL7" s="236"/>
      <c r="BM7" s="236"/>
      <c r="BN7" s="236"/>
      <c r="BO7" s="236"/>
      <c r="BP7" s="236"/>
      <c r="BQ7" s="239">
        <v>1</v>
      </c>
      <c r="BR7" s="240" t="s">
        <v>591</v>
      </c>
      <c r="BS7" s="1180" t="s">
        <v>586</v>
      </c>
      <c r="BT7" s="1181"/>
      <c r="BU7" s="1181"/>
      <c r="BV7" s="1181"/>
      <c r="BW7" s="1181"/>
      <c r="BX7" s="1181"/>
      <c r="BY7" s="1181"/>
      <c r="BZ7" s="1181"/>
      <c r="CA7" s="1181"/>
      <c r="CB7" s="1181"/>
      <c r="CC7" s="1181"/>
      <c r="CD7" s="1181"/>
      <c r="CE7" s="1181"/>
      <c r="CF7" s="1181"/>
      <c r="CG7" s="1193"/>
      <c r="CH7" s="1177">
        <v>2</v>
      </c>
      <c r="CI7" s="1178"/>
      <c r="CJ7" s="1178"/>
      <c r="CK7" s="1178"/>
      <c r="CL7" s="1179"/>
      <c r="CM7" s="1177">
        <v>35</v>
      </c>
      <c r="CN7" s="1178"/>
      <c r="CO7" s="1178"/>
      <c r="CP7" s="1178"/>
      <c r="CQ7" s="1179"/>
      <c r="CR7" s="1177">
        <v>10</v>
      </c>
      <c r="CS7" s="1178"/>
      <c r="CT7" s="1178"/>
      <c r="CU7" s="1178"/>
      <c r="CV7" s="1179"/>
      <c r="CW7" s="1177" t="s">
        <v>587</v>
      </c>
      <c r="CX7" s="1178"/>
      <c r="CY7" s="1178"/>
      <c r="CZ7" s="1178"/>
      <c r="DA7" s="1179"/>
      <c r="DB7" s="1177">
        <v>3940</v>
      </c>
      <c r="DC7" s="1178"/>
      <c r="DD7" s="1178"/>
      <c r="DE7" s="1178"/>
      <c r="DF7" s="1179"/>
      <c r="DG7" s="1177">
        <v>28</v>
      </c>
      <c r="DH7" s="1178"/>
      <c r="DI7" s="1178"/>
      <c r="DJ7" s="1178"/>
      <c r="DK7" s="1179"/>
      <c r="DL7" s="1177" t="s">
        <v>587</v>
      </c>
      <c r="DM7" s="1178"/>
      <c r="DN7" s="1178"/>
      <c r="DO7" s="1178"/>
      <c r="DP7" s="1179"/>
      <c r="DQ7" s="1177" t="s">
        <v>587</v>
      </c>
      <c r="DR7" s="1178"/>
      <c r="DS7" s="1178"/>
      <c r="DT7" s="1178"/>
      <c r="DU7" s="1179"/>
      <c r="DV7" s="1180"/>
      <c r="DW7" s="1181"/>
      <c r="DX7" s="1181"/>
      <c r="DY7" s="1181"/>
      <c r="DZ7" s="1182"/>
      <c r="EA7" s="237"/>
    </row>
    <row r="8" spans="1:131" s="238" customFormat="1" ht="26.25" customHeight="1" x14ac:dyDescent="0.2">
      <c r="A8" s="241">
        <v>2</v>
      </c>
      <c r="B8" s="1111" t="s">
        <v>387</v>
      </c>
      <c r="C8" s="1112"/>
      <c r="D8" s="1112"/>
      <c r="E8" s="1112"/>
      <c r="F8" s="1112"/>
      <c r="G8" s="1112"/>
      <c r="H8" s="1112"/>
      <c r="I8" s="1112"/>
      <c r="J8" s="1112"/>
      <c r="K8" s="1112"/>
      <c r="L8" s="1112"/>
      <c r="M8" s="1112"/>
      <c r="N8" s="1112"/>
      <c r="O8" s="1112"/>
      <c r="P8" s="1113"/>
      <c r="Q8" s="1119">
        <v>90</v>
      </c>
      <c r="R8" s="1120"/>
      <c r="S8" s="1120"/>
      <c r="T8" s="1120"/>
      <c r="U8" s="1120"/>
      <c r="V8" s="1120">
        <v>76</v>
      </c>
      <c r="W8" s="1120"/>
      <c r="X8" s="1120"/>
      <c r="Y8" s="1120"/>
      <c r="Z8" s="1120"/>
      <c r="AA8" s="1120">
        <v>14</v>
      </c>
      <c r="AB8" s="1120"/>
      <c r="AC8" s="1120"/>
      <c r="AD8" s="1120"/>
      <c r="AE8" s="1121"/>
      <c r="AF8" s="1116">
        <v>14</v>
      </c>
      <c r="AG8" s="1117"/>
      <c r="AH8" s="1117"/>
      <c r="AI8" s="1117"/>
      <c r="AJ8" s="1118"/>
      <c r="AK8" s="1161">
        <v>51</v>
      </c>
      <c r="AL8" s="1162"/>
      <c r="AM8" s="1162"/>
      <c r="AN8" s="1162"/>
      <c r="AO8" s="1162"/>
      <c r="AP8" s="1162" t="s">
        <v>578</v>
      </c>
      <c r="AQ8" s="1162"/>
      <c r="AR8" s="1162"/>
      <c r="AS8" s="1162"/>
      <c r="AT8" s="1162"/>
      <c r="AU8" s="1163"/>
      <c r="AV8" s="1163"/>
      <c r="AW8" s="1163"/>
      <c r="AX8" s="1163"/>
      <c r="AY8" s="1164"/>
      <c r="AZ8" s="235"/>
      <c r="BA8" s="235"/>
      <c r="BB8" s="235"/>
      <c r="BC8" s="235"/>
      <c r="BD8" s="235"/>
      <c r="BE8" s="236"/>
      <c r="BF8" s="236"/>
      <c r="BG8" s="236"/>
      <c r="BH8" s="236"/>
      <c r="BI8" s="236"/>
      <c r="BJ8" s="236"/>
      <c r="BK8" s="236"/>
      <c r="BL8" s="236"/>
      <c r="BM8" s="236"/>
      <c r="BN8" s="236"/>
      <c r="BO8" s="236"/>
      <c r="BP8" s="236"/>
      <c r="BQ8" s="241">
        <v>2</v>
      </c>
      <c r="BR8" s="242"/>
      <c r="BS8" s="1073" t="s">
        <v>588</v>
      </c>
      <c r="BT8" s="1074"/>
      <c r="BU8" s="1074"/>
      <c r="BV8" s="1074"/>
      <c r="BW8" s="1074"/>
      <c r="BX8" s="1074"/>
      <c r="BY8" s="1074"/>
      <c r="BZ8" s="1074"/>
      <c r="CA8" s="1074"/>
      <c r="CB8" s="1074"/>
      <c r="CC8" s="1074"/>
      <c r="CD8" s="1074"/>
      <c r="CE8" s="1074"/>
      <c r="CF8" s="1074"/>
      <c r="CG8" s="1095"/>
      <c r="CH8" s="1070">
        <v>2</v>
      </c>
      <c r="CI8" s="1071"/>
      <c r="CJ8" s="1071"/>
      <c r="CK8" s="1071"/>
      <c r="CL8" s="1072"/>
      <c r="CM8" s="1070">
        <v>653</v>
      </c>
      <c r="CN8" s="1071"/>
      <c r="CO8" s="1071"/>
      <c r="CP8" s="1071"/>
      <c r="CQ8" s="1072"/>
      <c r="CR8" s="1070">
        <v>500</v>
      </c>
      <c r="CS8" s="1071"/>
      <c r="CT8" s="1071"/>
      <c r="CU8" s="1071"/>
      <c r="CV8" s="1072"/>
      <c r="CW8" s="1070">
        <v>31</v>
      </c>
      <c r="CX8" s="1071"/>
      <c r="CY8" s="1071"/>
      <c r="CZ8" s="1071"/>
      <c r="DA8" s="1072"/>
      <c r="DB8" s="1070" t="s">
        <v>587</v>
      </c>
      <c r="DC8" s="1071"/>
      <c r="DD8" s="1071"/>
      <c r="DE8" s="1071"/>
      <c r="DF8" s="1072"/>
      <c r="DG8" s="1070" t="s">
        <v>587</v>
      </c>
      <c r="DH8" s="1071"/>
      <c r="DI8" s="1071"/>
      <c r="DJ8" s="1071"/>
      <c r="DK8" s="1072"/>
      <c r="DL8" s="1070" t="s">
        <v>587</v>
      </c>
      <c r="DM8" s="1071"/>
      <c r="DN8" s="1071"/>
      <c r="DO8" s="1071"/>
      <c r="DP8" s="1072"/>
      <c r="DQ8" s="1070" t="s">
        <v>587</v>
      </c>
      <c r="DR8" s="1071"/>
      <c r="DS8" s="1071"/>
      <c r="DT8" s="1071"/>
      <c r="DU8" s="1072"/>
      <c r="DV8" s="1073"/>
      <c r="DW8" s="1074"/>
      <c r="DX8" s="1074"/>
      <c r="DY8" s="1074"/>
      <c r="DZ8" s="1075"/>
      <c r="EA8" s="237"/>
    </row>
    <row r="9" spans="1:131" s="238" customFormat="1" ht="26.25" customHeight="1" x14ac:dyDescent="0.2">
      <c r="A9" s="241">
        <v>3</v>
      </c>
      <c r="B9" s="1111"/>
      <c r="C9" s="1112"/>
      <c r="D9" s="1112"/>
      <c r="E9" s="1112"/>
      <c r="F9" s="1112"/>
      <c r="G9" s="1112"/>
      <c r="H9" s="1112"/>
      <c r="I9" s="1112"/>
      <c r="J9" s="1112"/>
      <c r="K9" s="1112"/>
      <c r="L9" s="1112"/>
      <c r="M9" s="1112"/>
      <c r="N9" s="1112"/>
      <c r="O9" s="1112"/>
      <c r="P9" s="1113"/>
      <c r="Q9" s="1119"/>
      <c r="R9" s="1120"/>
      <c r="S9" s="1120"/>
      <c r="T9" s="1120"/>
      <c r="U9" s="1120"/>
      <c r="V9" s="1120"/>
      <c r="W9" s="1120"/>
      <c r="X9" s="1120"/>
      <c r="Y9" s="1120"/>
      <c r="Z9" s="1120"/>
      <c r="AA9" s="1120"/>
      <c r="AB9" s="1120"/>
      <c r="AC9" s="1120"/>
      <c r="AD9" s="1120"/>
      <c r="AE9" s="1121"/>
      <c r="AF9" s="1116"/>
      <c r="AG9" s="1117"/>
      <c r="AH9" s="1117"/>
      <c r="AI9" s="1117"/>
      <c r="AJ9" s="1118"/>
      <c r="AK9" s="1161"/>
      <c r="AL9" s="1162"/>
      <c r="AM9" s="1162"/>
      <c r="AN9" s="1162"/>
      <c r="AO9" s="1162"/>
      <c r="AP9" s="1162"/>
      <c r="AQ9" s="1162"/>
      <c r="AR9" s="1162"/>
      <c r="AS9" s="1162"/>
      <c r="AT9" s="1162"/>
      <c r="AU9" s="1163"/>
      <c r="AV9" s="1163"/>
      <c r="AW9" s="1163"/>
      <c r="AX9" s="1163"/>
      <c r="AY9" s="1164"/>
      <c r="AZ9" s="235"/>
      <c r="BA9" s="235"/>
      <c r="BB9" s="235"/>
      <c r="BC9" s="235"/>
      <c r="BD9" s="235"/>
      <c r="BE9" s="236"/>
      <c r="BF9" s="236"/>
      <c r="BG9" s="236"/>
      <c r="BH9" s="236"/>
      <c r="BI9" s="236"/>
      <c r="BJ9" s="236"/>
      <c r="BK9" s="236"/>
      <c r="BL9" s="236"/>
      <c r="BM9" s="236"/>
      <c r="BN9" s="236"/>
      <c r="BO9" s="236"/>
      <c r="BP9" s="236"/>
      <c r="BQ9" s="241">
        <v>3</v>
      </c>
      <c r="BR9" s="242"/>
      <c r="BS9" s="1073" t="s">
        <v>589</v>
      </c>
      <c r="BT9" s="1074"/>
      <c r="BU9" s="1074"/>
      <c r="BV9" s="1074"/>
      <c r="BW9" s="1074"/>
      <c r="BX9" s="1074"/>
      <c r="BY9" s="1074"/>
      <c r="BZ9" s="1074"/>
      <c r="CA9" s="1074"/>
      <c r="CB9" s="1074"/>
      <c r="CC9" s="1074"/>
      <c r="CD9" s="1074"/>
      <c r="CE9" s="1074"/>
      <c r="CF9" s="1074"/>
      <c r="CG9" s="1095"/>
      <c r="CH9" s="1070">
        <v>-1</v>
      </c>
      <c r="CI9" s="1071"/>
      <c r="CJ9" s="1071"/>
      <c r="CK9" s="1071"/>
      <c r="CL9" s="1072"/>
      <c r="CM9" s="1070">
        <v>849</v>
      </c>
      <c r="CN9" s="1071"/>
      <c r="CO9" s="1071"/>
      <c r="CP9" s="1071"/>
      <c r="CQ9" s="1072"/>
      <c r="CR9" s="1070">
        <v>200</v>
      </c>
      <c r="CS9" s="1071"/>
      <c r="CT9" s="1071"/>
      <c r="CU9" s="1071"/>
      <c r="CV9" s="1072"/>
      <c r="CW9" s="1070">
        <v>241</v>
      </c>
      <c r="CX9" s="1071"/>
      <c r="CY9" s="1071"/>
      <c r="CZ9" s="1071"/>
      <c r="DA9" s="1072"/>
      <c r="DB9" s="1070" t="s">
        <v>587</v>
      </c>
      <c r="DC9" s="1071"/>
      <c r="DD9" s="1071"/>
      <c r="DE9" s="1071"/>
      <c r="DF9" s="1072"/>
      <c r="DG9" s="1070" t="s">
        <v>587</v>
      </c>
      <c r="DH9" s="1071"/>
      <c r="DI9" s="1071"/>
      <c r="DJ9" s="1071"/>
      <c r="DK9" s="1072"/>
      <c r="DL9" s="1070" t="s">
        <v>587</v>
      </c>
      <c r="DM9" s="1071"/>
      <c r="DN9" s="1071"/>
      <c r="DO9" s="1071"/>
      <c r="DP9" s="1072"/>
      <c r="DQ9" s="1070" t="s">
        <v>587</v>
      </c>
      <c r="DR9" s="1071"/>
      <c r="DS9" s="1071"/>
      <c r="DT9" s="1071"/>
      <c r="DU9" s="1072"/>
      <c r="DV9" s="1073"/>
      <c r="DW9" s="1074"/>
      <c r="DX9" s="1074"/>
      <c r="DY9" s="1074"/>
      <c r="DZ9" s="1075"/>
      <c r="EA9" s="237"/>
    </row>
    <row r="10" spans="1:131" s="238" customFormat="1" ht="26.25" customHeight="1" x14ac:dyDescent="0.2">
      <c r="A10" s="241">
        <v>4</v>
      </c>
      <c r="B10" s="1111"/>
      <c r="C10" s="1112"/>
      <c r="D10" s="1112"/>
      <c r="E10" s="1112"/>
      <c r="F10" s="1112"/>
      <c r="G10" s="1112"/>
      <c r="H10" s="1112"/>
      <c r="I10" s="1112"/>
      <c r="J10" s="1112"/>
      <c r="K10" s="1112"/>
      <c r="L10" s="1112"/>
      <c r="M10" s="1112"/>
      <c r="N10" s="1112"/>
      <c r="O10" s="1112"/>
      <c r="P10" s="1113"/>
      <c r="Q10" s="1119"/>
      <c r="R10" s="1120"/>
      <c r="S10" s="1120"/>
      <c r="T10" s="1120"/>
      <c r="U10" s="1120"/>
      <c r="V10" s="1120"/>
      <c r="W10" s="1120"/>
      <c r="X10" s="1120"/>
      <c r="Y10" s="1120"/>
      <c r="Z10" s="1120"/>
      <c r="AA10" s="1120"/>
      <c r="AB10" s="1120"/>
      <c r="AC10" s="1120"/>
      <c r="AD10" s="1120"/>
      <c r="AE10" s="1121"/>
      <c r="AF10" s="1116"/>
      <c r="AG10" s="1117"/>
      <c r="AH10" s="1117"/>
      <c r="AI10" s="1117"/>
      <c r="AJ10" s="1118"/>
      <c r="AK10" s="1161"/>
      <c r="AL10" s="1162"/>
      <c r="AM10" s="1162"/>
      <c r="AN10" s="1162"/>
      <c r="AO10" s="1162"/>
      <c r="AP10" s="1162"/>
      <c r="AQ10" s="1162"/>
      <c r="AR10" s="1162"/>
      <c r="AS10" s="1162"/>
      <c r="AT10" s="1162"/>
      <c r="AU10" s="1163"/>
      <c r="AV10" s="1163"/>
      <c r="AW10" s="1163"/>
      <c r="AX10" s="1163"/>
      <c r="AY10" s="1164"/>
      <c r="AZ10" s="235"/>
      <c r="BA10" s="235"/>
      <c r="BB10" s="235"/>
      <c r="BC10" s="235"/>
      <c r="BD10" s="235"/>
      <c r="BE10" s="236"/>
      <c r="BF10" s="236"/>
      <c r="BG10" s="236"/>
      <c r="BH10" s="236"/>
      <c r="BI10" s="236"/>
      <c r="BJ10" s="236"/>
      <c r="BK10" s="236"/>
      <c r="BL10" s="236"/>
      <c r="BM10" s="236"/>
      <c r="BN10" s="236"/>
      <c r="BO10" s="236"/>
      <c r="BP10" s="236"/>
      <c r="BQ10" s="241">
        <v>4</v>
      </c>
      <c r="BR10" s="242"/>
      <c r="BS10" s="1073" t="s">
        <v>590</v>
      </c>
      <c r="BT10" s="1074"/>
      <c r="BU10" s="1074"/>
      <c r="BV10" s="1074"/>
      <c r="BW10" s="1074"/>
      <c r="BX10" s="1074"/>
      <c r="BY10" s="1074"/>
      <c r="BZ10" s="1074"/>
      <c r="CA10" s="1074"/>
      <c r="CB10" s="1074"/>
      <c r="CC10" s="1074"/>
      <c r="CD10" s="1074"/>
      <c r="CE10" s="1074"/>
      <c r="CF10" s="1074"/>
      <c r="CG10" s="1095"/>
      <c r="CH10" s="1070">
        <v>-9</v>
      </c>
      <c r="CI10" s="1071"/>
      <c r="CJ10" s="1071"/>
      <c r="CK10" s="1071"/>
      <c r="CL10" s="1072"/>
      <c r="CM10" s="1070">
        <v>635</v>
      </c>
      <c r="CN10" s="1071"/>
      <c r="CO10" s="1071"/>
      <c r="CP10" s="1071"/>
      <c r="CQ10" s="1072"/>
      <c r="CR10" s="1070">
        <v>600</v>
      </c>
      <c r="CS10" s="1071"/>
      <c r="CT10" s="1071"/>
      <c r="CU10" s="1071"/>
      <c r="CV10" s="1072"/>
      <c r="CW10" s="1070">
        <v>89</v>
      </c>
      <c r="CX10" s="1071"/>
      <c r="CY10" s="1071"/>
      <c r="CZ10" s="1071"/>
      <c r="DA10" s="1072"/>
      <c r="DB10" s="1070" t="s">
        <v>587</v>
      </c>
      <c r="DC10" s="1071"/>
      <c r="DD10" s="1071"/>
      <c r="DE10" s="1071"/>
      <c r="DF10" s="1072"/>
      <c r="DG10" s="1070" t="s">
        <v>587</v>
      </c>
      <c r="DH10" s="1071"/>
      <c r="DI10" s="1071"/>
      <c r="DJ10" s="1071"/>
      <c r="DK10" s="1072"/>
      <c r="DL10" s="1070" t="s">
        <v>587</v>
      </c>
      <c r="DM10" s="1071"/>
      <c r="DN10" s="1071"/>
      <c r="DO10" s="1071"/>
      <c r="DP10" s="1072"/>
      <c r="DQ10" s="1070" t="s">
        <v>587</v>
      </c>
      <c r="DR10" s="1071"/>
      <c r="DS10" s="1071"/>
      <c r="DT10" s="1071"/>
      <c r="DU10" s="1072"/>
      <c r="DV10" s="1073"/>
      <c r="DW10" s="1074"/>
      <c r="DX10" s="1074"/>
      <c r="DY10" s="1074"/>
      <c r="DZ10" s="1075"/>
      <c r="EA10" s="237"/>
    </row>
    <row r="11" spans="1:131" s="238" customFormat="1" ht="26.25" customHeight="1" x14ac:dyDescent="0.2">
      <c r="A11" s="241">
        <v>5</v>
      </c>
      <c r="B11" s="1111"/>
      <c r="C11" s="1112"/>
      <c r="D11" s="1112"/>
      <c r="E11" s="1112"/>
      <c r="F11" s="1112"/>
      <c r="G11" s="1112"/>
      <c r="H11" s="1112"/>
      <c r="I11" s="1112"/>
      <c r="J11" s="1112"/>
      <c r="K11" s="1112"/>
      <c r="L11" s="1112"/>
      <c r="M11" s="1112"/>
      <c r="N11" s="1112"/>
      <c r="O11" s="1112"/>
      <c r="P11" s="1113"/>
      <c r="Q11" s="1119"/>
      <c r="R11" s="1120"/>
      <c r="S11" s="1120"/>
      <c r="T11" s="1120"/>
      <c r="U11" s="1120"/>
      <c r="V11" s="1120"/>
      <c r="W11" s="1120"/>
      <c r="X11" s="1120"/>
      <c r="Y11" s="1120"/>
      <c r="Z11" s="1120"/>
      <c r="AA11" s="1120"/>
      <c r="AB11" s="1120"/>
      <c r="AC11" s="1120"/>
      <c r="AD11" s="1120"/>
      <c r="AE11" s="1121"/>
      <c r="AF11" s="1116"/>
      <c r="AG11" s="1117"/>
      <c r="AH11" s="1117"/>
      <c r="AI11" s="1117"/>
      <c r="AJ11" s="1118"/>
      <c r="AK11" s="1161"/>
      <c r="AL11" s="1162"/>
      <c r="AM11" s="1162"/>
      <c r="AN11" s="1162"/>
      <c r="AO11" s="1162"/>
      <c r="AP11" s="1162"/>
      <c r="AQ11" s="1162"/>
      <c r="AR11" s="1162"/>
      <c r="AS11" s="1162"/>
      <c r="AT11" s="1162"/>
      <c r="AU11" s="1163"/>
      <c r="AV11" s="1163"/>
      <c r="AW11" s="1163"/>
      <c r="AX11" s="1163"/>
      <c r="AY11" s="1164"/>
      <c r="AZ11" s="235"/>
      <c r="BA11" s="235"/>
      <c r="BB11" s="235"/>
      <c r="BC11" s="235"/>
      <c r="BD11" s="235"/>
      <c r="BE11" s="236"/>
      <c r="BF11" s="236"/>
      <c r="BG11" s="236"/>
      <c r="BH11" s="236"/>
      <c r="BI11" s="236"/>
      <c r="BJ11" s="236"/>
      <c r="BK11" s="236"/>
      <c r="BL11" s="236"/>
      <c r="BM11" s="236"/>
      <c r="BN11" s="236"/>
      <c r="BO11" s="236"/>
      <c r="BP11" s="236"/>
      <c r="BQ11" s="241">
        <v>5</v>
      </c>
      <c r="BR11" s="242"/>
      <c r="BS11" s="1073"/>
      <c r="BT11" s="1074"/>
      <c r="BU11" s="1074"/>
      <c r="BV11" s="1074"/>
      <c r="BW11" s="1074"/>
      <c r="BX11" s="1074"/>
      <c r="BY11" s="1074"/>
      <c r="BZ11" s="1074"/>
      <c r="CA11" s="1074"/>
      <c r="CB11" s="1074"/>
      <c r="CC11" s="1074"/>
      <c r="CD11" s="1074"/>
      <c r="CE11" s="1074"/>
      <c r="CF11" s="1074"/>
      <c r="CG11" s="1095"/>
      <c r="CH11" s="1070"/>
      <c r="CI11" s="1071"/>
      <c r="CJ11" s="1071"/>
      <c r="CK11" s="1071"/>
      <c r="CL11" s="1072"/>
      <c r="CM11" s="1070"/>
      <c r="CN11" s="1071"/>
      <c r="CO11" s="1071"/>
      <c r="CP11" s="1071"/>
      <c r="CQ11" s="1072"/>
      <c r="CR11" s="1070"/>
      <c r="CS11" s="1071"/>
      <c r="CT11" s="1071"/>
      <c r="CU11" s="1071"/>
      <c r="CV11" s="1072"/>
      <c r="CW11" s="1070"/>
      <c r="CX11" s="1071"/>
      <c r="CY11" s="1071"/>
      <c r="CZ11" s="1071"/>
      <c r="DA11" s="1072"/>
      <c r="DB11" s="1070"/>
      <c r="DC11" s="1071"/>
      <c r="DD11" s="1071"/>
      <c r="DE11" s="1071"/>
      <c r="DF11" s="1072"/>
      <c r="DG11" s="1070"/>
      <c r="DH11" s="1071"/>
      <c r="DI11" s="1071"/>
      <c r="DJ11" s="1071"/>
      <c r="DK11" s="1072"/>
      <c r="DL11" s="1070"/>
      <c r="DM11" s="1071"/>
      <c r="DN11" s="1071"/>
      <c r="DO11" s="1071"/>
      <c r="DP11" s="1072"/>
      <c r="DQ11" s="1070"/>
      <c r="DR11" s="1071"/>
      <c r="DS11" s="1071"/>
      <c r="DT11" s="1071"/>
      <c r="DU11" s="1072"/>
      <c r="DV11" s="1073"/>
      <c r="DW11" s="1074"/>
      <c r="DX11" s="1074"/>
      <c r="DY11" s="1074"/>
      <c r="DZ11" s="1075"/>
      <c r="EA11" s="237"/>
    </row>
    <row r="12" spans="1:131" s="238" customFormat="1" ht="26.25" customHeight="1" x14ac:dyDescent="0.2">
      <c r="A12" s="241">
        <v>6</v>
      </c>
      <c r="B12" s="1111"/>
      <c r="C12" s="1112"/>
      <c r="D12" s="1112"/>
      <c r="E12" s="1112"/>
      <c r="F12" s="1112"/>
      <c r="G12" s="1112"/>
      <c r="H12" s="1112"/>
      <c r="I12" s="1112"/>
      <c r="J12" s="1112"/>
      <c r="K12" s="1112"/>
      <c r="L12" s="1112"/>
      <c r="M12" s="1112"/>
      <c r="N12" s="1112"/>
      <c r="O12" s="1112"/>
      <c r="P12" s="1113"/>
      <c r="Q12" s="1119"/>
      <c r="R12" s="1120"/>
      <c r="S12" s="1120"/>
      <c r="T12" s="1120"/>
      <c r="U12" s="1120"/>
      <c r="V12" s="1120"/>
      <c r="W12" s="1120"/>
      <c r="X12" s="1120"/>
      <c r="Y12" s="1120"/>
      <c r="Z12" s="1120"/>
      <c r="AA12" s="1120"/>
      <c r="AB12" s="1120"/>
      <c r="AC12" s="1120"/>
      <c r="AD12" s="1120"/>
      <c r="AE12" s="1121"/>
      <c r="AF12" s="1116"/>
      <c r="AG12" s="1117"/>
      <c r="AH12" s="1117"/>
      <c r="AI12" s="1117"/>
      <c r="AJ12" s="1118"/>
      <c r="AK12" s="1161"/>
      <c r="AL12" s="1162"/>
      <c r="AM12" s="1162"/>
      <c r="AN12" s="1162"/>
      <c r="AO12" s="1162"/>
      <c r="AP12" s="1162"/>
      <c r="AQ12" s="1162"/>
      <c r="AR12" s="1162"/>
      <c r="AS12" s="1162"/>
      <c r="AT12" s="1162"/>
      <c r="AU12" s="1163"/>
      <c r="AV12" s="1163"/>
      <c r="AW12" s="1163"/>
      <c r="AX12" s="1163"/>
      <c r="AY12" s="1164"/>
      <c r="AZ12" s="235"/>
      <c r="BA12" s="235"/>
      <c r="BB12" s="235"/>
      <c r="BC12" s="235"/>
      <c r="BD12" s="235"/>
      <c r="BE12" s="236"/>
      <c r="BF12" s="236"/>
      <c r="BG12" s="236"/>
      <c r="BH12" s="236"/>
      <c r="BI12" s="236"/>
      <c r="BJ12" s="236"/>
      <c r="BK12" s="236"/>
      <c r="BL12" s="236"/>
      <c r="BM12" s="236"/>
      <c r="BN12" s="236"/>
      <c r="BO12" s="236"/>
      <c r="BP12" s="236"/>
      <c r="BQ12" s="241">
        <v>6</v>
      </c>
      <c r="BR12" s="242"/>
      <c r="BS12" s="1073"/>
      <c r="BT12" s="1074"/>
      <c r="BU12" s="1074"/>
      <c r="BV12" s="1074"/>
      <c r="BW12" s="1074"/>
      <c r="BX12" s="1074"/>
      <c r="BY12" s="1074"/>
      <c r="BZ12" s="1074"/>
      <c r="CA12" s="1074"/>
      <c r="CB12" s="1074"/>
      <c r="CC12" s="1074"/>
      <c r="CD12" s="1074"/>
      <c r="CE12" s="1074"/>
      <c r="CF12" s="1074"/>
      <c r="CG12" s="1095"/>
      <c r="CH12" s="1070"/>
      <c r="CI12" s="1071"/>
      <c r="CJ12" s="1071"/>
      <c r="CK12" s="1071"/>
      <c r="CL12" s="1072"/>
      <c r="CM12" s="1070"/>
      <c r="CN12" s="1071"/>
      <c r="CO12" s="1071"/>
      <c r="CP12" s="1071"/>
      <c r="CQ12" s="1072"/>
      <c r="CR12" s="1070"/>
      <c r="CS12" s="1071"/>
      <c r="CT12" s="1071"/>
      <c r="CU12" s="1071"/>
      <c r="CV12" s="1072"/>
      <c r="CW12" s="1070"/>
      <c r="CX12" s="1071"/>
      <c r="CY12" s="1071"/>
      <c r="CZ12" s="1071"/>
      <c r="DA12" s="1072"/>
      <c r="DB12" s="1070"/>
      <c r="DC12" s="1071"/>
      <c r="DD12" s="1071"/>
      <c r="DE12" s="1071"/>
      <c r="DF12" s="1072"/>
      <c r="DG12" s="1070"/>
      <c r="DH12" s="1071"/>
      <c r="DI12" s="1071"/>
      <c r="DJ12" s="1071"/>
      <c r="DK12" s="1072"/>
      <c r="DL12" s="1070"/>
      <c r="DM12" s="1071"/>
      <c r="DN12" s="1071"/>
      <c r="DO12" s="1071"/>
      <c r="DP12" s="1072"/>
      <c r="DQ12" s="1070"/>
      <c r="DR12" s="1071"/>
      <c r="DS12" s="1071"/>
      <c r="DT12" s="1071"/>
      <c r="DU12" s="1072"/>
      <c r="DV12" s="1073"/>
      <c r="DW12" s="1074"/>
      <c r="DX12" s="1074"/>
      <c r="DY12" s="1074"/>
      <c r="DZ12" s="1075"/>
      <c r="EA12" s="237"/>
    </row>
    <row r="13" spans="1:131" s="238" customFormat="1" ht="26.25" customHeight="1" x14ac:dyDescent="0.2">
      <c r="A13" s="241">
        <v>7</v>
      </c>
      <c r="B13" s="1111"/>
      <c r="C13" s="1112"/>
      <c r="D13" s="1112"/>
      <c r="E13" s="1112"/>
      <c r="F13" s="1112"/>
      <c r="G13" s="1112"/>
      <c r="H13" s="1112"/>
      <c r="I13" s="1112"/>
      <c r="J13" s="1112"/>
      <c r="K13" s="1112"/>
      <c r="L13" s="1112"/>
      <c r="M13" s="1112"/>
      <c r="N13" s="1112"/>
      <c r="O13" s="1112"/>
      <c r="P13" s="1113"/>
      <c r="Q13" s="1119"/>
      <c r="R13" s="1120"/>
      <c r="S13" s="1120"/>
      <c r="T13" s="1120"/>
      <c r="U13" s="1120"/>
      <c r="V13" s="1120"/>
      <c r="W13" s="1120"/>
      <c r="X13" s="1120"/>
      <c r="Y13" s="1120"/>
      <c r="Z13" s="1120"/>
      <c r="AA13" s="1120"/>
      <c r="AB13" s="1120"/>
      <c r="AC13" s="1120"/>
      <c r="AD13" s="1120"/>
      <c r="AE13" s="1121"/>
      <c r="AF13" s="1116"/>
      <c r="AG13" s="1117"/>
      <c r="AH13" s="1117"/>
      <c r="AI13" s="1117"/>
      <c r="AJ13" s="1118"/>
      <c r="AK13" s="1161"/>
      <c r="AL13" s="1162"/>
      <c r="AM13" s="1162"/>
      <c r="AN13" s="1162"/>
      <c r="AO13" s="1162"/>
      <c r="AP13" s="1162"/>
      <c r="AQ13" s="1162"/>
      <c r="AR13" s="1162"/>
      <c r="AS13" s="1162"/>
      <c r="AT13" s="1162"/>
      <c r="AU13" s="1163"/>
      <c r="AV13" s="1163"/>
      <c r="AW13" s="1163"/>
      <c r="AX13" s="1163"/>
      <c r="AY13" s="1164"/>
      <c r="AZ13" s="235"/>
      <c r="BA13" s="235"/>
      <c r="BB13" s="235"/>
      <c r="BC13" s="235"/>
      <c r="BD13" s="235"/>
      <c r="BE13" s="236"/>
      <c r="BF13" s="236"/>
      <c r="BG13" s="236"/>
      <c r="BH13" s="236"/>
      <c r="BI13" s="236"/>
      <c r="BJ13" s="236"/>
      <c r="BK13" s="236"/>
      <c r="BL13" s="236"/>
      <c r="BM13" s="236"/>
      <c r="BN13" s="236"/>
      <c r="BO13" s="236"/>
      <c r="BP13" s="236"/>
      <c r="BQ13" s="241">
        <v>7</v>
      </c>
      <c r="BR13" s="242"/>
      <c r="BS13" s="1073"/>
      <c r="BT13" s="1074"/>
      <c r="BU13" s="1074"/>
      <c r="BV13" s="1074"/>
      <c r="BW13" s="1074"/>
      <c r="BX13" s="1074"/>
      <c r="BY13" s="1074"/>
      <c r="BZ13" s="1074"/>
      <c r="CA13" s="1074"/>
      <c r="CB13" s="1074"/>
      <c r="CC13" s="1074"/>
      <c r="CD13" s="1074"/>
      <c r="CE13" s="1074"/>
      <c r="CF13" s="1074"/>
      <c r="CG13" s="1095"/>
      <c r="CH13" s="1070"/>
      <c r="CI13" s="1071"/>
      <c r="CJ13" s="1071"/>
      <c r="CK13" s="1071"/>
      <c r="CL13" s="1072"/>
      <c r="CM13" s="1070"/>
      <c r="CN13" s="1071"/>
      <c r="CO13" s="1071"/>
      <c r="CP13" s="1071"/>
      <c r="CQ13" s="1072"/>
      <c r="CR13" s="1070"/>
      <c r="CS13" s="1071"/>
      <c r="CT13" s="1071"/>
      <c r="CU13" s="1071"/>
      <c r="CV13" s="1072"/>
      <c r="CW13" s="1070"/>
      <c r="CX13" s="1071"/>
      <c r="CY13" s="1071"/>
      <c r="CZ13" s="1071"/>
      <c r="DA13" s="1072"/>
      <c r="DB13" s="1070"/>
      <c r="DC13" s="1071"/>
      <c r="DD13" s="1071"/>
      <c r="DE13" s="1071"/>
      <c r="DF13" s="1072"/>
      <c r="DG13" s="1070"/>
      <c r="DH13" s="1071"/>
      <c r="DI13" s="1071"/>
      <c r="DJ13" s="1071"/>
      <c r="DK13" s="1072"/>
      <c r="DL13" s="1070"/>
      <c r="DM13" s="1071"/>
      <c r="DN13" s="1071"/>
      <c r="DO13" s="1071"/>
      <c r="DP13" s="1072"/>
      <c r="DQ13" s="1070"/>
      <c r="DR13" s="1071"/>
      <c r="DS13" s="1071"/>
      <c r="DT13" s="1071"/>
      <c r="DU13" s="1072"/>
      <c r="DV13" s="1073"/>
      <c r="DW13" s="1074"/>
      <c r="DX13" s="1074"/>
      <c r="DY13" s="1074"/>
      <c r="DZ13" s="1075"/>
      <c r="EA13" s="237"/>
    </row>
    <row r="14" spans="1:131" s="238" customFormat="1" ht="26.25" customHeight="1" x14ac:dyDescent="0.2">
      <c r="A14" s="241">
        <v>8</v>
      </c>
      <c r="B14" s="1111"/>
      <c r="C14" s="1112"/>
      <c r="D14" s="1112"/>
      <c r="E14" s="1112"/>
      <c r="F14" s="1112"/>
      <c r="G14" s="1112"/>
      <c r="H14" s="1112"/>
      <c r="I14" s="1112"/>
      <c r="J14" s="1112"/>
      <c r="K14" s="1112"/>
      <c r="L14" s="1112"/>
      <c r="M14" s="1112"/>
      <c r="N14" s="1112"/>
      <c r="O14" s="1112"/>
      <c r="P14" s="1113"/>
      <c r="Q14" s="1119"/>
      <c r="R14" s="1120"/>
      <c r="S14" s="1120"/>
      <c r="T14" s="1120"/>
      <c r="U14" s="1120"/>
      <c r="V14" s="1120"/>
      <c r="W14" s="1120"/>
      <c r="X14" s="1120"/>
      <c r="Y14" s="1120"/>
      <c r="Z14" s="1120"/>
      <c r="AA14" s="1120"/>
      <c r="AB14" s="1120"/>
      <c r="AC14" s="1120"/>
      <c r="AD14" s="1120"/>
      <c r="AE14" s="1121"/>
      <c r="AF14" s="1116"/>
      <c r="AG14" s="1117"/>
      <c r="AH14" s="1117"/>
      <c r="AI14" s="1117"/>
      <c r="AJ14" s="1118"/>
      <c r="AK14" s="1161"/>
      <c r="AL14" s="1162"/>
      <c r="AM14" s="1162"/>
      <c r="AN14" s="1162"/>
      <c r="AO14" s="1162"/>
      <c r="AP14" s="1162"/>
      <c r="AQ14" s="1162"/>
      <c r="AR14" s="1162"/>
      <c r="AS14" s="1162"/>
      <c r="AT14" s="1162"/>
      <c r="AU14" s="1163"/>
      <c r="AV14" s="1163"/>
      <c r="AW14" s="1163"/>
      <c r="AX14" s="1163"/>
      <c r="AY14" s="1164"/>
      <c r="AZ14" s="235"/>
      <c r="BA14" s="235"/>
      <c r="BB14" s="235"/>
      <c r="BC14" s="235"/>
      <c r="BD14" s="235"/>
      <c r="BE14" s="236"/>
      <c r="BF14" s="236"/>
      <c r="BG14" s="236"/>
      <c r="BH14" s="236"/>
      <c r="BI14" s="236"/>
      <c r="BJ14" s="236"/>
      <c r="BK14" s="236"/>
      <c r="BL14" s="236"/>
      <c r="BM14" s="236"/>
      <c r="BN14" s="236"/>
      <c r="BO14" s="236"/>
      <c r="BP14" s="236"/>
      <c r="BQ14" s="241">
        <v>8</v>
      </c>
      <c r="BR14" s="242"/>
      <c r="BS14" s="1073"/>
      <c r="BT14" s="1074"/>
      <c r="BU14" s="1074"/>
      <c r="BV14" s="1074"/>
      <c r="BW14" s="1074"/>
      <c r="BX14" s="1074"/>
      <c r="BY14" s="1074"/>
      <c r="BZ14" s="1074"/>
      <c r="CA14" s="1074"/>
      <c r="CB14" s="1074"/>
      <c r="CC14" s="1074"/>
      <c r="CD14" s="1074"/>
      <c r="CE14" s="1074"/>
      <c r="CF14" s="1074"/>
      <c r="CG14" s="1095"/>
      <c r="CH14" s="1070"/>
      <c r="CI14" s="1071"/>
      <c r="CJ14" s="1071"/>
      <c r="CK14" s="1071"/>
      <c r="CL14" s="1072"/>
      <c r="CM14" s="1070"/>
      <c r="CN14" s="1071"/>
      <c r="CO14" s="1071"/>
      <c r="CP14" s="1071"/>
      <c r="CQ14" s="1072"/>
      <c r="CR14" s="1070"/>
      <c r="CS14" s="1071"/>
      <c r="CT14" s="1071"/>
      <c r="CU14" s="1071"/>
      <c r="CV14" s="1072"/>
      <c r="CW14" s="1070"/>
      <c r="CX14" s="1071"/>
      <c r="CY14" s="1071"/>
      <c r="CZ14" s="1071"/>
      <c r="DA14" s="1072"/>
      <c r="DB14" s="1070"/>
      <c r="DC14" s="1071"/>
      <c r="DD14" s="1071"/>
      <c r="DE14" s="1071"/>
      <c r="DF14" s="1072"/>
      <c r="DG14" s="1070"/>
      <c r="DH14" s="1071"/>
      <c r="DI14" s="1071"/>
      <c r="DJ14" s="1071"/>
      <c r="DK14" s="1072"/>
      <c r="DL14" s="1070"/>
      <c r="DM14" s="1071"/>
      <c r="DN14" s="1071"/>
      <c r="DO14" s="1071"/>
      <c r="DP14" s="1072"/>
      <c r="DQ14" s="1070"/>
      <c r="DR14" s="1071"/>
      <c r="DS14" s="1071"/>
      <c r="DT14" s="1071"/>
      <c r="DU14" s="1072"/>
      <c r="DV14" s="1073"/>
      <c r="DW14" s="1074"/>
      <c r="DX14" s="1074"/>
      <c r="DY14" s="1074"/>
      <c r="DZ14" s="1075"/>
      <c r="EA14" s="237"/>
    </row>
    <row r="15" spans="1:131" s="238" customFormat="1" ht="26.25" customHeight="1" x14ac:dyDescent="0.2">
      <c r="A15" s="241">
        <v>9</v>
      </c>
      <c r="B15" s="1111"/>
      <c r="C15" s="1112"/>
      <c r="D15" s="1112"/>
      <c r="E15" s="1112"/>
      <c r="F15" s="1112"/>
      <c r="G15" s="1112"/>
      <c r="H15" s="1112"/>
      <c r="I15" s="1112"/>
      <c r="J15" s="1112"/>
      <c r="K15" s="1112"/>
      <c r="L15" s="1112"/>
      <c r="M15" s="1112"/>
      <c r="N15" s="1112"/>
      <c r="O15" s="1112"/>
      <c r="P15" s="1113"/>
      <c r="Q15" s="1119"/>
      <c r="R15" s="1120"/>
      <c r="S15" s="1120"/>
      <c r="T15" s="1120"/>
      <c r="U15" s="1120"/>
      <c r="V15" s="1120"/>
      <c r="W15" s="1120"/>
      <c r="X15" s="1120"/>
      <c r="Y15" s="1120"/>
      <c r="Z15" s="1120"/>
      <c r="AA15" s="1120"/>
      <c r="AB15" s="1120"/>
      <c r="AC15" s="1120"/>
      <c r="AD15" s="1120"/>
      <c r="AE15" s="1121"/>
      <c r="AF15" s="1116"/>
      <c r="AG15" s="1117"/>
      <c r="AH15" s="1117"/>
      <c r="AI15" s="1117"/>
      <c r="AJ15" s="1118"/>
      <c r="AK15" s="1161"/>
      <c r="AL15" s="1162"/>
      <c r="AM15" s="1162"/>
      <c r="AN15" s="1162"/>
      <c r="AO15" s="1162"/>
      <c r="AP15" s="1162"/>
      <c r="AQ15" s="1162"/>
      <c r="AR15" s="1162"/>
      <c r="AS15" s="1162"/>
      <c r="AT15" s="1162"/>
      <c r="AU15" s="1163"/>
      <c r="AV15" s="1163"/>
      <c r="AW15" s="1163"/>
      <c r="AX15" s="1163"/>
      <c r="AY15" s="1164"/>
      <c r="AZ15" s="235"/>
      <c r="BA15" s="235"/>
      <c r="BB15" s="235"/>
      <c r="BC15" s="235"/>
      <c r="BD15" s="235"/>
      <c r="BE15" s="236"/>
      <c r="BF15" s="236"/>
      <c r="BG15" s="236"/>
      <c r="BH15" s="236"/>
      <c r="BI15" s="236"/>
      <c r="BJ15" s="236"/>
      <c r="BK15" s="236"/>
      <c r="BL15" s="236"/>
      <c r="BM15" s="236"/>
      <c r="BN15" s="236"/>
      <c r="BO15" s="236"/>
      <c r="BP15" s="236"/>
      <c r="BQ15" s="241">
        <v>9</v>
      </c>
      <c r="BR15" s="242"/>
      <c r="BS15" s="1073"/>
      <c r="BT15" s="1074"/>
      <c r="BU15" s="1074"/>
      <c r="BV15" s="1074"/>
      <c r="BW15" s="1074"/>
      <c r="BX15" s="1074"/>
      <c r="BY15" s="1074"/>
      <c r="BZ15" s="1074"/>
      <c r="CA15" s="1074"/>
      <c r="CB15" s="1074"/>
      <c r="CC15" s="1074"/>
      <c r="CD15" s="1074"/>
      <c r="CE15" s="1074"/>
      <c r="CF15" s="1074"/>
      <c r="CG15" s="1095"/>
      <c r="CH15" s="1070"/>
      <c r="CI15" s="1071"/>
      <c r="CJ15" s="1071"/>
      <c r="CK15" s="1071"/>
      <c r="CL15" s="1072"/>
      <c r="CM15" s="1070"/>
      <c r="CN15" s="1071"/>
      <c r="CO15" s="1071"/>
      <c r="CP15" s="1071"/>
      <c r="CQ15" s="1072"/>
      <c r="CR15" s="1070"/>
      <c r="CS15" s="1071"/>
      <c r="CT15" s="1071"/>
      <c r="CU15" s="1071"/>
      <c r="CV15" s="1072"/>
      <c r="CW15" s="1070"/>
      <c r="CX15" s="1071"/>
      <c r="CY15" s="1071"/>
      <c r="CZ15" s="1071"/>
      <c r="DA15" s="1072"/>
      <c r="DB15" s="1070"/>
      <c r="DC15" s="1071"/>
      <c r="DD15" s="1071"/>
      <c r="DE15" s="1071"/>
      <c r="DF15" s="1072"/>
      <c r="DG15" s="1070"/>
      <c r="DH15" s="1071"/>
      <c r="DI15" s="1071"/>
      <c r="DJ15" s="1071"/>
      <c r="DK15" s="1072"/>
      <c r="DL15" s="1070"/>
      <c r="DM15" s="1071"/>
      <c r="DN15" s="1071"/>
      <c r="DO15" s="1071"/>
      <c r="DP15" s="1072"/>
      <c r="DQ15" s="1070"/>
      <c r="DR15" s="1071"/>
      <c r="DS15" s="1071"/>
      <c r="DT15" s="1071"/>
      <c r="DU15" s="1072"/>
      <c r="DV15" s="1073"/>
      <c r="DW15" s="1074"/>
      <c r="DX15" s="1074"/>
      <c r="DY15" s="1074"/>
      <c r="DZ15" s="1075"/>
      <c r="EA15" s="237"/>
    </row>
    <row r="16" spans="1:131" s="238" customFormat="1" ht="26.25" customHeight="1" x14ac:dyDescent="0.2">
      <c r="A16" s="241">
        <v>10</v>
      </c>
      <c r="B16" s="1111"/>
      <c r="C16" s="1112"/>
      <c r="D16" s="1112"/>
      <c r="E16" s="1112"/>
      <c r="F16" s="1112"/>
      <c r="G16" s="1112"/>
      <c r="H16" s="1112"/>
      <c r="I16" s="1112"/>
      <c r="J16" s="1112"/>
      <c r="K16" s="1112"/>
      <c r="L16" s="1112"/>
      <c r="M16" s="1112"/>
      <c r="N16" s="1112"/>
      <c r="O16" s="1112"/>
      <c r="P16" s="1113"/>
      <c r="Q16" s="1119"/>
      <c r="R16" s="1120"/>
      <c r="S16" s="1120"/>
      <c r="T16" s="1120"/>
      <c r="U16" s="1120"/>
      <c r="V16" s="1120"/>
      <c r="W16" s="1120"/>
      <c r="X16" s="1120"/>
      <c r="Y16" s="1120"/>
      <c r="Z16" s="1120"/>
      <c r="AA16" s="1120"/>
      <c r="AB16" s="1120"/>
      <c r="AC16" s="1120"/>
      <c r="AD16" s="1120"/>
      <c r="AE16" s="1121"/>
      <c r="AF16" s="1116"/>
      <c r="AG16" s="1117"/>
      <c r="AH16" s="1117"/>
      <c r="AI16" s="1117"/>
      <c r="AJ16" s="1118"/>
      <c r="AK16" s="1161"/>
      <c r="AL16" s="1162"/>
      <c r="AM16" s="1162"/>
      <c r="AN16" s="1162"/>
      <c r="AO16" s="1162"/>
      <c r="AP16" s="1162"/>
      <c r="AQ16" s="1162"/>
      <c r="AR16" s="1162"/>
      <c r="AS16" s="1162"/>
      <c r="AT16" s="1162"/>
      <c r="AU16" s="1163"/>
      <c r="AV16" s="1163"/>
      <c r="AW16" s="1163"/>
      <c r="AX16" s="1163"/>
      <c r="AY16" s="1164"/>
      <c r="AZ16" s="235"/>
      <c r="BA16" s="235"/>
      <c r="BB16" s="235"/>
      <c r="BC16" s="235"/>
      <c r="BD16" s="235"/>
      <c r="BE16" s="236"/>
      <c r="BF16" s="236"/>
      <c r="BG16" s="236"/>
      <c r="BH16" s="236"/>
      <c r="BI16" s="236"/>
      <c r="BJ16" s="236"/>
      <c r="BK16" s="236"/>
      <c r="BL16" s="236"/>
      <c r="BM16" s="236"/>
      <c r="BN16" s="236"/>
      <c r="BO16" s="236"/>
      <c r="BP16" s="236"/>
      <c r="BQ16" s="241">
        <v>10</v>
      </c>
      <c r="BR16" s="242"/>
      <c r="BS16" s="1073"/>
      <c r="BT16" s="1074"/>
      <c r="BU16" s="1074"/>
      <c r="BV16" s="1074"/>
      <c r="BW16" s="1074"/>
      <c r="BX16" s="1074"/>
      <c r="BY16" s="1074"/>
      <c r="BZ16" s="1074"/>
      <c r="CA16" s="1074"/>
      <c r="CB16" s="1074"/>
      <c r="CC16" s="1074"/>
      <c r="CD16" s="1074"/>
      <c r="CE16" s="1074"/>
      <c r="CF16" s="1074"/>
      <c r="CG16" s="1095"/>
      <c r="CH16" s="1070"/>
      <c r="CI16" s="1071"/>
      <c r="CJ16" s="1071"/>
      <c r="CK16" s="1071"/>
      <c r="CL16" s="1072"/>
      <c r="CM16" s="1070"/>
      <c r="CN16" s="1071"/>
      <c r="CO16" s="1071"/>
      <c r="CP16" s="1071"/>
      <c r="CQ16" s="1072"/>
      <c r="CR16" s="1070"/>
      <c r="CS16" s="1071"/>
      <c r="CT16" s="1071"/>
      <c r="CU16" s="1071"/>
      <c r="CV16" s="1072"/>
      <c r="CW16" s="1070"/>
      <c r="CX16" s="1071"/>
      <c r="CY16" s="1071"/>
      <c r="CZ16" s="1071"/>
      <c r="DA16" s="1072"/>
      <c r="DB16" s="1070"/>
      <c r="DC16" s="1071"/>
      <c r="DD16" s="1071"/>
      <c r="DE16" s="1071"/>
      <c r="DF16" s="1072"/>
      <c r="DG16" s="1070"/>
      <c r="DH16" s="1071"/>
      <c r="DI16" s="1071"/>
      <c r="DJ16" s="1071"/>
      <c r="DK16" s="1072"/>
      <c r="DL16" s="1070"/>
      <c r="DM16" s="1071"/>
      <c r="DN16" s="1071"/>
      <c r="DO16" s="1071"/>
      <c r="DP16" s="1072"/>
      <c r="DQ16" s="1070"/>
      <c r="DR16" s="1071"/>
      <c r="DS16" s="1071"/>
      <c r="DT16" s="1071"/>
      <c r="DU16" s="1072"/>
      <c r="DV16" s="1073"/>
      <c r="DW16" s="1074"/>
      <c r="DX16" s="1074"/>
      <c r="DY16" s="1074"/>
      <c r="DZ16" s="1075"/>
      <c r="EA16" s="237"/>
    </row>
    <row r="17" spans="1:131" s="238" customFormat="1" ht="26.25" customHeight="1" x14ac:dyDescent="0.2">
      <c r="A17" s="241">
        <v>11</v>
      </c>
      <c r="B17" s="1111"/>
      <c r="C17" s="1112"/>
      <c r="D17" s="1112"/>
      <c r="E17" s="1112"/>
      <c r="F17" s="1112"/>
      <c r="G17" s="1112"/>
      <c r="H17" s="1112"/>
      <c r="I17" s="1112"/>
      <c r="J17" s="1112"/>
      <c r="K17" s="1112"/>
      <c r="L17" s="1112"/>
      <c r="M17" s="1112"/>
      <c r="N17" s="1112"/>
      <c r="O17" s="1112"/>
      <c r="P17" s="1113"/>
      <c r="Q17" s="1119"/>
      <c r="R17" s="1120"/>
      <c r="S17" s="1120"/>
      <c r="T17" s="1120"/>
      <c r="U17" s="1120"/>
      <c r="V17" s="1120"/>
      <c r="W17" s="1120"/>
      <c r="X17" s="1120"/>
      <c r="Y17" s="1120"/>
      <c r="Z17" s="1120"/>
      <c r="AA17" s="1120"/>
      <c r="AB17" s="1120"/>
      <c r="AC17" s="1120"/>
      <c r="AD17" s="1120"/>
      <c r="AE17" s="1121"/>
      <c r="AF17" s="1116"/>
      <c r="AG17" s="1117"/>
      <c r="AH17" s="1117"/>
      <c r="AI17" s="1117"/>
      <c r="AJ17" s="1118"/>
      <c r="AK17" s="1161"/>
      <c r="AL17" s="1162"/>
      <c r="AM17" s="1162"/>
      <c r="AN17" s="1162"/>
      <c r="AO17" s="1162"/>
      <c r="AP17" s="1162"/>
      <c r="AQ17" s="1162"/>
      <c r="AR17" s="1162"/>
      <c r="AS17" s="1162"/>
      <c r="AT17" s="1162"/>
      <c r="AU17" s="1163"/>
      <c r="AV17" s="1163"/>
      <c r="AW17" s="1163"/>
      <c r="AX17" s="1163"/>
      <c r="AY17" s="1164"/>
      <c r="AZ17" s="235"/>
      <c r="BA17" s="235"/>
      <c r="BB17" s="235"/>
      <c r="BC17" s="235"/>
      <c r="BD17" s="235"/>
      <c r="BE17" s="236"/>
      <c r="BF17" s="236"/>
      <c r="BG17" s="236"/>
      <c r="BH17" s="236"/>
      <c r="BI17" s="236"/>
      <c r="BJ17" s="236"/>
      <c r="BK17" s="236"/>
      <c r="BL17" s="236"/>
      <c r="BM17" s="236"/>
      <c r="BN17" s="236"/>
      <c r="BO17" s="236"/>
      <c r="BP17" s="236"/>
      <c r="BQ17" s="241">
        <v>11</v>
      </c>
      <c r="BR17" s="242"/>
      <c r="BS17" s="1073"/>
      <c r="BT17" s="1074"/>
      <c r="BU17" s="1074"/>
      <c r="BV17" s="1074"/>
      <c r="BW17" s="1074"/>
      <c r="BX17" s="1074"/>
      <c r="BY17" s="1074"/>
      <c r="BZ17" s="1074"/>
      <c r="CA17" s="1074"/>
      <c r="CB17" s="1074"/>
      <c r="CC17" s="1074"/>
      <c r="CD17" s="1074"/>
      <c r="CE17" s="1074"/>
      <c r="CF17" s="1074"/>
      <c r="CG17" s="1095"/>
      <c r="CH17" s="1070"/>
      <c r="CI17" s="1071"/>
      <c r="CJ17" s="1071"/>
      <c r="CK17" s="1071"/>
      <c r="CL17" s="1072"/>
      <c r="CM17" s="1070"/>
      <c r="CN17" s="1071"/>
      <c r="CO17" s="1071"/>
      <c r="CP17" s="1071"/>
      <c r="CQ17" s="1072"/>
      <c r="CR17" s="1070"/>
      <c r="CS17" s="1071"/>
      <c r="CT17" s="1071"/>
      <c r="CU17" s="1071"/>
      <c r="CV17" s="1072"/>
      <c r="CW17" s="1070"/>
      <c r="CX17" s="1071"/>
      <c r="CY17" s="1071"/>
      <c r="CZ17" s="1071"/>
      <c r="DA17" s="1072"/>
      <c r="DB17" s="1070"/>
      <c r="DC17" s="1071"/>
      <c r="DD17" s="1071"/>
      <c r="DE17" s="1071"/>
      <c r="DF17" s="1072"/>
      <c r="DG17" s="1070"/>
      <c r="DH17" s="1071"/>
      <c r="DI17" s="1071"/>
      <c r="DJ17" s="1071"/>
      <c r="DK17" s="1072"/>
      <c r="DL17" s="1070"/>
      <c r="DM17" s="1071"/>
      <c r="DN17" s="1071"/>
      <c r="DO17" s="1071"/>
      <c r="DP17" s="1072"/>
      <c r="DQ17" s="1070"/>
      <c r="DR17" s="1071"/>
      <c r="DS17" s="1071"/>
      <c r="DT17" s="1071"/>
      <c r="DU17" s="1072"/>
      <c r="DV17" s="1073"/>
      <c r="DW17" s="1074"/>
      <c r="DX17" s="1074"/>
      <c r="DY17" s="1074"/>
      <c r="DZ17" s="1075"/>
      <c r="EA17" s="237"/>
    </row>
    <row r="18" spans="1:131" s="238" customFormat="1" ht="26.25" customHeight="1" x14ac:dyDescent="0.2">
      <c r="A18" s="241">
        <v>12</v>
      </c>
      <c r="B18" s="1111"/>
      <c r="C18" s="1112"/>
      <c r="D18" s="1112"/>
      <c r="E18" s="1112"/>
      <c r="F18" s="1112"/>
      <c r="G18" s="1112"/>
      <c r="H18" s="1112"/>
      <c r="I18" s="1112"/>
      <c r="J18" s="1112"/>
      <c r="K18" s="1112"/>
      <c r="L18" s="1112"/>
      <c r="M18" s="1112"/>
      <c r="N18" s="1112"/>
      <c r="O18" s="1112"/>
      <c r="P18" s="1113"/>
      <c r="Q18" s="1119"/>
      <c r="R18" s="1120"/>
      <c r="S18" s="1120"/>
      <c r="T18" s="1120"/>
      <c r="U18" s="1120"/>
      <c r="V18" s="1120"/>
      <c r="W18" s="1120"/>
      <c r="X18" s="1120"/>
      <c r="Y18" s="1120"/>
      <c r="Z18" s="1120"/>
      <c r="AA18" s="1120"/>
      <c r="AB18" s="1120"/>
      <c r="AC18" s="1120"/>
      <c r="AD18" s="1120"/>
      <c r="AE18" s="1121"/>
      <c r="AF18" s="1116"/>
      <c r="AG18" s="1117"/>
      <c r="AH18" s="1117"/>
      <c r="AI18" s="1117"/>
      <c r="AJ18" s="1118"/>
      <c r="AK18" s="1161"/>
      <c r="AL18" s="1162"/>
      <c r="AM18" s="1162"/>
      <c r="AN18" s="1162"/>
      <c r="AO18" s="1162"/>
      <c r="AP18" s="1162"/>
      <c r="AQ18" s="1162"/>
      <c r="AR18" s="1162"/>
      <c r="AS18" s="1162"/>
      <c r="AT18" s="1162"/>
      <c r="AU18" s="1163"/>
      <c r="AV18" s="1163"/>
      <c r="AW18" s="1163"/>
      <c r="AX18" s="1163"/>
      <c r="AY18" s="1164"/>
      <c r="AZ18" s="235"/>
      <c r="BA18" s="235"/>
      <c r="BB18" s="235"/>
      <c r="BC18" s="235"/>
      <c r="BD18" s="235"/>
      <c r="BE18" s="236"/>
      <c r="BF18" s="236"/>
      <c r="BG18" s="236"/>
      <c r="BH18" s="236"/>
      <c r="BI18" s="236"/>
      <c r="BJ18" s="236"/>
      <c r="BK18" s="236"/>
      <c r="BL18" s="236"/>
      <c r="BM18" s="236"/>
      <c r="BN18" s="236"/>
      <c r="BO18" s="236"/>
      <c r="BP18" s="236"/>
      <c r="BQ18" s="241">
        <v>12</v>
      </c>
      <c r="BR18" s="242"/>
      <c r="BS18" s="1073"/>
      <c r="BT18" s="1074"/>
      <c r="BU18" s="1074"/>
      <c r="BV18" s="1074"/>
      <c r="BW18" s="1074"/>
      <c r="BX18" s="1074"/>
      <c r="BY18" s="1074"/>
      <c r="BZ18" s="1074"/>
      <c r="CA18" s="1074"/>
      <c r="CB18" s="1074"/>
      <c r="CC18" s="1074"/>
      <c r="CD18" s="1074"/>
      <c r="CE18" s="1074"/>
      <c r="CF18" s="1074"/>
      <c r="CG18" s="1095"/>
      <c r="CH18" s="1070"/>
      <c r="CI18" s="1071"/>
      <c r="CJ18" s="1071"/>
      <c r="CK18" s="1071"/>
      <c r="CL18" s="1072"/>
      <c r="CM18" s="1070"/>
      <c r="CN18" s="1071"/>
      <c r="CO18" s="1071"/>
      <c r="CP18" s="1071"/>
      <c r="CQ18" s="1072"/>
      <c r="CR18" s="1070"/>
      <c r="CS18" s="1071"/>
      <c r="CT18" s="1071"/>
      <c r="CU18" s="1071"/>
      <c r="CV18" s="1072"/>
      <c r="CW18" s="1070"/>
      <c r="CX18" s="1071"/>
      <c r="CY18" s="1071"/>
      <c r="CZ18" s="1071"/>
      <c r="DA18" s="1072"/>
      <c r="DB18" s="1070"/>
      <c r="DC18" s="1071"/>
      <c r="DD18" s="1071"/>
      <c r="DE18" s="1071"/>
      <c r="DF18" s="1072"/>
      <c r="DG18" s="1070"/>
      <c r="DH18" s="1071"/>
      <c r="DI18" s="1071"/>
      <c r="DJ18" s="1071"/>
      <c r="DK18" s="1072"/>
      <c r="DL18" s="1070"/>
      <c r="DM18" s="1071"/>
      <c r="DN18" s="1071"/>
      <c r="DO18" s="1071"/>
      <c r="DP18" s="1072"/>
      <c r="DQ18" s="1070"/>
      <c r="DR18" s="1071"/>
      <c r="DS18" s="1071"/>
      <c r="DT18" s="1071"/>
      <c r="DU18" s="1072"/>
      <c r="DV18" s="1073"/>
      <c r="DW18" s="1074"/>
      <c r="DX18" s="1074"/>
      <c r="DY18" s="1074"/>
      <c r="DZ18" s="1075"/>
      <c r="EA18" s="237"/>
    </row>
    <row r="19" spans="1:131" s="238" customFormat="1" ht="26.25" customHeight="1" x14ac:dyDescent="0.2">
      <c r="A19" s="241">
        <v>13</v>
      </c>
      <c r="B19" s="1111"/>
      <c r="C19" s="1112"/>
      <c r="D19" s="1112"/>
      <c r="E19" s="1112"/>
      <c r="F19" s="1112"/>
      <c r="G19" s="1112"/>
      <c r="H19" s="1112"/>
      <c r="I19" s="1112"/>
      <c r="J19" s="1112"/>
      <c r="K19" s="1112"/>
      <c r="L19" s="1112"/>
      <c r="M19" s="1112"/>
      <c r="N19" s="1112"/>
      <c r="O19" s="1112"/>
      <c r="P19" s="1113"/>
      <c r="Q19" s="1119"/>
      <c r="R19" s="1120"/>
      <c r="S19" s="1120"/>
      <c r="T19" s="1120"/>
      <c r="U19" s="1120"/>
      <c r="V19" s="1120"/>
      <c r="W19" s="1120"/>
      <c r="X19" s="1120"/>
      <c r="Y19" s="1120"/>
      <c r="Z19" s="1120"/>
      <c r="AA19" s="1120"/>
      <c r="AB19" s="1120"/>
      <c r="AC19" s="1120"/>
      <c r="AD19" s="1120"/>
      <c r="AE19" s="1121"/>
      <c r="AF19" s="1116"/>
      <c r="AG19" s="1117"/>
      <c r="AH19" s="1117"/>
      <c r="AI19" s="1117"/>
      <c r="AJ19" s="1118"/>
      <c r="AK19" s="1161"/>
      <c r="AL19" s="1162"/>
      <c r="AM19" s="1162"/>
      <c r="AN19" s="1162"/>
      <c r="AO19" s="1162"/>
      <c r="AP19" s="1162"/>
      <c r="AQ19" s="1162"/>
      <c r="AR19" s="1162"/>
      <c r="AS19" s="1162"/>
      <c r="AT19" s="1162"/>
      <c r="AU19" s="1163"/>
      <c r="AV19" s="1163"/>
      <c r="AW19" s="1163"/>
      <c r="AX19" s="1163"/>
      <c r="AY19" s="1164"/>
      <c r="AZ19" s="235"/>
      <c r="BA19" s="235"/>
      <c r="BB19" s="235"/>
      <c r="BC19" s="235"/>
      <c r="BD19" s="235"/>
      <c r="BE19" s="236"/>
      <c r="BF19" s="236"/>
      <c r="BG19" s="236"/>
      <c r="BH19" s="236"/>
      <c r="BI19" s="236"/>
      <c r="BJ19" s="236"/>
      <c r="BK19" s="236"/>
      <c r="BL19" s="236"/>
      <c r="BM19" s="236"/>
      <c r="BN19" s="236"/>
      <c r="BO19" s="236"/>
      <c r="BP19" s="236"/>
      <c r="BQ19" s="241">
        <v>13</v>
      </c>
      <c r="BR19" s="242"/>
      <c r="BS19" s="1073"/>
      <c r="BT19" s="1074"/>
      <c r="BU19" s="1074"/>
      <c r="BV19" s="1074"/>
      <c r="BW19" s="1074"/>
      <c r="BX19" s="1074"/>
      <c r="BY19" s="1074"/>
      <c r="BZ19" s="1074"/>
      <c r="CA19" s="1074"/>
      <c r="CB19" s="1074"/>
      <c r="CC19" s="1074"/>
      <c r="CD19" s="1074"/>
      <c r="CE19" s="1074"/>
      <c r="CF19" s="1074"/>
      <c r="CG19" s="1095"/>
      <c r="CH19" s="1070"/>
      <c r="CI19" s="1071"/>
      <c r="CJ19" s="1071"/>
      <c r="CK19" s="1071"/>
      <c r="CL19" s="1072"/>
      <c r="CM19" s="1070"/>
      <c r="CN19" s="1071"/>
      <c r="CO19" s="1071"/>
      <c r="CP19" s="1071"/>
      <c r="CQ19" s="1072"/>
      <c r="CR19" s="1070"/>
      <c r="CS19" s="1071"/>
      <c r="CT19" s="1071"/>
      <c r="CU19" s="1071"/>
      <c r="CV19" s="1072"/>
      <c r="CW19" s="1070"/>
      <c r="CX19" s="1071"/>
      <c r="CY19" s="1071"/>
      <c r="CZ19" s="1071"/>
      <c r="DA19" s="1072"/>
      <c r="DB19" s="1070"/>
      <c r="DC19" s="1071"/>
      <c r="DD19" s="1071"/>
      <c r="DE19" s="1071"/>
      <c r="DF19" s="1072"/>
      <c r="DG19" s="1070"/>
      <c r="DH19" s="1071"/>
      <c r="DI19" s="1071"/>
      <c r="DJ19" s="1071"/>
      <c r="DK19" s="1072"/>
      <c r="DL19" s="1070"/>
      <c r="DM19" s="1071"/>
      <c r="DN19" s="1071"/>
      <c r="DO19" s="1071"/>
      <c r="DP19" s="1072"/>
      <c r="DQ19" s="1070"/>
      <c r="DR19" s="1071"/>
      <c r="DS19" s="1071"/>
      <c r="DT19" s="1071"/>
      <c r="DU19" s="1072"/>
      <c r="DV19" s="1073"/>
      <c r="DW19" s="1074"/>
      <c r="DX19" s="1074"/>
      <c r="DY19" s="1074"/>
      <c r="DZ19" s="1075"/>
      <c r="EA19" s="237"/>
    </row>
    <row r="20" spans="1:131" s="238" customFormat="1" ht="26.25" customHeight="1" x14ac:dyDescent="0.2">
      <c r="A20" s="241">
        <v>14</v>
      </c>
      <c r="B20" s="1111"/>
      <c r="C20" s="1112"/>
      <c r="D20" s="1112"/>
      <c r="E20" s="1112"/>
      <c r="F20" s="1112"/>
      <c r="G20" s="1112"/>
      <c r="H20" s="1112"/>
      <c r="I20" s="1112"/>
      <c r="J20" s="1112"/>
      <c r="K20" s="1112"/>
      <c r="L20" s="1112"/>
      <c r="M20" s="1112"/>
      <c r="N20" s="1112"/>
      <c r="O20" s="1112"/>
      <c r="P20" s="1113"/>
      <c r="Q20" s="1119"/>
      <c r="R20" s="1120"/>
      <c r="S20" s="1120"/>
      <c r="T20" s="1120"/>
      <c r="U20" s="1120"/>
      <c r="V20" s="1120"/>
      <c r="W20" s="1120"/>
      <c r="X20" s="1120"/>
      <c r="Y20" s="1120"/>
      <c r="Z20" s="1120"/>
      <c r="AA20" s="1120"/>
      <c r="AB20" s="1120"/>
      <c r="AC20" s="1120"/>
      <c r="AD20" s="1120"/>
      <c r="AE20" s="1121"/>
      <c r="AF20" s="1116"/>
      <c r="AG20" s="1117"/>
      <c r="AH20" s="1117"/>
      <c r="AI20" s="1117"/>
      <c r="AJ20" s="1118"/>
      <c r="AK20" s="1161"/>
      <c r="AL20" s="1162"/>
      <c r="AM20" s="1162"/>
      <c r="AN20" s="1162"/>
      <c r="AO20" s="1162"/>
      <c r="AP20" s="1162"/>
      <c r="AQ20" s="1162"/>
      <c r="AR20" s="1162"/>
      <c r="AS20" s="1162"/>
      <c r="AT20" s="1162"/>
      <c r="AU20" s="1163"/>
      <c r="AV20" s="1163"/>
      <c r="AW20" s="1163"/>
      <c r="AX20" s="1163"/>
      <c r="AY20" s="1164"/>
      <c r="AZ20" s="235"/>
      <c r="BA20" s="235"/>
      <c r="BB20" s="235"/>
      <c r="BC20" s="235"/>
      <c r="BD20" s="235"/>
      <c r="BE20" s="236"/>
      <c r="BF20" s="236"/>
      <c r="BG20" s="236"/>
      <c r="BH20" s="236"/>
      <c r="BI20" s="236"/>
      <c r="BJ20" s="236"/>
      <c r="BK20" s="236"/>
      <c r="BL20" s="236"/>
      <c r="BM20" s="236"/>
      <c r="BN20" s="236"/>
      <c r="BO20" s="236"/>
      <c r="BP20" s="236"/>
      <c r="BQ20" s="241">
        <v>14</v>
      </c>
      <c r="BR20" s="242"/>
      <c r="BS20" s="1073"/>
      <c r="BT20" s="1074"/>
      <c r="BU20" s="1074"/>
      <c r="BV20" s="1074"/>
      <c r="BW20" s="1074"/>
      <c r="BX20" s="1074"/>
      <c r="BY20" s="1074"/>
      <c r="BZ20" s="1074"/>
      <c r="CA20" s="1074"/>
      <c r="CB20" s="1074"/>
      <c r="CC20" s="1074"/>
      <c r="CD20" s="1074"/>
      <c r="CE20" s="1074"/>
      <c r="CF20" s="1074"/>
      <c r="CG20" s="1095"/>
      <c r="CH20" s="1070"/>
      <c r="CI20" s="1071"/>
      <c r="CJ20" s="1071"/>
      <c r="CK20" s="1071"/>
      <c r="CL20" s="1072"/>
      <c r="CM20" s="1070"/>
      <c r="CN20" s="1071"/>
      <c r="CO20" s="1071"/>
      <c r="CP20" s="1071"/>
      <c r="CQ20" s="1072"/>
      <c r="CR20" s="1070"/>
      <c r="CS20" s="1071"/>
      <c r="CT20" s="1071"/>
      <c r="CU20" s="1071"/>
      <c r="CV20" s="1072"/>
      <c r="CW20" s="1070"/>
      <c r="CX20" s="1071"/>
      <c r="CY20" s="1071"/>
      <c r="CZ20" s="1071"/>
      <c r="DA20" s="1072"/>
      <c r="DB20" s="1070"/>
      <c r="DC20" s="1071"/>
      <c r="DD20" s="1071"/>
      <c r="DE20" s="1071"/>
      <c r="DF20" s="1072"/>
      <c r="DG20" s="1070"/>
      <c r="DH20" s="1071"/>
      <c r="DI20" s="1071"/>
      <c r="DJ20" s="1071"/>
      <c r="DK20" s="1072"/>
      <c r="DL20" s="1070"/>
      <c r="DM20" s="1071"/>
      <c r="DN20" s="1071"/>
      <c r="DO20" s="1071"/>
      <c r="DP20" s="1072"/>
      <c r="DQ20" s="1070"/>
      <c r="DR20" s="1071"/>
      <c r="DS20" s="1071"/>
      <c r="DT20" s="1071"/>
      <c r="DU20" s="1072"/>
      <c r="DV20" s="1073"/>
      <c r="DW20" s="1074"/>
      <c r="DX20" s="1074"/>
      <c r="DY20" s="1074"/>
      <c r="DZ20" s="1075"/>
      <c r="EA20" s="237"/>
    </row>
    <row r="21" spans="1:131" s="238" customFormat="1" ht="26.25" customHeight="1" thickBot="1" x14ac:dyDescent="0.25">
      <c r="A21" s="241">
        <v>15</v>
      </c>
      <c r="B21" s="1111"/>
      <c r="C21" s="1112"/>
      <c r="D21" s="1112"/>
      <c r="E21" s="1112"/>
      <c r="F21" s="1112"/>
      <c r="G21" s="1112"/>
      <c r="H21" s="1112"/>
      <c r="I21" s="1112"/>
      <c r="J21" s="1112"/>
      <c r="K21" s="1112"/>
      <c r="L21" s="1112"/>
      <c r="M21" s="1112"/>
      <c r="N21" s="1112"/>
      <c r="O21" s="1112"/>
      <c r="P21" s="1113"/>
      <c r="Q21" s="1119"/>
      <c r="R21" s="1120"/>
      <c r="S21" s="1120"/>
      <c r="T21" s="1120"/>
      <c r="U21" s="1120"/>
      <c r="V21" s="1120"/>
      <c r="W21" s="1120"/>
      <c r="X21" s="1120"/>
      <c r="Y21" s="1120"/>
      <c r="Z21" s="1120"/>
      <c r="AA21" s="1120"/>
      <c r="AB21" s="1120"/>
      <c r="AC21" s="1120"/>
      <c r="AD21" s="1120"/>
      <c r="AE21" s="1121"/>
      <c r="AF21" s="1116"/>
      <c r="AG21" s="1117"/>
      <c r="AH21" s="1117"/>
      <c r="AI21" s="1117"/>
      <c r="AJ21" s="1118"/>
      <c r="AK21" s="1161"/>
      <c r="AL21" s="1162"/>
      <c r="AM21" s="1162"/>
      <c r="AN21" s="1162"/>
      <c r="AO21" s="1162"/>
      <c r="AP21" s="1162"/>
      <c r="AQ21" s="1162"/>
      <c r="AR21" s="1162"/>
      <c r="AS21" s="1162"/>
      <c r="AT21" s="1162"/>
      <c r="AU21" s="1163"/>
      <c r="AV21" s="1163"/>
      <c r="AW21" s="1163"/>
      <c r="AX21" s="1163"/>
      <c r="AY21" s="1164"/>
      <c r="AZ21" s="235"/>
      <c r="BA21" s="235"/>
      <c r="BB21" s="235"/>
      <c r="BC21" s="235"/>
      <c r="BD21" s="235"/>
      <c r="BE21" s="236"/>
      <c r="BF21" s="236"/>
      <c r="BG21" s="236"/>
      <c r="BH21" s="236"/>
      <c r="BI21" s="236"/>
      <c r="BJ21" s="236"/>
      <c r="BK21" s="236"/>
      <c r="BL21" s="236"/>
      <c r="BM21" s="236"/>
      <c r="BN21" s="236"/>
      <c r="BO21" s="236"/>
      <c r="BP21" s="236"/>
      <c r="BQ21" s="241">
        <v>15</v>
      </c>
      <c r="BR21" s="242"/>
      <c r="BS21" s="1073"/>
      <c r="BT21" s="1074"/>
      <c r="BU21" s="1074"/>
      <c r="BV21" s="1074"/>
      <c r="BW21" s="1074"/>
      <c r="BX21" s="1074"/>
      <c r="BY21" s="1074"/>
      <c r="BZ21" s="1074"/>
      <c r="CA21" s="1074"/>
      <c r="CB21" s="1074"/>
      <c r="CC21" s="1074"/>
      <c r="CD21" s="1074"/>
      <c r="CE21" s="1074"/>
      <c r="CF21" s="1074"/>
      <c r="CG21" s="1095"/>
      <c r="CH21" s="1070"/>
      <c r="CI21" s="1071"/>
      <c r="CJ21" s="1071"/>
      <c r="CK21" s="1071"/>
      <c r="CL21" s="1072"/>
      <c r="CM21" s="1070"/>
      <c r="CN21" s="1071"/>
      <c r="CO21" s="1071"/>
      <c r="CP21" s="1071"/>
      <c r="CQ21" s="1072"/>
      <c r="CR21" s="1070"/>
      <c r="CS21" s="1071"/>
      <c r="CT21" s="1071"/>
      <c r="CU21" s="1071"/>
      <c r="CV21" s="1072"/>
      <c r="CW21" s="1070"/>
      <c r="CX21" s="1071"/>
      <c r="CY21" s="1071"/>
      <c r="CZ21" s="1071"/>
      <c r="DA21" s="1072"/>
      <c r="DB21" s="1070"/>
      <c r="DC21" s="1071"/>
      <c r="DD21" s="1071"/>
      <c r="DE21" s="1071"/>
      <c r="DF21" s="1072"/>
      <c r="DG21" s="1070"/>
      <c r="DH21" s="1071"/>
      <c r="DI21" s="1071"/>
      <c r="DJ21" s="1071"/>
      <c r="DK21" s="1072"/>
      <c r="DL21" s="1070"/>
      <c r="DM21" s="1071"/>
      <c r="DN21" s="1071"/>
      <c r="DO21" s="1071"/>
      <c r="DP21" s="1072"/>
      <c r="DQ21" s="1070"/>
      <c r="DR21" s="1071"/>
      <c r="DS21" s="1071"/>
      <c r="DT21" s="1071"/>
      <c r="DU21" s="1072"/>
      <c r="DV21" s="1073"/>
      <c r="DW21" s="1074"/>
      <c r="DX21" s="1074"/>
      <c r="DY21" s="1074"/>
      <c r="DZ21" s="1075"/>
      <c r="EA21" s="237"/>
    </row>
    <row r="22" spans="1:131" s="238" customFormat="1" ht="26.25" customHeight="1" x14ac:dyDescent="0.2">
      <c r="A22" s="241">
        <v>16</v>
      </c>
      <c r="B22" s="1111"/>
      <c r="C22" s="1112"/>
      <c r="D22" s="1112"/>
      <c r="E22" s="1112"/>
      <c r="F22" s="1112"/>
      <c r="G22" s="1112"/>
      <c r="H22" s="1112"/>
      <c r="I22" s="1112"/>
      <c r="J22" s="1112"/>
      <c r="K22" s="1112"/>
      <c r="L22" s="1112"/>
      <c r="M22" s="1112"/>
      <c r="N22" s="1112"/>
      <c r="O22" s="1112"/>
      <c r="P22" s="1113"/>
      <c r="Q22" s="1154"/>
      <c r="R22" s="1155"/>
      <c r="S22" s="1155"/>
      <c r="T22" s="1155"/>
      <c r="U22" s="1155"/>
      <c r="V22" s="1155"/>
      <c r="W22" s="1155"/>
      <c r="X22" s="1155"/>
      <c r="Y22" s="1155"/>
      <c r="Z22" s="1155"/>
      <c r="AA22" s="1155"/>
      <c r="AB22" s="1155"/>
      <c r="AC22" s="1155"/>
      <c r="AD22" s="1155"/>
      <c r="AE22" s="1156"/>
      <c r="AF22" s="1116"/>
      <c r="AG22" s="1117"/>
      <c r="AH22" s="1117"/>
      <c r="AI22" s="1117"/>
      <c r="AJ22" s="1118"/>
      <c r="AK22" s="1157"/>
      <c r="AL22" s="1158"/>
      <c r="AM22" s="1158"/>
      <c r="AN22" s="1158"/>
      <c r="AO22" s="1158"/>
      <c r="AP22" s="1158"/>
      <c r="AQ22" s="1158"/>
      <c r="AR22" s="1158"/>
      <c r="AS22" s="1158"/>
      <c r="AT22" s="1158"/>
      <c r="AU22" s="1159"/>
      <c r="AV22" s="1159"/>
      <c r="AW22" s="1159"/>
      <c r="AX22" s="1159"/>
      <c r="AY22" s="1160"/>
      <c r="AZ22" s="1109" t="s">
        <v>388</v>
      </c>
      <c r="BA22" s="1109"/>
      <c r="BB22" s="1109"/>
      <c r="BC22" s="1109"/>
      <c r="BD22" s="1110"/>
      <c r="BE22" s="236"/>
      <c r="BF22" s="236"/>
      <c r="BG22" s="236"/>
      <c r="BH22" s="236"/>
      <c r="BI22" s="236"/>
      <c r="BJ22" s="236"/>
      <c r="BK22" s="236"/>
      <c r="BL22" s="236"/>
      <c r="BM22" s="236"/>
      <c r="BN22" s="236"/>
      <c r="BO22" s="236"/>
      <c r="BP22" s="236"/>
      <c r="BQ22" s="241">
        <v>16</v>
      </c>
      <c r="BR22" s="242"/>
      <c r="BS22" s="1073"/>
      <c r="BT22" s="1074"/>
      <c r="BU22" s="1074"/>
      <c r="BV22" s="1074"/>
      <c r="BW22" s="1074"/>
      <c r="BX22" s="1074"/>
      <c r="BY22" s="1074"/>
      <c r="BZ22" s="1074"/>
      <c r="CA22" s="1074"/>
      <c r="CB22" s="1074"/>
      <c r="CC22" s="1074"/>
      <c r="CD22" s="1074"/>
      <c r="CE22" s="1074"/>
      <c r="CF22" s="1074"/>
      <c r="CG22" s="1095"/>
      <c r="CH22" s="1070"/>
      <c r="CI22" s="1071"/>
      <c r="CJ22" s="1071"/>
      <c r="CK22" s="1071"/>
      <c r="CL22" s="1072"/>
      <c r="CM22" s="1070"/>
      <c r="CN22" s="1071"/>
      <c r="CO22" s="1071"/>
      <c r="CP22" s="1071"/>
      <c r="CQ22" s="1072"/>
      <c r="CR22" s="1070"/>
      <c r="CS22" s="1071"/>
      <c r="CT22" s="1071"/>
      <c r="CU22" s="1071"/>
      <c r="CV22" s="1072"/>
      <c r="CW22" s="1070"/>
      <c r="CX22" s="1071"/>
      <c r="CY22" s="1071"/>
      <c r="CZ22" s="1071"/>
      <c r="DA22" s="1072"/>
      <c r="DB22" s="1070"/>
      <c r="DC22" s="1071"/>
      <c r="DD22" s="1071"/>
      <c r="DE22" s="1071"/>
      <c r="DF22" s="1072"/>
      <c r="DG22" s="1070"/>
      <c r="DH22" s="1071"/>
      <c r="DI22" s="1071"/>
      <c r="DJ22" s="1071"/>
      <c r="DK22" s="1072"/>
      <c r="DL22" s="1070"/>
      <c r="DM22" s="1071"/>
      <c r="DN22" s="1071"/>
      <c r="DO22" s="1071"/>
      <c r="DP22" s="1072"/>
      <c r="DQ22" s="1070"/>
      <c r="DR22" s="1071"/>
      <c r="DS22" s="1071"/>
      <c r="DT22" s="1071"/>
      <c r="DU22" s="1072"/>
      <c r="DV22" s="1073"/>
      <c r="DW22" s="1074"/>
      <c r="DX22" s="1074"/>
      <c r="DY22" s="1074"/>
      <c r="DZ22" s="1075"/>
      <c r="EA22" s="237"/>
    </row>
    <row r="23" spans="1:131" s="238" customFormat="1" ht="26.25" customHeight="1" thickBot="1" x14ac:dyDescent="0.25">
      <c r="A23" s="243" t="s">
        <v>389</v>
      </c>
      <c r="B23" s="1001" t="s">
        <v>390</v>
      </c>
      <c r="C23" s="1002"/>
      <c r="D23" s="1002"/>
      <c r="E23" s="1002"/>
      <c r="F23" s="1002"/>
      <c r="G23" s="1002"/>
      <c r="H23" s="1002"/>
      <c r="I23" s="1002"/>
      <c r="J23" s="1002"/>
      <c r="K23" s="1002"/>
      <c r="L23" s="1002"/>
      <c r="M23" s="1002"/>
      <c r="N23" s="1002"/>
      <c r="O23" s="1002"/>
      <c r="P23" s="1012"/>
      <c r="Q23" s="1148">
        <v>260710</v>
      </c>
      <c r="R23" s="1142"/>
      <c r="S23" s="1142"/>
      <c r="T23" s="1142"/>
      <c r="U23" s="1142"/>
      <c r="V23" s="1142">
        <v>247963</v>
      </c>
      <c r="W23" s="1142"/>
      <c r="X23" s="1142"/>
      <c r="Y23" s="1142"/>
      <c r="Z23" s="1142"/>
      <c r="AA23" s="1142">
        <v>12747</v>
      </c>
      <c r="AB23" s="1142"/>
      <c r="AC23" s="1142"/>
      <c r="AD23" s="1142"/>
      <c r="AE23" s="1149"/>
      <c r="AF23" s="1150">
        <v>12550</v>
      </c>
      <c r="AG23" s="1142"/>
      <c r="AH23" s="1142"/>
      <c r="AI23" s="1142"/>
      <c r="AJ23" s="1151"/>
      <c r="AK23" s="1152"/>
      <c r="AL23" s="1153"/>
      <c r="AM23" s="1153"/>
      <c r="AN23" s="1153"/>
      <c r="AO23" s="1153"/>
      <c r="AP23" s="1142">
        <v>36697</v>
      </c>
      <c r="AQ23" s="1142"/>
      <c r="AR23" s="1142"/>
      <c r="AS23" s="1142"/>
      <c r="AT23" s="1142"/>
      <c r="AU23" s="1143"/>
      <c r="AV23" s="1143"/>
      <c r="AW23" s="1143"/>
      <c r="AX23" s="1143"/>
      <c r="AY23" s="1144"/>
      <c r="AZ23" s="1145" t="s">
        <v>126</v>
      </c>
      <c r="BA23" s="1146"/>
      <c r="BB23" s="1146"/>
      <c r="BC23" s="1146"/>
      <c r="BD23" s="1147"/>
      <c r="BE23" s="236"/>
      <c r="BF23" s="236"/>
      <c r="BG23" s="236"/>
      <c r="BH23" s="236"/>
      <c r="BI23" s="236"/>
      <c r="BJ23" s="236"/>
      <c r="BK23" s="236"/>
      <c r="BL23" s="236"/>
      <c r="BM23" s="236"/>
      <c r="BN23" s="236"/>
      <c r="BO23" s="236"/>
      <c r="BP23" s="236"/>
      <c r="BQ23" s="241">
        <v>17</v>
      </c>
      <c r="BR23" s="242"/>
      <c r="BS23" s="1073"/>
      <c r="BT23" s="1074"/>
      <c r="BU23" s="1074"/>
      <c r="BV23" s="1074"/>
      <c r="BW23" s="1074"/>
      <c r="BX23" s="1074"/>
      <c r="BY23" s="1074"/>
      <c r="BZ23" s="1074"/>
      <c r="CA23" s="1074"/>
      <c r="CB23" s="1074"/>
      <c r="CC23" s="1074"/>
      <c r="CD23" s="1074"/>
      <c r="CE23" s="1074"/>
      <c r="CF23" s="1074"/>
      <c r="CG23" s="1095"/>
      <c r="CH23" s="1070"/>
      <c r="CI23" s="1071"/>
      <c r="CJ23" s="1071"/>
      <c r="CK23" s="1071"/>
      <c r="CL23" s="1072"/>
      <c r="CM23" s="1070"/>
      <c r="CN23" s="1071"/>
      <c r="CO23" s="1071"/>
      <c r="CP23" s="1071"/>
      <c r="CQ23" s="1072"/>
      <c r="CR23" s="1070"/>
      <c r="CS23" s="1071"/>
      <c r="CT23" s="1071"/>
      <c r="CU23" s="1071"/>
      <c r="CV23" s="1072"/>
      <c r="CW23" s="1070"/>
      <c r="CX23" s="1071"/>
      <c r="CY23" s="1071"/>
      <c r="CZ23" s="1071"/>
      <c r="DA23" s="1072"/>
      <c r="DB23" s="1070"/>
      <c r="DC23" s="1071"/>
      <c r="DD23" s="1071"/>
      <c r="DE23" s="1071"/>
      <c r="DF23" s="1072"/>
      <c r="DG23" s="1070"/>
      <c r="DH23" s="1071"/>
      <c r="DI23" s="1071"/>
      <c r="DJ23" s="1071"/>
      <c r="DK23" s="1072"/>
      <c r="DL23" s="1070"/>
      <c r="DM23" s="1071"/>
      <c r="DN23" s="1071"/>
      <c r="DO23" s="1071"/>
      <c r="DP23" s="1072"/>
      <c r="DQ23" s="1070"/>
      <c r="DR23" s="1071"/>
      <c r="DS23" s="1071"/>
      <c r="DT23" s="1071"/>
      <c r="DU23" s="1072"/>
      <c r="DV23" s="1073"/>
      <c r="DW23" s="1074"/>
      <c r="DX23" s="1074"/>
      <c r="DY23" s="1074"/>
      <c r="DZ23" s="1075"/>
      <c r="EA23" s="237"/>
    </row>
    <row r="24" spans="1:131" s="238" customFormat="1" ht="26.25" customHeight="1" x14ac:dyDescent="0.2">
      <c r="A24" s="1141" t="s">
        <v>391</v>
      </c>
      <c r="B24" s="1141"/>
      <c r="C24" s="1141"/>
      <c r="D24" s="1141"/>
      <c r="E24" s="1141"/>
      <c r="F24" s="1141"/>
      <c r="G24" s="1141"/>
      <c r="H24" s="1141"/>
      <c r="I24" s="1141"/>
      <c r="J24" s="1141"/>
      <c r="K24" s="1141"/>
      <c r="L24" s="1141"/>
      <c r="M24" s="1141"/>
      <c r="N24" s="1141"/>
      <c r="O24" s="1141"/>
      <c r="P24" s="1141"/>
      <c r="Q24" s="1141"/>
      <c r="R24" s="1141"/>
      <c r="S24" s="1141"/>
      <c r="T24" s="1141"/>
      <c r="U24" s="1141"/>
      <c r="V24" s="1141"/>
      <c r="W24" s="1141"/>
      <c r="X24" s="1141"/>
      <c r="Y24" s="1141"/>
      <c r="Z24" s="1141"/>
      <c r="AA24" s="1141"/>
      <c r="AB24" s="1141"/>
      <c r="AC24" s="1141"/>
      <c r="AD24" s="1141"/>
      <c r="AE24" s="1141"/>
      <c r="AF24" s="1141"/>
      <c r="AG24" s="1141"/>
      <c r="AH24" s="1141"/>
      <c r="AI24" s="1141"/>
      <c r="AJ24" s="1141"/>
      <c r="AK24" s="1141"/>
      <c r="AL24" s="1141"/>
      <c r="AM24" s="1141"/>
      <c r="AN24" s="1141"/>
      <c r="AO24" s="1141"/>
      <c r="AP24" s="1141"/>
      <c r="AQ24" s="1141"/>
      <c r="AR24" s="1141"/>
      <c r="AS24" s="1141"/>
      <c r="AT24" s="1141"/>
      <c r="AU24" s="1141"/>
      <c r="AV24" s="1141"/>
      <c r="AW24" s="1141"/>
      <c r="AX24" s="1141"/>
      <c r="AY24" s="1141"/>
      <c r="AZ24" s="235"/>
      <c r="BA24" s="235"/>
      <c r="BB24" s="235"/>
      <c r="BC24" s="235"/>
      <c r="BD24" s="235"/>
      <c r="BE24" s="236"/>
      <c r="BF24" s="236"/>
      <c r="BG24" s="236"/>
      <c r="BH24" s="236"/>
      <c r="BI24" s="236"/>
      <c r="BJ24" s="236"/>
      <c r="BK24" s="236"/>
      <c r="BL24" s="236"/>
      <c r="BM24" s="236"/>
      <c r="BN24" s="236"/>
      <c r="BO24" s="236"/>
      <c r="BP24" s="236"/>
      <c r="BQ24" s="241">
        <v>18</v>
      </c>
      <c r="BR24" s="242"/>
      <c r="BS24" s="1073"/>
      <c r="BT24" s="1074"/>
      <c r="BU24" s="1074"/>
      <c r="BV24" s="1074"/>
      <c r="BW24" s="1074"/>
      <c r="BX24" s="1074"/>
      <c r="BY24" s="1074"/>
      <c r="BZ24" s="1074"/>
      <c r="CA24" s="1074"/>
      <c r="CB24" s="1074"/>
      <c r="CC24" s="1074"/>
      <c r="CD24" s="1074"/>
      <c r="CE24" s="1074"/>
      <c r="CF24" s="1074"/>
      <c r="CG24" s="1095"/>
      <c r="CH24" s="1070"/>
      <c r="CI24" s="1071"/>
      <c r="CJ24" s="1071"/>
      <c r="CK24" s="1071"/>
      <c r="CL24" s="1072"/>
      <c r="CM24" s="1070"/>
      <c r="CN24" s="1071"/>
      <c r="CO24" s="1071"/>
      <c r="CP24" s="1071"/>
      <c r="CQ24" s="1072"/>
      <c r="CR24" s="1070"/>
      <c r="CS24" s="1071"/>
      <c r="CT24" s="1071"/>
      <c r="CU24" s="1071"/>
      <c r="CV24" s="1072"/>
      <c r="CW24" s="1070"/>
      <c r="CX24" s="1071"/>
      <c r="CY24" s="1071"/>
      <c r="CZ24" s="1071"/>
      <c r="DA24" s="1072"/>
      <c r="DB24" s="1070"/>
      <c r="DC24" s="1071"/>
      <c r="DD24" s="1071"/>
      <c r="DE24" s="1071"/>
      <c r="DF24" s="1072"/>
      <c r="DG24" s="1070"/>
      <c r="DH24" s="1071"/>
      <c r="DI24" s="1071"/>
      <c r="DJ24" s="1071"/>
      <c r="DK24" s="1072"/>
      <c r="DL24" s="1070"/>
      <c r="DM24" s="1071"/>
      <c r="DN24" s="1071"/>
      <c r="DO24" s="1071"/>
      <c r="DP24" s="1072"/>
      <c r="DQ24" s="1070"/>
      <c r="DR24" s="1071"/>
      <c r="DS24" s="1071"/>
      <c r="DT24" s="1071"/>
      <c r="DU24" s="1072"/>
      <c r="DV24" s="1073"/>
      <c r="DW24" s="1074"/>
      <c r="DX24" s="1074"/>
      <c r="DY24" s="1074"/>
      <c r="DZ24" s="1075"/>
      <c r="EA24" s="237"/>
    </row>
    <row r="25" spans="1:131" ht="26.25" customHeight="1" thickBot="1" x14ac:dyDescent="0.25">
      <c r="A25" s="1140" t="s">
        <v>392</v>
      </c>
      <c r="B25" s="1140"/>
      <c r="C25" s="1140"/>
      <c r="D25" s="1140"/>
      <c r="E25" s="1140"/>
      <c r="F25" s="1140"/>
      <c r="G25" s="1140"/>
      <c r="H25" s="1140"/>
      <c r="I25" s="1140"/>
      <c r="J25" s="1140"/>
      <c r="K25" s="1140"/>
      <c r="L25" s="1140"/>
      <c r="M25" s="1140"/>
      <c r="N25" s="1140"/>
      <c r="O25" s="1140"/>
      <c r="P25" s="1140"/>
      <c r="Q25" s="1140"/>
      <c r="R25" s="1140"/>
      <c r="S25" s="1140"/>
      <c r="T25" s="1140"/>
      <c r="U25" s="1140"/>
      <c r="V25" s="1140"/>
      <c r="W25" s="1140"/>
      <c r="X25" s="1140"/>
      <c r="Y25" s="1140"/>
      <c r="Z25" s="1140"/>
      <c r="AA25" s="1140"/>
      <c r="AB25" s="1140"/>
      <c r="AC25" s="1140"/>
      <c r="AD25" s="1140"/>
      <c r="AE25" s="1140"/>
      <c r="AF25" s="1140"/>
      <c r="AG25" s="1140"/>
      <c r="AH25" s="1140"/>
      <c r="AI25" s="1140"/>
      <c r="AJ25" s="1140"/>
      <c r="AK25" s="1140"/>
      <c r="AL25" s="1140"/>
      <c r="AM25" s="1140"/>
      <c r="AN25" s="1140"/>
      <c r="AO25" s="1140"/>
      <c r="AP25" s="1140"/>
      <c r="AQ25" s="1140"/>
      <c r="AR25" s="1140"/>
      <c r="AS25" s="1140"/>
      <c r="AT25" s="1140"/>
      <c r="AU25" s="1140"/>
      <c r="AV25" s="1140"/>
      <c r="AW25" s="1140"/>
      <c r="AX25" s="1140"/>
      <c r="AY25" s="1140"/>
      <c r="AZ25" s="1140"/>
      <c r="BA25" s="1140"/>
      <c r="BB25" s="1140"/>
      <c r="BC25" s="1140"/>
      <c r="BD25" s="1140"/>
      <c r="BE25" s="1140"/>
      <c r="BF25" s="1140"/>
      <c r="BG25" s="1140"/>
      <c r="BH25" s="1140"/>
      <c r="BI25" s="1140"/>
      <c r="BJ25" s="235"/>
      <c r="BK25" s="235"/>
      <c r="BL25" s="235"/>
      <c r="BM25" s="235"/>
      <c r="BN25" s="235"/>
      <c r="BO25" s="244"/>
      <c r="BP25" s="244"/>
      <c r="BQ25" s="241">
        <v>19</v>
      </c>
      <c r="BR25" s="242"/>
      <c r="BS25" s="1073"/>
      <c r="BT25" s="1074"/>
      <c r="BU25" s="1074"/>
      <c r="BV25" s="1074"/>
      <c r="BW25" s="1074"/>
      <c r="BX25" s="1074"/>
      <c r="BY25" s="1074"/>
      <c r="BZ25" s="1074"/>
      <c r="CA25" s="1074"/>
      <c r="CB25" s="1074"/>
      <c r="CC25" s="1074"/>
      <c r="CD25" s="1074"/>
      <c r="CE25" s="1074"/>
      <c r="CF25" s="1074"/>
      <c r="CG25" s="1095"/>
      <c r="CH25" s="1070"/>
      <c r="CI25" s="1071"/>
      <c r="CJ25" s="1071"/>
      <c r="CK25" s="1071"/>
      <c r="CL25" s="1072"/>
      <c r="CM25" s="1070"/>
      <c r="CN25" s="1071"/>
      <c r="CO25" s="1071"/>
      <c r="CP25" s="1071"/>
      <c r="CQ25" s="1072"/>
      <c r="CR25" s="1070"/>
      <c r="CS25" s="1071"/>
      <c r="CT25" s="1071"/>
      <c r="CU25" s="1071"/>
      <c r="CV25" s="1072"/>
      <c r="CW25" s="1070"/>
      <c r="CX25" s="1071"/>
      <c r="CY25" s="1071"/>
      <c r="CZ25" s="1071"/>
      <c r="DA25" s="1072"/>
      <c r="DB25" s="1070"/>
      <c r="DC25" s="1071"/>
      <c r="DD25" s="1071"/>
      <c r="DE25" s="1071"/>
      <c r="DF25" s="1072"/>
      <c r="DG25" s="1070"/>
      <c r="DH25" s="1071"/>
      <c r="DI25" s="1071"/>
      <c r="DJ25" s="1071"/>
      <c r="DK25" s="1072"/>
      <c r="DL25" s="1070"/>
      <c r="DM25" s="1071"/>
      <c r="DN25" s="1071"/>
      <c r="DO25" s="1071"/>
      <c r="DP25" s="1072"/>
      <c r="DQ25" s="1070"/>
      <c r="DR25" s="1071"/>
      <c r="DS25" s="1071"/>
      <c r="DT25" s="1071"/>
      <c r="DU25" s="1072"/>
      <c r="DV25" s="1073"/>
      <c r="DW25" s="1074"/>
      <c r="DX25" s="1074"/>
      <c r="DY25" s="1074"/>
      <c r="DZ25" s="1075"/>
      <c r="EA25" s="233"/>
    </row>
    <row r="26" spans="1:131" ht="26.25" customHeight="1" x14ac:dyDescent="0.2">
      <c r="A26" s="1076" t="s">
        <v>369</v>
      </c>
      <c r="B26" s="1077"/>
      <c r="C26" s="1077"/>
      <c r="D26" s="1077"/>
      <c r="E26" s="1077"/>
      <c r="F26" s="1077"/>
      <c r="G26" s="1077"/>
      <c r="H26" s="1077"/>
      <c r="I26" s="1077"/>
      <c r="J26" s="1077"/>
      <c r="K26" s="1077"/>
      <c r="L26" s="1077"/>
      <c r="M26" s="1077"/>
      <c r="N26" s="1077"/>
      <c r="O26" s="1077"/>
      <c r="P26" s="1078"/>
      <c r="Q26" s="1082" t="s">
        <v>393</v>
      </c>
      <c r="R26" s="1083"/>
      <c r="S26" s="1083"/>
      <c r="T26" s="1083"/>
      <c r="U26" s="1084"/>
      <c r="V26" s="1082" t="s">
        <v>394</v>
      </c>
      <c r="W26" s="1083"/>
      <c r="X26" s="1083"/>
      <c r="Y26" s="1083"/>
      <c r="Z26" s="1084"/>
      <c r="AA26" s="1082" t="s">
        <v>395</v>
      </c>
      <c r="AB26" s="1083"/>
      <c r="AC26" s="1083"/>
      <c r="AD26" s="1083"/>
      <c r="AE26" s="1083"/>
      <c r="AF26" s="1136" t="s">
        <v>396</v>
      </c>
      <c r="AG26" s="1089"/>
      <c r="AH26" s="1089"/>
      <c r="AI26" s="1089"/>
      <c r="AJ26" s="1137"/>
      <c r="AK26" s="1083" t="s">
        <v>397</v>
      </c>
      <c r="AL26" s="1083"/>
      <c r="AM26" s="1083"/>
      <c r="AN26" s="1083"/>
      <c r="AO26" s="1084"/>
      <c r="AP26" s="1082" t="s">
        <v>398</v>
      </c>
      <c r="AQ26" s="1083"/>
      <c r="AR26" s="1083"/>
      <c r="AS26" s="1083"/>
      <c r="AT26" s="1084"/>
      <c r="AU26" s="1082" t="s">
        <v>399</v>
      </c>
      <c r="AV26" s="1083"/>
      <c r="AW26" s="1083"/>
      <c r="AX26" s="1083"/>
      <c r="AY26" s="1084"/>
      <c r="AZ26" s="1082" t="s">
        <v>400</v>
      </c>
      <c r="BA26" s="1083"/>
      <c r="BB26" s="1083"/>
      <c r="BC26" s="1083"/>
      <c r="BD26" s="1084"/>
      <c r="BE26" s="1082" t="s">
        <v>376</v>
      </c>
      <c r="BF26" s="1083"/>
      <c r="BG26" s="1083"/>
      <c r="BH26" s="1083"/>
      <c r="BI26" s="1096"/>
      <c r="BJ26" s="235"/>
      <c r="BK26" s="235"/>
      <c r="BL26" s="235"/>
      <c r="BM26" s="235"/>
      <c r="BN26" s="235"/>
      <c r="BO26" s="244"/>
      <c r="BP26" s="244"/>
      <c r="BQ26" s="241">
        <v>20</v>
      </c>
      <c r="BR26" s="242"/>
      <c r="BS26" s="1073"/>
      <c r="BT26" s="1074"/>
      <c r="BU26" s="1074"/>
      <c r="BV26" s="1074"/>
      <c r="BW26" s="1074"/>
      <c r="BX26" s="1074"/>
      <c r="BY26" s="1074"/>
      <c r="BZ26" s="1074"/>
      <c r="CA26" s="1074"/>
      <c r="CB26" s="1074"/>
      <c r="CC26" s="1074"/>
      <c r="CD26" s="1074"/>
      <c r="CE26" s="1074"/>
      <c r="CF26" s="1074"/>
      <c r="CG26" s="1095"/>
      <c r="CH26" s="1070"/>
      <c r="CI26" s="1071"/>
      <c r="CJ26" s="1071"/>
      <c r="CK26" s="1071"/>
      <c r="CL26" s="1072"/>
      <c r="CM26" s="1070"/>
      <c r="CN26" s="1071"/>
      <c r="CO26" s="1071"/>
      <c r="CP26" s="1071"/>
      <c r="CQ26" s="1072"/>
      <c r="CR26" s="1070"/>
      <c r="CS26" s="1071"/>
      <c r="CT26" s="1071"/>
      <c r="CU26" s="1071"/>
      <c r="CV26" s="1072"/>
      <c r="CW26" s="1070"/>
      <c r="CX26" s="1071"/>
      <c r="CY26" s="1071"/>
      <c r="CZ26" s="1071"/>
      <c r="DA26" s="1072"/>
      <c r="DB26" s="1070"/>
      <c r="DC26" s="1071"/>
      <c r="DD26" s="1071"/>
      <c r="DE26" s="1071"/>
      <c r="DF26" s="1072"/>
      <c r="DG26" s="1070"/>
      <c r="DH26" s="1071"/>
      <c r="DI26" s="1071"/>
      <c r="DJ26" s="1071"/>
      <c r="DK26" s="1072"/>
      <c r="DL26" s="1070"/>
      <c r="DM26" s="1071"/>
      <c r="DN26" s="1071"/>
      <c r="DO26" s="1071"/>
      <c r="DP26" s="1072"/>
      <c r="DQ26" s="1070"/>
      <c r="DR26" s="1071"/>
      <c r="DS26" s="1071"/>
      <c r="DT26" s="1071"/>
      <c r="DU26" s="1072"/>
      <c r="DV26" s="1073"/>
      <c r="DW26" s="1074"/>
      <c r="DX26" s="1074"/>
      <c r="DY26" s="1074"/>
      <c r="DZ26" s="1075"/>
      <c r="EA26" s="233"/>
    </row>
    <row r="27" spans="1:131" ht="26.25" customHeight="1" thickBot="1" x14ac:dyDescent="0.25">
      <c r="A27" s="1079"/>
      <c r="B27" s="1080"/>
      <c r="C27" s="1080"/>
      <c r="D27" s="1080"/>
      <c r="E27" s="1080"/>
      <c r="F27" s="1080"/>
      <c r="G27" s="1080"/>
      <c r="H27" s="1080"/>
      <c r="I27" s="1080"/>
      <c r="J27" s="1080"/>
      <c r="K27" s="1080"/>
      <c r="L27" s="1080"/>
      <c r="M27" s="1080"/>
      <c r="N27" s="1080"/>
      <c r="O27" s="1080"/>
      <c r="P27" s="1081"/>
      <c r="Q27" s="1085"/>
      <c r="R27" s="1086"/>
      <c r="S27" s="1086"/>
      <c r="T27" s="1086"/>
      <c r="U27" s="1087"/>
      <c r="V27" s="1085"/>
      <c r="W27" s="1086"/>
      <c r="X27" s="1086"/>
      <c r="Y27" s="1086"/>
      <c r="Z27" s="1087"/>
      <c r="AA27" s="1085"/>
      <c r="AB27" s="1086"/>
      <c r="AC27" s="1086"/>
      <c r="AD27" s="1086"/>
      <c r="AE27" s="1086"/>
      <c r="AF27" s="1138"/>
      <c r="AG27" s="1092"/>
      <c r="AH27" s="1092"/>
      <c r="AI27" s="1092"/>
      <c r="AJ27" s="1139"/>
      <c r="AK27" s="1086"/>
      <c r="AL27" s="1086"/>
      <c r="AM27" s="1086"/>
      <c r="AN27" s="1086"/>
      <c r="AO27" s="1087"/>
      <c r="AP27" s="1085"/>
      <c r="AQ27" s="1086"/>
      <c r="AR27" s="1086"/>
      <c r="AS27" s="1086"/>
      <c r="AT27" s="1087"/>
      <c r="AU27" s="1085"/>
      <c r="AV27" s="1086"/>
      <c r="AW27" s="1086"/>
      <c r="AX27" s="1086"/>
      <c r="AY27" s="1087"/>
      <c r="AZ27" s="1085"/>
      <c r="BA27" s="1086"/>
      <c r="BB27" s="1086"/>
      <c r="BC27" s="1086"/>
      <c r="BD27" s="1087"/>
      <c r="BE27" s="1085"/>
      <c r="BF27" s="1086"/>
      <c r="BG27" s="1086"/>
      <c r="BH27" s="1086"/>
      <c r="BI27" s="1097"/>
      <c r="BJ27" s="235"/>
      <c r="BK27" s="235"/>
      <c r="BL27" s="235"/>
      <c r="BM27" s="235"/>
      <c r="BN27" s="235"/>
      <c r="BO27" s="244"/>
      <c r="BP27" s="244"/>
      <c r="BQ27" s="241">
        <v>21</v>
      </c>
      <c r="BR27" s="242"/>
      <c r="BS27" s="1073"/>
      <c r="BT27" s="1074"/>
      <c r="BU27" s="1074"/>
      <c r="BV27" s="1074"/>
      <c r="BW27" s="1074"/>
      <c r="BX27" s="1074"/>
      <c r="BY27" s="1074"/>
      <c r="BZ27" s="1074"/>
      <c r="CA27" s="1074"/>
      <c r="CB27" s="1074"/>
      <c r="CC27" s="1074"/>
      <c r="CD27" s="1074"/>
      <c r="CE27" s="1074"/>
      <c r="CF27" s="1074"/>
      <c r="CG27" s="1095"/>
      <c r="CH27" s="1070"/>
      <c r="CI27" s="1071"/>
      <c r="CJ27" s="1071"/>
      <c r="CK27" s="1071"/>
      <c r="CL27" s="1072"/>
      <c r="CM27" s="1070"/>
      <c r="CN27" s="1071"/>
      <c r="CO27" s="1071"/>
      <c r="CP27" s="1071"/>
      <c r="CQ27" s="1072"/>
      <c r="CR27" s="1070"/>
      <c r="CS27" s="1071"/>
      <c r="CT27" s="1071"/>
      <c r="CU27" s="1071"/>
      <c r="CV27" s="1072"/>
      <c r="CW27" s="1070"/>
      <c r="CX27" s="1071"/>
      <c r="CY27" s="1071"/>
      <c r="CZ27" s="1071"/>
      <c r="DA27" s="1072"/>
      <c r="DB27" s="1070"/>
      <c r="DC27" s="1071"/>
      <c r="DD27" s="1071"/>
      <c r="DE27" s="1071"/>
      <c r="DF27" s="1072"/>
      <c r="DG27" s="1070"/>
      <c r="DH27" s="1071"/>
      <c r="DI27" s="1071"/>
      <c r="DJ27" s="1071"/>
      <c r="DK27" s="1072"/>
      <c r="DL27" s="1070"/>
      <c r="DM27" s="1071"/>
      <c r="DN27" s="1071"/>
      <c r="DO27" s="1071"/>
      <c r="DP27" s="1072"/>
      <c r="DQ27" s="1070"/>
      <c r="DR27" s="1071"/>
      <c r="DS27" s="1071"/>
      <c r="DT27" s="1071"/>
      <c r="DU27" s="1072"/>
      <c r="DV27" s="1073"/>
      <c r="DW27" s="1074"/>
      <c r="DX27" s="1074"/>
      <c r="DY27" s="1074"/>
      <c r="DZ27" s="1075"/>
      <c r="EA27" s="233"/>
    </row>
    <row r="28" spans="1:131" ht="26.25" customHeight="1" thickTop="1" x14ac:dyDescent="0.2">
      <c r="A28" s="245">
        <v>1</v>
      </c>
      <c r="B28" s="1128" t="s">
        <v>401</v>
      </c>
      <c r="C28" s="1129"/>
      <c r="D28" s="1129"/>
      <c r="E28" s="1129"/>
      <c r="F28" s="1129"/>
      <c r="G28" s="1129"/>
      <c r="H28" s="1129"/>
      <c r="I28" s="1129"/>
      <c r="J28" s="1129"/>
      <c r="K28" s="1129"/>
      <c r="L28" s="1129"/>
      <c r="M28" s="1129"/>
      <c r="N28" s="1129"/>
      <c r="O28" s="1129"/>
      <c r="P28" s="1130"/>
      <c r="Q28" s="1131">
        <v>56556</v>
      </c>
      <c r="R28" s="1132"/>
      <c r="S28" s="1132"/>
      <c r="T28" s="1132"/>
      <c r="U28" s="1132"/>
      <c r="V28" s="1132">
        <v>55644</v>
      </c>
      <c r="W28" s="1132"/>
      <c r="X28" s="1132"/>
      <c r="Y28" s="1132"/>
      <c r="Z28" s="1132"/>
      <c r="AA28" s="1132">
        <v>912</v>
      </c>
      <c r="AB28" s="1132"/>
      <c r="AC28" s="1132"/>
      <c r="AD28" s="1132"/>
      <c r="AE28" s="1133"/>
      <c r="AF28" s="1134">
        <v>912</v>
      </c>
      <c r="AG28" s="1132"/>
      <c r="AH28" s="1132"/>
      <c r="AI28" s="1132"/>
      <c r="AJ28" s="1135"/>
      <c r="AK28" s="1123">
        <v>5437</v>
      </c>
      <c r="AL28" s="1124"/>
      <c r="AM28" s="1124"/>
      <c r="AN28" s="1124"/>
      <c r="AO28" s="1124"/>
      <c r="AP28" s="1124" t="s">
        <v>578</v>
      </c>
      <c r="AQ28" s="1124"/>
      <c r="AR28" s="1124"/>
      <c r="AS28" s="1124"/>
      <c r="AT28" s="1124"/>
      <c r="AU28" s="1124" t="s">
        <v>578</v>
      </c>
      <c r="AV28" s="1124"/>
      <c r="AW28" s="1124"/>
      <c r="AX28" s="1124"/>
      <c r="AY28" s="1124"/>
      <c r="AZ28" s="1125" t="s">
        <v>578</v>
      </c>
      <c r="BA28" s="1125"/>
      <c r="BB28" s="1125"/>
      <c r="BC28" s="1125"/>
      <c r="BD28" s="1125"/>
      <c r="BE28" s="1126"/>
      <c r="BF28" s="1126"/>
      <c r="BG28" s="1126"/>
      <c r="BH28" s="1126"/>
      <c r="BI28" s="1127"/>
      <c r="BJ28" s="235"/>
      <c r="BK28" s="235"/>
      <c r="BL28" s="235"/>
      <c r="BM28" s="235"/>
      <c r="BN28" s="235"/>
      <c r="BO28" s="244"/>
      <c r="BP28" s="244"/>
      <c r="BQ28" s="241">
        <v>22</v>
      </c>
      <c r="BR28" s="242"/>
      <c r="BS28" s="1073"/>
      <c r="BT28" s="1074"/>
      <c r="BU28" s="1074"/>
      <c r="BV28" s="1074"/>
      <c r="BW28" s="1074"/>
      <c r="BX28" s="1074"/>
      <c r="BY28" s="1074"/>
      <c r="BZ28" s="1074"/>
      <c r="CA28" s="1074"/>
      <c r="CB28" s="1074"/>
      <c r="CC28" s="1074"/>
      <c r="CD28" s="1074"/>
      <c r="CE28" s="1074"/>
      <c r="CF28" s="1074"/>
      <c r="CG28" s="1095"/>
      <c r="CH28" s="1070"/>
      <c r="CI28" s="1071"/>
      <c r="CJ28" s="1071"/>
      <c r="CK28" s="1071"/>
      <c r="CL28" s="1072"/>
      <c r="CM28" s="1070"/>
      <c r="CN28" s="1071"/>
      <c r="CO28" s="1071"/>
      <c r="CP28" s="1071"/>
      <c r="CQ28" s="1072"/>
      <c r="CR28" s="1070"/>
      <c r="CS28" s="1071"/>
      <c r="CT28" s="1071"/>
      <c r="CU28" s="1071"/>
      <c r="CV28" s="1072"/>
      <c r="CW28" s="1070"/>
      <c r="CX28" s="1071"/>
      <c r="CY28" s="1071"/>
      <c r="CZ28" s="1071"/>
      <c r="DA28" s="1072"/>
      <c r="DB28" s="1070"/>
      <c r="DC28" s="1071"/>
      <c r="DD28" s="1071"/>
      <c r="DE28" s="1071"/>
      <c r="DF28" s="1072"/>
      <c r="DG28" s="1070"/>
      <c r="DH28" s="1071"/>
      <c r="DI28" s="1071"/>
      <c r="DJ28" s="1071"/>
      <c r="DK28" s="1072"/>
      <c r="DL28" s="1070"/>
      <c r="DM28" s="1071"/>
      <c r="DN28" s="1071"/>
      <c r="DO28" s="1071"/>
      <c r="DP28" s="1072"/>
      <c r="DQ28" s="1070"/>
      <c r="DR28" s="1071"/>
      <c r="DS28" s="1071"/>
      <c r="DT28" s="1071"/>
      <c r="DU28" s="1072"/>
      <c r="DV28" s="1073"/>
      <c r="DW28" s="1074"/>
      <c r="DX28" s="1074"/>
      <c r="DY28" s="1074"/>
      <c r="DZ28" s="1075"/>
      <c r="EA28" s="233"/>
    </row>
    <row r="29" spans="1:131" ht="26.25" customHeight="1" x14ac:dyDescent="0.2">
      <c r="A29" s="245">
        <v>2</v>
      </c>
      <c r="B29" s="1111" t="s">
        <v>402</v>
      </c>
      <c r="C29" s="1112"/>
      <c r="D29" s="1112"/>
      <c r="E29" s="1112"/>
      <c r="F29" s="1112"/>
      <c r="G29" s="1112"/>
      <c r="H29" s="1112"/>
      <c r="I29" s="1112"/>
      <c r="J29" s="1112"/>
      <c r="K29" s="1112"/>
      <c r="L29" s="1112"/>
      <c r="M29" s="1112"/>
      <c r="N29" s="1112"/>
      <c r="O29" s="1112"/>
      <c r="P29" s="1113"/>
      <c r="Q29" s="1119">
        <v>45169</v>
      </c>
      <c r="R29" s="1120"/>
      <c r="S29" s="1120"/>
      <c r="T29" s="1120"/>
      <c r="U29" s="1120"/>
      <c r="V29" s="1120">
        <v>43655</v>
      </c>
      <c r="W29" s="1120"/>
      <c r="X29" s="1120"/>
      <c r="Y29" s="1120"/>
      <c r="Z29" s="1120"/>
      <c r="AA29" s="1120">
        <v>1513</v>
      </c>
      <c r="AB29" s="1120"/>
      <c r="AC29" s="1120"/>
      <c r="AD29" s="1120"/>
      <c r="AE29" s="1121"/>
      <c r="AF29" s="1116">
        <v>1513</v>
      </c>
      <c r="AG29" s="1117"/>
      <c r="AH29" s="1117"/>
      <c r="AI29" s="1117"/>
      <c r="AJ29" s="1118"/>
      <c r="AK29" s="1044">
        <v>6981</v>
      </c>
      <c r="AL29" s="1035"/>
      <c r="AM29" s="1035"/>
      <c r="AN29" s="1035"/>
      <c r="AO29" s="1035"/>
      <c r="AP29" s="1035" t="s">
        <v>578</v>
      </c>
      <c r="AQ29" s="1035"/>
      <c r="AR29" s="1035"/>
      <c r="AS29" s="1035"/>
      <c r="AT29" s="1035"/>
      <c r="AU29" s="1035" t="s">
        <v>578</v>
      </c>
      <c r="AV29" s="1035"/>
      <c r="AW29" s="1035"/>
      <c r="AX29" s="1035"/>
      <c r="AY29" s="1035"/>
      <c r="AZ29" s="1122" t="s">
        <v>578</v>
      </c>
      <c r="BA29" s="1122"/>
      <c r="BB29" s="1122"/>
      <c r="BC29" s="1122"/>
      <c r="BD29" s="1122"/>
      <c r="BE29" s="1036"/>
      <c r="BF29" s="1036"/>
      <c r="BG29" s="1036"/>
      <c r="BH29" s="1036"/>
      <c r="BI29" s="1037"/>
      <c r="BJ29" s="235"/>
      <c r="BK29" s="235"/>
      <c r="BL29" s="235"/>
      <c r="BM29" s="235"/>
      <c r="BN29" s="235"/>
      <c r="BO29" s="244"/>
      <c r="BP29" s="244"/>
      <c r="BQ29" s="241">
        <v>23</v>
      </c>
      <c r="BR29" s="242"/>
      <c r="BS29" s="1073"/>
      <c r="BT29" s="1074"/>
      <c r="BU29" s="1074"/>
      <c r="BV29" s="1074"/>
      <c r="BW29" s="1074"/>
      <c r="BX29" s="1074"/>
      <c r="BY29" s="1074"/>
      <c r="BZ29" s="1074"/>
      <c r="CA29" s="1074"/>
      <c r="CB29" s="1074"/>
      <c r="CC29" s="1074"/>
      <c r="CD29" s="1074"/>
      <c r="CE29" s="1074"/>
      <c r="CF29" s="1074"/>
      <c r="CG29" s="1095"/>
      <c r="CH29" s="1070"/>
      <c r="CI29" s="1071"/>
      <c r="CJ29" s="1071"/>
      <c r="CK29" s="1071"/>
      <c r="CL29" s="1072"/>
      <c r="CM29" s="1070"/>
      <c r="CN29" s="1071"/>
      <c r="CO29" s="1071"/>
      <c r="CP29" s="1071"/>
      <c r="CQ29" s="1072"/>
      <c r="CR29" s="1070"/>
      <c r="CS29" s="1071"/>
      <c r="CT29" s="1071"/>
      <c r="CU29" s="1071"/>
      <c r="CV29" s="1072"/>
      <c r="CW29" s="1070"/>
      <c r="CX29" s="1071"/>
      <c r="CY29" s="1071"/>
      <c r="CZ29" s="1071"/>
      <c r="DA29" s="1072"/>
      <c r="DB29" s="1070"/>
      <c r="DC29" s="1071"/>
      <c r="DD29" s="1071"/>
      <c r="DE29" s="1071"/>
      <c r="DF29" s="1072"/>
      <c r="DG29" s="1070"/>
      <c r="DH29" s="1071"/>
      <c r="DI29" s="1071"/>
      <c r="DJ29" s="1071"/>
      <c r="DK29" s="1072"/>
      <c r="DL29" s="1070"/>
      <c r="DM29" s="1071"/>
      <c r="DN29" s="1071"/>
      <c r="DO29" s="1071"/>
      <c r="DP29" s="1072"/>
      <c r="DQ29" s="1070"/>
      <c r="DR29" s="1071"/>
      <c r="DS29" s="1071"/>
      <c r="DT29" s="1071"/>
      <c r="DU29" s="1072"/>
      <c r="DV29" s="1073"/>
      <c r="DW29" s="1074"/>
      <c r="DX29" s="1074"/>
      <c r="DY29" s="1074"/>
      <c r="DZ29" s="1075"/>
      <c r="EA29" s="233"/>
    </row>
    <row r="30" spans="1:131" ht="26.25" customHeight="1" x14ac:dyDescent="0.2">
      <c r="A30" s="245">
        <v>3</v>
      </c>
      <c r="B30" s="1111" t="s">
        <v>403</v>
      </c>
      <c r="C30" s="1112"/>
      <c r="D30" s="1112"/>
      <c r="E30" s="1112"/>
      <c r="F30" s="1112"/>
      <c r="G30" s="1112"/>
      <c r="H30" s="1112"/>
      <c r="I30" s="1112"/>
      <c r="J30" s="1112"/>
      <c r="K30" s="1112"/>
      <c r="L30" s="1112"/>
      <c r="M30" s="1112"/>
      <c r="N30" s="1112"/>
      <c r="O30" s="1112"/>
      <c r="P30" s="1113"/>
      <c r="Q30" s="1119">
        <v>12405</v>
      </c>
      <c r="R30" s="1120"/>
      <c r="S30" s="1120"/>
      <c r="T30" s="1120"/>
      <c r="U30" s="1120"/>
      <c r="V30" s="1120">
        <v>12246</v>
      </c>
      <c r="W30" s="1120"/>
      <c r="X30" s="1120"/>
      <c r="Y30" s="1120"/>
      <c r="Z30" s="1120"/>
      <c r="AA30" s="1120">
        <v>159</v>
      </c>
      <c r="AB30" s="1120"/>
      <c r="AC30" s="1120"/>
      <c r="AD30" s="1120"/>
      <c r="AE30" s="1121"/>
      <c r="AF30" s="1116">
        <v>159</v>
      </c>
      <c r="AG30" s="1117"/>
      <c r="AH30" s="1117"/>
      <c r="AI30" s="1117"/>
      <c r="AJ30" s="1118"/>
      <c r="AK30" s="1044">
        <v>6098</v>
      </c>
      <c r="AL30" s="1035"/>
      <c r="AM30" s="1035"/>
      <c r="AN30" s="1035"/>
      <c r="AO30" s="1035"/>
      <c r="AP30" s="1035" t="s">
        <v>578</v>
      </c>
      <c r="AQ30" s="1035"/>
      <c r="AR30" s="1035"/>
      <c r="AS30" s="1035"/>
      <c r="AT30" s="1035"/>
      <c r="AU30" s="1035" t="s">
        <v>578</v>
      </c>
      <c r="AV30" s="1035"/>
      <c r="AW30" s="1035"/>
      <c r="AX30" s="1035"/>
      <c r="AY30" s="1035"/>
      <c r="AZ30" s="1122" t="s">
        <v>578</v>
      </c>
      <c r="BA30" s="1122"/>
      <c r="BB30" s="1122"/>
      <c r="BC30" s="1122"/>
      <c r="BD30" s="1122"/>
      <c r="BE30" s="1036"/>
      <c r="BF30" s="1036"/>
      <c r="BG30" s="1036"/>
      <c r="BH30" s="1036"/>
      <c r="BI30" s="1037"/>
      <c r="BJ30" s="235"/>
      <c r="BK30" s="235"/>
      <c r="BL30" s="235"/>
      <c r="BM30" s="235"/>
      <c r="BN30" s="235"/>
      <c r="BO30" s="244"/>
      <c r="BP30" s="244"/>
      <c r="BQ30" s="241">
        <v>24</v>
      </c>
      <c r="BR30" s="242"/>
      <c r="BS30" s="1073"/>
      <c r="BT30" s="1074"/>
      <c r="BU30" s="1074"/>
      <c r="BV30" s="1074"/>
      <c r="BW30" s="1074"/>
      <c r="BX30" s="1074"/>
      <c r="BY30" s="1074"/>
      <c r="BZ30" s="1074"/>
      <c r="CA30" s="1074"/>
      <c r="CB30" s="1074"/>
      <c r="CC30" s="1074"/>
      <c r="CD30" s="1074"/>
      <c r="CE30" s="1074"/>
      <c r="CF30" s="1074"/>
      <c r="CG30" s="1095"/>
      <c r="CH30" s="1070"/>
      <c r="CI30" s="1071"/>
      <c r="CJ30" s="1071"/>
      <c r="CK30" s="1071"/>
      <c r="CL30" s="1072"/>
      <c r="CM30" s="1070"/>
      <c r="CN30" s="1071"/>
      <c r="CO30" s="1071"/>
      <c r="CP30" s="1071"/>
      <c r="CQ30" s="1072"/>
      <c r="CR30" s="1070"/>
      <c r="CS30" s="1071"/>
      <c r="CT30" s="1071"/>
      <c r="CU30" s="1071"/>
      <c r="CV30" s="1072"/>
      <c r="CW30" s="1070"/>
      <c r="CX30" s="1071"/>
      <c r="CY30" s="1071"/>
      <c r="CZ30" s="1071"/>
      <c r="DA30" s="1072"/>
      <c r="DB30" s="1070"/>
      <c r="DC30" s="1071"/>
      <c r="DD30" s="1071"/>
      <c r="DE30" s="1071"/>
      <c r="DF30" s="1072"/>
      <c r="DG30" s="1070"/>
      <c r="DH30" s="1071"/>
      <c r="DI30" s="1071"/>
      <c r="DJ30" s="1071"/>
      <c r="DK30" s="1072"/>
      <c r="DL30" s="1070"/>
      <c r="DM30" s="1071"/>
      <c r="DN30" s="1071"/>
      <c r="DO30" s="1071"/>
      <c r="DP30" s="1072"/>
      <c r="DQ30" s="1070"/>
      <c r="DR30" s="1071"/>
      <c r="DS30" s="1071"/>
      <c r="DT30" s="1071"/>
      <c r="DU30" s="1072"/>
      <c r="DV30" s="1073"/>
      <c r="DW30" s="1074"/>
      <c r="DX30" s="1074"/>
      <c r="DY30" s="1074"/>
      <c r="DZ30" s="1075"/>
      <c r="EA30" s="233"/>
    </row>
    <row r="31" spans="1:131" ht="26.25" customHeight="1" x14ac:dyDescent="0.2">
      <c r="A31" s="245">
        <v>4</v>
      </c>
      <c r="B31" s="1111"/>
      <c r="C31" s="1112"/>
      <c r="D31" s="1112"/>
      <c r="E31" s="1112"/>
      <c r="F31" s="1112"/>
      <c r="G31" s="1112"/>
      <c r="H31" s="1112"/>
      <c r="I31" s="1112"/>
      <c r="J31" s="1112"/>
      <c r="K31" s="1112"/>
      <c r="L31" s="1112"/>
      <c r="M31" s="1112"/>
      <c r="N31" s="1112"/>
      <c r="O31" s="1112"/>
      <c r="P31" s="1113"/>
      <c r="Q31" s="1119"/>
      <c r="R31" s="1120"/>
      <c r="S31" s="1120"/>
      <c r="T31" s="1120"/>
      <c r="U31" s="1120"/>
      <c r="V31" s="1120"/>
      <c r="W31" s="1120"/>
      <c r="X31" s="1120"/>
      <c r="Y31" s="1120"/>
      <c r="Z31" s="1120"/>
      <c r="AA31" s="1120"/>
      <c r="AB31" s="1120"/>
      <c r="AC31" s="1120"/>
      <c r="AD31" s="1120"/>
      <c r="AE31" s="1121"/>
      <c r="AF31" s="1116"/>
      <c r="AG31" s="1117"/>
      <c r="AH31" s="1117"/>
      <c r="AI31" s="1117"/>
      <c r="AJ31" s="1118"/>
      <c r="AK31" s="1044"/>
      <c r="AL31" s="1035"/>
      <c r="AM31" s="1035"/>
      <c r="AN31" s="1035"/>
      <c r="AO31" s="1035"/>
      <c r="AP31" s="1035"/>
      <c r="AQ31" s="1035"/>
      <c r="AR31" s="1035"/>
      <c r="AS31" s="1035"/>
      <c r="AT31" s="1035"/>
      <c r="AU31" s="1035"/>
      <c r="AV31" s="1035"/>
      <c r="AW31" s="1035"/>
      <c r="AX31" s="1035"/>
      <c r="AY31" s="1035"/>
      <c r="AZ31" s="1122"/>
      <c r="BA31" s="1122"/>
      <c r="BB31" s="1122"/>
      <c r="BC31" s="1122"/>
      <c r="BD31" s="1122"/>
      <c r="BE31" s="1036"/>
      <c r="BF31" s="1036"/>
      <c r="BG31" s="1036"/>
      <c r="BH31" s="1036"/>
      <c r="BI31" s="1037"/>
      <c r="BJ31" s="235"/>
      <c r="BK31" s="235"/>
      <c r="BL31" s="235"/>
      <c r="BM31" s="235"/>
      <c r="BN31" s="235"/>
      <c r="BO31" s="244"/>
      <c r="BP31" s="244"/>
      <c r="BQ31" s="241">
        <v>25</v>
      </c>
      <c r="BR31" s="242"/>
      <c r="BS31" s="1073"/>
      <c r="BT31" s="1074"/>
      <c r="BU31" s="1074"/>
      <c r="BV31" s="1074"/>
      <c r="BW31" s="1074"/>
      <c r="BX31" s="1074"/>
      <c r="BY31" s="1074"/>
      <c r="BZ31" s="1074"/>
      <c r="CA31" s="1074"/>
      <c r="CB31" s="1074"/>
      <c r="CC31" s="1074"/>
      <c r="CD31" s="1074"/>
      <c r="CE31" s="1074"/>
      <c r="CF31" s="1074"/>
      <c r="CG31" s="1095"/>
      <c r="CH31" s="1070"/>
      <c r="CI31" s="1071"/>
      <c r="CJ31" s="1071"/>
      <c r="CK31" s="1071"/>
      <c r="CL31" s="1072"/>
      <c r="CM31" s="1070"/>
      <c r="CN31" s="1071"/>
      <c r="CO31" s="1071"/>
      <c r="CP31" s="1071"/>
      <c r="CQ31" s="1072"/>
      <c r="CR31" s="1070"/>
      <c r="CS31" s="1071"/>
      <c r="CT31" s="1071"/>
      <c r="CU31" s="1071"/>
      <c r="CV31" s="1072"/>
      <c r="CW31" s="1070"/>
      <c r="CX31" s="1071"/>
      <c r="CY31" s="1071"/>
      <c r="CZ31" s="1071"/>
      <c r="DA31" s="1072"/>
      <c r="DB31" s="1070"/>
      <c r="DC31" s="1071"/>
      <c r="DD31" s="1071"/>
      <c r="DE31" s="1071"/>
      <c r="DF31" s="1072"/>
      <c r="DG31" s="1070"/>
      <c r="DH31" s="1071"/>
      <c r="DI31" s="1071"/>
      <c r="DJ31" s="1071"/>
      <c r="DK31" s="1072"/>
      <c r="DL31" s="1070"/>
      <c r="DM31" s="1071"/>
      <c r="DN31" s="1071"/>
      <c r="DO31" s="1071"/>
      <c r="DP31" s="1072"/>
      <c r="DQ31" s="1070"/>
      <c r="DR31" s="1071"/>
      <c r="DS31" s="1071"/>
      <c r="DT31" s="1071"/>
      <c r="DU31" s="1072"/>
      <c r="DV31" s="1073"/>
      <c r="DW31" s="1074"/>
      <c r="DX31" s="1074"/>
      <c r="DY31" s="1074"/>
      <c r="DZ31" s="1075"/>
      <c r="EA31" s="233"/>
    </row>
    <row r="32" spans="1:131" ht="26.25" customHeight="1" x14ac:dyDescent="0.2">
      <c r="A32" s="245">
        <v>5</v>
      </c>
      <c r="B32" s="1111"/>
      <c r="C32" s="1112"/>
      <c r="D32" s="1112"/>
      <c r="E32" s="1112"/>
      <c r="F32" s="1112"/>
      <c r="G32" s="1112"/>
      <c r="H32" s="1112"/>
      <c r="I32" s="1112"/>
      <c r="J32" s="1112"/>
      <c r="K32" s="1112"/>
      <c r="L32" s="1112"/>
      <c r="M32" s="1112"/>
      <c r="N32" s="1112"/>
      <c r="O32" s="1112"/>
      <c r="P32" s="1113"/>
      <c r="Q32" s="1119"/>
      <c r="R32" s="1120"/>
      <c r="S32" s="1120"/>
      <c r="T32" s="1120"/>
      <c r="U32" s="1120"/>
      <c r="V32" s="1120"/>
      <c r="W32" s="1120"/>
      <c r="X32" s="1120"/>
      <c r="Y32" s="1120"/>
      <c r="Z32" s="1120"/>
      <c r="AA32" s="1120"/>
      <c r="AB32" s="1120"/>
      <c r="AC32" s="1120"/>
      <c r="AD32" s="1120"/>
      <c r="AE32" s="1121"/>
      <c r="AF32" s="1116"/>
      <c r="AG32" s="1117"/>
      <c r="AH32" s="1117"/>
      <c r="AI32" s="1117"/>
      <c r="AJ32" s="1118"/>
      <c r="AK32" s="1044"/>
      <c r="AL32" s="1035"/>
      <c r="AM32" s="1035"/>
      <c r="AN32" s="1035"/>
      <c r="AO32" s="1035"/>
      <c r="AP32" s="1035"/>
      <c r="AQ32" s="1035"/>
      <c r="AR32" s="1035"/>
      <c r="AS32" s="1035"/>
      <c r="AT32" s="1035"/>
      <c r="AU32" s="1035"/>
      <c r="AV32" s="1035"/>
      <c r="AW32" s="1035"/>
      <c r="AX32" s="1035"/>
      <c r="AY32" s="1035"/>
      <c r="AZ32" s="1122"/>
      <c r="BA32" s="1122"/>
      <c r="BB32" s="1122"/>
      <c r="BC32" s="1122"/>
      <c r="BD32" s="1122"/>
      <c r="BE32" s="1036"/>
      <c r="BF32" s="1036"/>
      <c r="BG32" s="1036"/>
      <c r="BH32" s="1036"/>
      <c r="BI32" s="1037"/>
      <c r="BJ32" s="235"/>
      <c r="BK32" s="235"/>
      <c r="BL32" s="235"/>
      <c r="BM32" s="235"/>
      <c r="BN32" s="235"/>
      <c r="BO32" s="244"/>
      <c r="BP32" s="244"/>
      <c r="BQ32" s="241">
        <v>26</v>
      </c>
      <c r="BR32" s="242"/>
      <c r="BS32" s="1073"/>
      <c r="BT32" s="1074"/>
      <c r="BU32" s="1074"/>
      <c r="BV32" s="1074"/>
      <c r="BW32" s="1074"/>
      <c r="BX32" s="1074"/>
      <c r="BY32" s="1074"/>
      <c r="BZ32" s="1074"/>
      <c r="CA32" s="1074"/>
      <c r="CB32" s="1074"/>
      <c r="CC32" s="1074"/>
      <c r="CD32" s="1074"/>
      <c r="CE32" s="1074"/>
      <c r="CF32" s="1074"/>
      <c r="CG32" s="1095"/>
      <c r="CH32" s="1070"/>
      <c r="CI32" s="1071"/>
      <c r="CJ32" s="1071"/>
      <c r="CK32" s="1071"/>
      <c r="CL32" s="1072"/>
      <c r="CM32" s="1070"/>
      <c r="CN32" s="1071"/>
      <c r="CO32" s="1071"/>
      <c r="CP32" s="1071"/>
      <c r="CQ32" s="1072"/>
      <c r="CR32" s="1070"/>
      <c r="CS32" s="1071"/>
      <c r="CT32" s="1071"/>
      <c r="CU32" s="1071"/>
      <c r="CV32" s="1072"/>
      <c r="CW32" s="1070"/>
      <c r="CX32" s="1071"/>
      <c r="CY32" s="1071"/>
      <c r="CZ32" s="1071"/>
      <c r="DA32" s="1072"/>
      <c r="DB32" s="1070"/>
      <c r="DC32" s="1071"/>
      <c r="DD32" s="1071"/>
      <c r="DE32" s="1071"/>
      <c r="DF32" s="1072"/>
      <c r="DG32" s="1070"/>
      <c r="DH32" s="1071"/>
      <c r="DI32" s="1071"/>
      <c r="DJ32" s="1071"/>
      <c r="DK32" s="1072"/>
      <c r="DL32" s="1070"/>
      <c r="DM32" s="1071"/>
      <c r="DN32" s="1071"/>
      <c r="DO32" s="1071"/>
      <c r="DP32" s="1072"/>
      <c r="DQ32" s="1070"/>
      <c r="DR32" s="1071"/>
      <c r="DS32" s="1071"/>
      <c r="DT32" s="1071"/>
      <c r="DU32" s="1072"/>
      <c r="DV32" s="1073"/>
      <c r="DW32" s="1074"/>
      <c r="DX32" s="1074"/>
      <c r="DY32" s="1074"/>
      <c r="DZ32" s="1075"/>
      <c r="EA32" s="233"/>
    </row>
    <row r="33" spans="1:131" ht="26.25" customHeight="1" x14ac:dyDescent="0.2">
      <c r="A33" s="245">
        <v>6</v>
      </c>
      <c r="B33" s="1111"/>
      <c r="C33" s="1112"/>
      <c r="D33" s="1112"/>
      <c r="E33" s="1112"/>
      <c r="F33" s="1112"/>
      <c r="G33" s="1112"/>
      <c r="H33" s="1112"/>
      <c r="I33" s="1112"/>
      <c r="J33" s="1112"/>
      <c r="K33" s="1112"/>
      <c r="L33" s="1112"/>
      <c r="M33" s="1112"/>
      <c r="N33" s="1112"/>
      <c r="O33" s="1112"/>
      <c r="P33" s="1113"/>
      <c r="Q33" s="1119"/>
      <c r="R33" s="1120"/>
      <c r="S33" s="1120"/>
      <c r="T33" s="1120"/>
      <c r="U33" s="1120"/>
      <c r="V33" s="1120"/>
      <c r="W33" s="1120"/>
      <c r="X33" s="1120"/>
      <c r="Y33" s="1120"/>
      <c r="Z33" s="1120"/>
      <c r="AA33" s="1120"/>
      <c r="AB33" s="1120"/>
      <c r="AC33" s="1120"/>
      <c r="AD33" s="1120"/>
      <c r="AE33" s="1121"/>
      <c r="AF33" s="1116"/>
      <c r="AG33" s="1117"/>
      <c r="AH33" s="1117"/>
      <c r="AI33" s="1117"/>
      <c r="AJ33" s="1118"/>
      <c r="AK33" s="1044"/>
      <c r="AL33" s="1035"/>
      <c r="AM33" s="1035"/>
      <c r="AN33" s="1035"/>
      <c r="AO33" s="1035"/>
      <c r="AP33" s="1035"/>
      <c r="AQ33" s="1035"/>
      <c r="AR33" s="1035"/>
      <c r="AS33" s="1035"/>
      <c r="AT33" s="1035"/>
      <c r="AU33" s="1035"/>
      <c r="AV33" s="1035"/>
      <c r="AW33" s="1035"/>
      <c r="AX33" s="1035"/>
      <c r="AY33" s="1035"/>
      <c r="AZ33" s="1122"/>
      <c r="BA33" s="1122"/>
      <c r="BB33" s="1122"/>
      <c r="BC33" s="1122"/>
      <c r="BD33" s="1122"/>
      <c r="BE33" s="1036"/>
      <c r="BF33" s="1036"/>
      <c r="BG33" s="1036"/>
      <c r="BH33" s="1036"/>
      <c r="BI33" s="1037"/>
      <c r="BJ33" s="235"/>
      <c r="BK33" s="235"/>
      <c r="BL33" s="235"/>
      <c r="BM33" s="235"/>
      <c r="BN33" s="235"/>
      <c r="BO33" s="244"/>
      <c r="BP33" s="244"/>
      <c r="BQ33" s="241">
        <v>27</v>
      </c>
      <c r="BR33" s="242"/>
      <c r="BS33" s="1073"/>
      <c r="BT33" s="1074"/>
      <c r="BU33" s="1074"/>
      <c r="BV33" s="1074"/>
      <c r="BW33" s="1074"/>
      <c r="BX33" s="1074"/>
      <c r="BY33" s="1074"/>
      <c r="BZ33" s="1074"/>
      <c r="CA33" s="1074"/>
      <c r="CB33" s="1074"/>
      <c r="CC33" s="1074"/>
      <c r="CD33" s="1074"/>
      <c r="CE33" s="1074"/>
      <c r="CF33" s="1074"/>
      <c r="CG33" s="1095"/>
      <c r="CH33" s="1070"/>
      <c r="CI33" s="1071"/>
      <c r="CJ33" s="1071"/>
      <c r="CK33" s="1071"/>
      <c r="CL33" s="1072"/>
      <c r="CM33" s="1070"/>
      <c r="CN33" s="1071"/>
      <c r="CO33" s="1071"/>
      <c r="CP33" s="1071"/>
      <c r="CQ33" s="1072"/>
      <c r="CR33" s="1070"/>
      <c r="CS33" s="1071"/>
      <c r="CT33" s="1071"/>
      <c r="CU33" s="1071"/>
      <c r="CV33" s="1072"/>
      <c r="CW33" s="1070"/>
      <c r="CX33" s="1071"/>
      <c r="CY33" s="1071"/>
      <c r="CZ33" s="1071"/>
      <c r="DA33" s="1072"/>
      <c r="DB33" s="1070"/>
      <c r="DC33" s="1071"/>
      <c r="DD33" s="1071"/>
      <c r="DE33" s="1071"/>
      <c r="DF33" s="1072"/>
      <c r="DG33" s="1070"/>
      <c r="DH33" s="1071"/>
      <c r="DI33" s="1071"/>
      <c r="DJ33" s="1071"/>
      <c r="DK33" s="1072"/>
      <c r="DL33" s="1070"/>
      <c r="DM33" s="1071"/>
      <c r="DN33" s="1071"/>
      <c r="DO33" s="1071"/>
      <c r="DP33" s="1072"/>
      <c r="DQ33" s="1070"/>
      <c r="DR33" s="1071"/>
      <c r="DS33" s="1071"/>
      <c r="DT33" s="1071"/>
      <c r="DU33" s="1072"/>
      <c r="DV33" s="1073"/>
      <c r="DW33" s="1074"/>
      <c r="DX33" s="1074"/>
      <c r="DY33" s="1074"/>
      <c r="DZ33" s="1075"/>
      <c r="EA33" s="233"/>
    </row>
    <row r="34" spans="1:131" ht="26.25" customHeight="1" x14ac:dyDescent="0.2">
      <c r="A34" s="245">
        <v>7</v>
      </c>
      <c r="B34" s="1111"/>
      <c r="C34" s="1112"/>
      <c r="D34" s="1112"/>
      <c r="E34" s="1112"/>
      <c r="F34" s="1112"/>
      <c r="G34" s="1112"/>
      <c r="H34" s="1112"/>
      <c r="I34" s="1112"/>
      <c r="J34" s="1112"/>
      <c r="K34" s="1112"/>
      <c r="L34" s="1112"/>
      <c r="M34" s="1112"/>
      <c r="N34" s="1112"/>
      <c r="O34" s="1112"/>
      <c r="P34" s="1113"/>
      <c r="Q34" s="1119"/>
      <c r="R34" s="1120"/>
      <c r="S34" s="1120"/>
      <c r="T34" s="1120"/>
      <c r="U34" s="1120"/>
      <c r="V34" s="1120"/>
      <c r="W34" s="1120"/>
      <c r="X34" s="1120"/>
      <c r="Y34" s="1120"/>
      <c r="Z34" s="1120"/>
      <c r="AA34" s="1120"/>
      <c r="AB34" s="1120"/>
      <c r="AC34" s="1120"/>
      <c r="AD34" s="1120"/>
      <c r="AE34" s="1121"/>
      <c r="AF34" s="1116"/>
      <c r="AG34" s="1117"/>
      <c r="AH34" s="1117"/>
      <c r="AI34" s="1117"/>
      <c r="AJ34" s="1118"/>
      <c r="AK34" s="1044"/>
      <c r="AL34" s="1035"/>
      <c r="AM34" s="1035"/>
      <c r="AN34" s="1035"/>
      <c r="AO34" s="1035"/>
      <c r="AP34" s="1035"/>
      <c r="AQ34" s="1035"/>
      <c r="AR34" s="1035"/>
      <c r="AS34" s="1035"/>
      <c r="AT34" s="1035"/>
      <c r="AU34" s="1035"/>
      <c r="AV34" s="1035"/>
      <c r="AW34" s="1035"/>
      <c r="AX34" s="1035"/>
      <c r="AY34" s="1035"/>
      <c r="AZ34" s="1122"/>
      <c r="BA34" s="1122"/>
      <c r="BB34" s="1122"/>
      <c r="BC34" s="1122"/>
      <c r="BD34" s="1122"/>
      <c r="BE34" s="1036"/>
      <c r="BF34" s="1036"/>
      <c r="BG34" s="1036"/>
      <c r="BH34" s="1036"/>
      <c r="BI34" s="1037"/>
      <c r="BJ34" s="235"/>
      <c r="BK34" s="235"/>
      <c r="BL34" s="235"/>
      <c r="BM34" s="235"/>
      <c r="BN34" s="235"/>
      <c r="BO34" s="244"/>
      <c r="BP34" s="244"/>
      <c r="BQ34" s="241">
        <v>28</v>
      </c>
      <c r="BR34" s="242"/>
      <c r="BS34" s="1073"/>
      <c r="BT34" s="1074"/>
      <c r="BU34" s="1074"/>
      <c r="BV34" s="1074"/>
      <c r="BW34" s="1074"/>
      <c r="BX34" s="1074"/>
      <c r="BY34" s="1074"/>
      <c r="BZ34" s="1074"/>
      <c r="CA34" s="1074"/>
      <c r="CB34" s="1074"/>
      <c r="CC34" s="1074"/>
      <c r="CD34" s="1074"/>
      <c r="CE34" s="1074"/>
      <c r="CF34" s="1074"/>
      <c r="CG34" s="1095"/>
      <c r="CH34" s="1070"/>
      <c r="CI34" s="1071"/>
      <c r="CJ34" s="1071"/>
      <c r="CK34" s="1071"/>
      <c r="CL34" s="1072"/>
      <c r="CM34" s="1070"/>
      <c r="CN34" s="1071"/>
      <c r="CO34" s="1071"/>
      <c r="CP34" s="1071"/>
      <c r="CQ34" s="1072"/>
      <c r="CR34" s="1070"/>
      <c r="CS34" s="1071"/>
      <c r="CT34" s="1071"/>
      <c r="CU34" s="1071"/>
      <c r="CV34" s="1072"/>
      <c r="CW34" s="1070"/>
      <c r="CX34" s="1071"/>
      <c r="CY34" s="1071"/>
      <c r="CZ34" s="1071"/>
      <c r="DA34" s="1072"/>
      <c r="DB34" s="1070"/>
      <c r="DC34" s="1071"/>
      <c r="DD34" s="1071"/>
      <c r="DE34" s="1071"/>
      <c r="DF34" s="1072"/>
      <c r="DG34" s="1070"/>
      <c r="DH34" s="1071"/>
      <c r="DI34" s="1071"/>
      <c r="DJ34" s="1071"/>
      <c r="DK34" s="1072"/>
      <c r="DL34" s="1070"/>
      <c r="DM34" s="1071"/>
      <c r="DN34" s="1071"/>
      <c r="DO34" s="1071"/>
      <c r="DP34" s="1072"/>
      <c r="DQ34" s="1070"/>
      <c r="DR34" s="1071"/>
      <c r="DS34" s="1071"/>
      <c r="DT34" s="1071"/>
      <c r="DU34" s="1072"/>
      <c r="DV34" s="1073"/>
      <c r="DW34" s="1074"/>
      <c r="DX34" s="1074"/>
      <c r="DY34" s="1074"/>
      <c r="DZ34" s="1075"/>
      <c r="EA34" s="233"/>
    </row>
    <row r="35" spans="1:131" ht="26.25" customHeight="1" x14ac:dyDescent="0.2">
      <c r="A35" s="245">
        <v>8</v>
      </c>
      <c r="B35" s="1111"/>
      <c r="C35" s="1112"/>
      <c r="D35" s="1112"/>
      <c r="E35" s="1112"/>
      <c r="F35" s="1112"/>
      <c r="G35" s="1112"/>
      <c r="H35" s="1112"/>
      <c r="I35" s="1112"/>
      <c r="J35" s="1112"/>
      <c r="K35" s="1112"/>
      <c r="L35" s="1112"/>
      <c r="M35" s="1112"/>
      <c r="N35" s="1112"/>
      <c r="O35" s="1112"/>
      <c r="P35" s="1113"/>
      <c r="Q35" s="1119"/>
      <c r="R35" s="1120"/>
      <c r="S35" s="1120"/>
      <c r="T35" s="1120"/>
      <c r="U35" s="1120"/>
      <c r="V35" s="1120"/>
      <c r="W35" s="1120"/>
      <c r="X35" s="1120"/>
      <c r="Y35" s="1120"/>
      <c r="Z35" s="1120"/>
      <c r="AA35" s="1120"/>
      <c r="AB35" s="1120"/>
      <c r="AC35" s="1120"/>
      <c r="AD35" s="1120"/>
      <c r="AE35" s="1121"/>
      <c r="AF35" s="1116"/>
      <c r="AG35" s="1117"/>
      <c r="AH35" s="1117"/>
      <c r="AI35" s="1117"/>
      <c r="AJ35" s="1118"/>
      <c r="AK35" s="1044"/>
      <c r="AL35" s="1035"/>
      <c r="AM35" s="1035"/>
      <c r="AN35" s="1035"/>
      <c r="AO35" s="1035"/>
      <c r="AP35" s="1035"/>
      <c r="AQ35" s="1035"/>
      <c r="AR35" s="1035"/>
      <c r="AS35" s="1035"/>
      <c r="AT35" s="1035"/>
      <c r="AU35" s="1035"/>
      <c r="AV35" s="1035"/>
      <c r="AW35" s="1035"/>
      <c r="AX35" s="1035"/>
      <c r="AY35" s="1035"/>
      <c r="AZ35" s="1122"/>
      <c r="BA35" s="1122"/>
      <c r="BB35" s="1122"/>
      <c r="BC35" s="1122"/>
      <c r="BD35" s="1122"/>
      <c r="BE35" s="1036"/>
      <c r="BF35" s="1036"/>
      <c r="BG35" s="1036"/>
      <c r="BH35" s="1036"/>
      <c r="BI35" s="1037"/>
      <c r="BJ35" s="235"/>
      <c r="BK35" s="235"/>
      <c r="BL35" s="235"/>
      <c r="BM35" s="235"/>
      <c r="BN35" s="235"/>
      <c r="BO35" s="244"/>
      <c r="BP35" s="244"/>
      <c r="BQ35" s="241">
        <v>29</v>
      </c>
      <c r="BR35" s="242"/>
      <c r="BS35" s="1073"/>
      <c r="BT35" s="1074"/>
      <c r="BU35" s="1074"/>
      <c r="BV35" s="1074"/>
      <c r="BW35" s="1074"/>
      <c r="BX35" s="1074"/>
      <c r="BY35" s="1074"/>
      <c r="BZ35" s="1074"/>
      <c r="CA35" s="1074"/>
      <c r="CB35" s="1074"/>
      <c r="CC35" s="1074"/>
      <c r="CD35" s="1074"/>
      <c r="CE35" s="1074"/>
      <c r="CF35" s="1074"/>
      <c r="CG35" s="1095"/>
      <c r="CH35" s="1070"/>
      <c r="CI35" s="1071"/>
      <c r="CJ35" s="1071"/>
      <c r="CK35" s="1071"/>
      <c r="CL35" s="1072"/>
      <c r="CM35" s="1070"/>
      <c r="CN35" s="1071"/>
      <c r="CO35" s="1071"/>
      <c r="CP35" s="1071"/>
      <c r="CQ35" s="1072"/>
      <c r="CR35" s="1070"/>
      <c r="CS35" s="1071"/>
      <c r="CT35" s="1071"/>
      <c r="CU35" s="1071"/>
      <c r="CV35" s="1072"/>
      <c r="CW35" s="1070"/>
      <c r="CX35" s="1071"/>
      <c r="CY35" s="1071"/>
      <c r="CZ35" s="1071"/>
      <c r="DA35" s="1072"/>
      <c r="DB35" s="1070"/>
      <c r="DC35" s="1071"/>
      <c r="DD35" s="1071"/>
      <c r="DE35" s="1071"/>
      <c r="DF35" s="1072"/>
      <c r="DG35" s="1070"/>
      <c r="DH35" s="1071"/>
      <c r="DI35" s="1071"/>
      <c r="DJ35" s="1071"/>
      <c r="DK35" s="1072"/>
      <c r="DL35" s="1070"/>
      <c r="DM35" s="1071"/>
      <c r="DN35" s="1071"/>
      <c r="DO35" s="1071"/>
      <c r="DP35" s="1072"/>
      <c r="DQ35" s="1070"/>
      <c r="DR35" s="1071"/>
      <c r="DS35" s="1071"/>
      <c r="DT35" s="1071"/>
      <c r="DU35" s="1072"/>
      <c r="DV35" s="1073"/>
      <c r="DW35" s="1074"/>
      <c r="DX35" s="1074"/>
      <c r="DY35" s="1074"/>
      <c r="DZ35" s="1075"/>
      <c r="EA35" s="233"/>
    </row>
    <row r="36" spans="1:131" ht="26.25" customHeight="1" x14ac:dyDescent="0.2">
      <c r="A36" s="245">
        <v>9</v>
      </c>
      <c r="B36" s="1111"/>
      <c r="C36" s="1112"/>
      <c r="D36" s="1112"/>
      <c r="E36" s="1112"/>
      <c r="F36" s="1112"/>
      <c r="G36" s="1112"/>
      <c r="H36" s="1112"/>
      <c r="I36" s="1112"/>
      <c r="J36" s="1112"/>
      <c r="K36" s="1112"/>
      <c r="L36" s="1112"/>
      <c r="M36" s="1112"/>
      <c r="N36" s="1112"/>
      <c r="O36" s="1112"/>
      <c r="P36" s="1113"/>
      <c r="Q36" s="1119"/>
      <c r="R36" s="1120"/>
      <c r="S36" s="1120"/>
      <c r="T36" s="1120"/>
      <c r="U36" s="1120"/>
      <c r="V36" s="1120"/>
      <c r="W36" s="1120"/>
      <c r="X36" s="1120"/>
      <c r="Y36" s="1120"/>
      <c r="Z36" s="1120"/>
      <c r="AA36" s="1120"/>
      <c r="AB36" s="1120"/>
      <c r="AC36" s="1120"/>
      <c r="AD36" s="1120"/>
      <c r="AE36" s="1121"/>
      <c r="AF36" s="1116"/>
      <c r="AG36" s="1117"/>
      <c r="AH36" s="1117"/>
      <c r="AI36" s="1117"/>
      <c r="AJ36" s="1118"/>
      <c r="AK36" s="1044"/>
      <c r="AL36" s="1035"/>
      <c r="AM36" s="1035"/>
      <c r="AN36" s="1035"/>
      <c r="AO36" s="1035"/>
      <c r="AP36" s="1035"/>
      <c r="AQ36" s="1035"/>
      <c r="AR36" s="1035"/>
      <c r="AS36" s="1035"/>
      <c r="AT36" s="1035"/>
      <c r="AU36" s="1035"/>
      <c r="AV36" s="1035"/>
      <c r="AW36" s="1035"/>
      <c r="AX36" s="1035"/>
      <c r="AY36" s="1035"/>
      <c r="AZ36" s="1122"/>
      <c r="BA36" s="1122"/>
      <c r="BB36" s="1122"/>
      <c r="BC36" s="1122"/>
      <c r="BD36" s="1122"/>
      <c r="BE36" s="1036"/>
      <c r="BF36" s="1036"/>
      <c r="BG36" s="1036"/>
      <c r="BH36" s="1036"/>
      <c r="BI36" s="1037"/>
      <c r="BJ36" s="235"/>
      <c r="BK36" s="235"/>
      <c r="BL36" s="235"/>
      <c r="BM36" s="235"/>
      <c r="BN36" s="235"/>
      <c r="BO36" s="244"/>
      <c r="BP36" s="244"/>
      <c r="BQ36" s="241">
        <v>30</v>
      </c>
      <c r="BR36" s="242"/>
      <c r="BS36" s="1073"/>
      <c r="BT36" s="1074"/>
      <c r="BU36" s="1074"/>
      <c r="BV36" s="1074"/>
      <c r="BW36" s="1074"/>
      <c r="BX36" s="1074"/>
      <c r="BY36" s="1074"/>
      <c r="BZ36" s="1074"/>
      <c r="CA36" s="1074"/>
      <c r="CB36" s="1074"/>
      <c r="CC36" s="1074"/>
      <c r="CD36" s="1074"/>
      <c r="CE36" s="1074"/>
      <c r="CF36" s="1074"/>
      <c r="CG36" s="1095"/>
      <c r="CH36" s="1070"/>
      <c r="CI36" s="1071"/>
      <c r="CJ36" s="1071"/>
      <c r="CK36" s="1071"/>
      <c r="CL36" s="1072"/>
      <c r="CM36" s="1070"/>
      <c r="CN36" s="1071"/>
      <c r="CO36" s="1071"/>
      <c r="CP36" s="1071"/>
      <c r="CQ36" s="1072"/>
      <c r="CR36" s="1070"/>
      <c r="CS36" s="1071"/>
      <c r="CT36" s="1071"/>
      <c r="CU36" s="1071"/>
      <c r="CV36" s="1072"/>
      <c r="CW36" s="1070"/>
      <c r="CX36" s="1071"/>
      <c r="CY36" s="1071"/>
      <c r="CZ36" s="1071"/>
      <c r="DA36" s="1072"/>
      <c r="DB36" s="1070"/>
      <c r="DC36" s="1071"/>
      <c r="DD36" s="1071"/>
      <c r="DE36" s="1071"/>
      <c r="DF36" s="1072"/>
      <c r="DG36" s="1070"/>
      <c r="DH36" s="1071"/>
      <c r="DI36" s="1071"/>
      <c r="DJ36" s="1071"/>
      <c r="DK36" s="1072"/>
      <c r="DL36" s="1070"/>
      <c r="DM36" s="1071"/>
      <c r="DN36" s="1071"/>
      <c r="DO36" s="1071"/>
      <c r="DP36" s="1072"/>
      <c r="DQ36" s="1070"/>
      <c r="DR36" s="1071"/>
      <c r="DS36" s="1071"/>
      <c r="DT36" s="1071"/>
      <c r="DU36" s="1072"/>
      <c r="DV36" s="1073"/>
      <c r="DW36" s="1074"/>
      <c r="DX36" s="1074"/>
      <c r="DY36" s="1074"/>
      <c r="DZ36" s="1075"/>
      <c r="EA36" s="233"/>
    </row>
    <row r="37" spans="1:131" ht="26.25" customHeight="1" x14ac:dyDescent="0.2">
      <c r="A37" s="245">
        <v>10</v>
      </c>
      <c r="B37" s="1111"/>
      <c r="C37" s="1112"/>
      <c r="D37" s="1112"/>
      <c r="E37" s="1112"/>
      <c r="F37" s="1112"/>
      <c r="G37" s="1112"/>
      <c r="H37" s="1112"/>
      <c r="I37" s="1112"/>
      <c r="J37" s="1112"/>
      <c r="K37" s="1112"/>
      <c r="L37" s="1112"/>
      <c r="M37" s="1112"/>
      <c r="N37" s="1112"/>
      <c r="O37" s="1112"/>
      <c r="P37" s="1113"/>
      <c r="Q37" s="1119"/>
      <c r="R37" s="1120"/>
      <c r="S37" s="1120"/>
      <c r="T37" s="1120"/>
      <c r="U37" s="1120"/>
      <c r="V37" s="1120"/>
      <c r="W37" s="1120"/>
      <c r="X37" s="1120"/>
      <c r="Y37" s="1120"/>
      <c r="Z37" s="1120"/>
      <c r="AA37" s="1120"/>
      <c r="AB37" s="1120"/>
      <c r="AC37" s="1120"/>
      <c r="AD37" s="1120"/>
      <c r="AE37" s="1121"/>
      <c r="AF37" s="1116"/>
      <c r="AG37" s="1117"/>
      <c r="AH37" s="1117"/>
      <c r="AI37" s="1117"/>
      <c r="AJ37" s="1118"/>
      <c r="AK37" s="1044"/>
      <c r="AL37" s="1035"/>
      <c r="AM37" s="1035"/>
      <c r="AN37" s="1035"/>
      <c r="AO37" s="1035"/>
      <c r="AP37" s="1035"/>
      <c r="AQ37" s="1035"/>
      <c r="AR37" s="1035"/>
      <c r="AS37" s="1035"/>
      <c r="AT37" s="1035"/>
      <c r="AU37" s="1035"/>
      <c r="AV37" s="1035"/>
      <c r="AW37" s="1035"/>
      <c r="AX37" s="1035"/>
      <c r="AY37" s="1035"/>
      <c r="AZ37" s="1122"/>
      <c r="BA37" s="1122"/>
      <c r="BB37" s="1122"/>
      <c r="BC37" s="1122"/>
      <c r="BD37" s="1122"/>
      <c r="BE37" s="1036"/>
      <c r="BF37" s="1036"/>
      <c r="BG37" s="1036"/>
      <c r="BH37" s="1036"/>
      <c r="BI37" s="1037"/>
      <c r="BJ37" s="235"/>
      <c r="BK37" s="235"/>
      <c r="BL37" s="235"/>
      <c r="BM37" s="235"/>
      <c r="BN37" s="235"/>
      <c r="BO37" s="244"/>
      <c r="BP37" s="244"/>
      <c r="BQ37" s="241">
        <v>31</v>
      </c>
      <c r="BR37" s="242"/>
      <c r="BS37" s="1073"/>
      <c r="BT37" s="1074"/>
      <c r="BU37" s="1074"/>
      <c r="BV37" s="1074"/>
      <c r="BW37" s="1074"/>
      <c r="BX37" s="1074"/>
      <c r="BY37" s="1074"/>
      <c r="BZ37" s="1074"/>
      <c r="CA37" s="1074"/>
      <c r="CB37" s="1074"/>
      <c r="CC37" s="1074"/>
      <c r="CD37" s="1074"/>
      <c r="CE37" s="1074"/>
      <c r="CF37" s="1074"/>
      <c r="CG37" s="1095"/>
      <c r="CH37" s="1070"/>
      <c r="CI37" s="1071"/>
      <c r="CJ37" s="1071"/>
      <c r="CK37" s="1071"/>
      <c r="CL37" s="1072"/>
      <c r="CM37" s="1070"/>
      <c r="CN37" s="1071"/>
      <c r="CO37" s="1071"/>
      <c r="CP37" s="1071"/>
      <c r="CQ37" s="1072"/>
      <c r="CR37" s="1070"/>
      <c r="CS37" s="1071"/>
      <c r="CT37" s="1071"/>
      <c r="CU37" s="1071"/>
      <c r="CV37" s="1072"/>
      <c r="CW37" s="1070"/>
      <c r="CX37" s="1071"/>
      <c r="CY37" s="1071"/>
      <c r="CZ37" s="1071"/>
      <c r="DA37" s="1072"/>
      <c r="DB37" s="1070"/>
      <c r="DC37" s="1071"/>
      <c r="DD37" s="1071"/>
      <c r="DE37" s="1071"/>
      <c r="DF37" s="1072"/>
      <c r="DG37" s="1070"/>
      <c r="DH37" s="1071"/>
      <c r="DI37" s="1071"/>
      <c r="DJ37" s="1071"/>
      <c r="DK37" s="1072"/>
      <c r="DL37" s="1070"/>
      <c r="DM37" s="1071"/>
      <c r="DN37" s="1071"/>
      <c r="DO37" s="1071"/>
      <c r="DP37" s="1072"/>
      <c r="DQ37" s="1070"/>
      <c r="DR37" s="1071"/>
      <c r="DS37" s="1071"/>
      <c r="DT37" s="1071"/>
      <c r="DU37" s="1072"/>
      <c r="DV37" s="1073"/>
      <c r="DW37" s="1074"/>
      <c r="DX37" s="1074"/>
      <c r="DY37" s="1074"/>
      <c r="DZ37" s="1075"/>
      <c r="EA37" s="233"/>
    </row>
    <row r="38" spans="1:131" ht="26.25" customHeight="1" x14ac:dyDescent="0.2">
      <c r="A38" s="245">
        <v>11</v>
      </c>
      <c r="B38" s="1111"/>
      <c r="C38" s="1112"/>
      <c r="D38" s="1112"/>
      <c r="E38" s="1112"/>
      <c r="F38" s="1112"/>
      <c r="G38" s="1112"/>
      <c r="H38" s="1112"/>
      <c r="I38" s="1112"/>
      <c r="J38" s="1112"/>
      <c r="K38" s="1112"/>
      <c r="L38" s="1112"/>
      <c r="M38" s="1112"/>
      <c r="N38" s="1112"/>
      <c r="O38" s="1112"/>
      <c r="P38" s="1113"/>
      <c r="Q38" s="1119"/>
      <c r="R38" s="1120"/>
      <c r="S38" s="1120"/>
      <c r="T38" s="1120"/>
      <c r="U38" s="1120"/>
      <c r="V38" s="1120"/>
      <c r="W38" s="1120"/>
      <c r="X38" s="1120"/>
      <c r="Y38" s="1120"/>
      <c r="Z38" s="1120"/>
      <c r="AA38" s="1120"/>
      <c r="AB38" s="1120"/>
      <c r="AC38" s="1120"/>
      <c r="AD38" s="1120"/>
      <c r="AE38" s="1121"/>
      <c r="AF38" s="1116"/>
      <c r="AG38" s="1117"/>
      <c r="AH38" s="1117"/>
      <c r="AI38" s="1117"/>
      <c r="AJ38" s="1118"/>
      <c r="AK38" s="1044"/>
      <c r="AL38" s="1035"/>
      <c r="AM38" s="1035"/>
      <c r="AN38" s="1035"/>
      <c r="AO38" s="1035"/>
      <c r="AP38" s="1035"/>
      <c r="AQ38" s="1035"/>
      <c r="AR38" s="1035"/>
      <c r="AS38" s="1035"/>
      <c r="AT38" s="1035"/>
      <c r="AU38" s="1035"/>
      <c r="AV38" s="1035"/>
      <c r="AW38" s="1035"/>
      <c r="AX38" s="1035"/>
      <c r="AY38" s="1035"/>
      <c r="AZ38" s="1122"/>
      <c r="BA38" s="1122"/>
      <c r="BB38" s="1122"/>
      <c r="BC38" s="1122"/>
      <c r="BD38" s="1122"/>
      <c r="BE38" s="1036"/>
      <c r="BF38" s="1036"/>
      <c r="BG38" s="1036"/>
      <c r="BH38" s="1036"/>
      <c r="BI38" s="1037"/>
      <c r="BJ38" s="235"/>
      <c r="BK38" s="235"/>
      <c r="BL38" s="235"/>
      <c r="BM38" s="235"/>
      <c r="BN38" s="235"/>
      <c r="BO38" s="244"/>
      <c r="BP38" s="244"/>
      <c r="BQ38" s="241">
        <v>32</v>
      </c>
      <c r="BR38" s="242"/>
      <c r="BS38" s="1073"/>
      <c r="BT38" s="1074"/>
      <c r="BU38" s="1074"/>
      <c r="BV38" s="1074"/>
      <c r="BW38" s="1074"/>
      <c r="BX38" s="1074"/>
      <c r="BY38" s="1074"/>
      <c r="BZ38" s="1074"/>
      <c r="CA38" s="1074"/>
      <c r="CB38" s="1074"/>
      <c r="CC38" s="1074"/>
      <c r="CD38" s="1074"/>
      <c r="CE38" s="1074"/>
      <c r="CF38" s="1074"/>
      <c r="CG38" s="1095"/>
      <c r="CH38" s="1070"/>
      <c r="CI38" s="1071"/>
      <c r="CJ38" s="1071"/>
      <c r="CK38" s="1071"/>
      <c r="CL38" s="1072"/>
      <c r="CM38" s="1070"/>
      <c r="CN38" s="1071"/>
      <c r="CO38" s="1071"/>
      <c r="CP38" s="1071"/>
      <c r="CQ38" s="1072"/>
      <c r="CR38" s="1070"/>
      <c r="CS38" s="1071"/>
      <c r="CT38" s="1071"/>
      <c r="CU38" s="1071"/>
      <c r="CV38" s="1072"/>
      <c r="CW38" s="1070"/>
      <c r="CX38" s="1071"/>
      <c r="CY38" s="1071"/>
      <c r="CZ38" s="1071"/>
      <c r="DA38" s="1072"/>
      <c r="DB38" s="1070"/>
      <c r="DC38" s="1071"/>
      <c r="DD38" s="1071"/>
      <c r="DE38" s="1071"/>
      <c r="DF38" s="1072"/>
      <c r="DG38" s="1070"/>
      <c r="DH38" s="1071"/>
      <c r="DI38" s="1071"/>
      <c r="DJ38" s="1071"/>
      <c r="DK38" s="1072"/>
      <c r="DL38" s="1070"/>
      <c r="DM38" s="1071"/>
      <c r="DN38" s="1071"/>
      <c r="DO38" s="1071"/>
      <c r="DP38" s="1072"/>
      <c r="DQ38" s="1070"/>
      <c r="DR38" s="1071"/>
      <c r="DS38" s="1071"/>
      <c r="DT38" s="1071"/>
      <c r="DU38" s="1072"/>
      <c r="DV38" s="1073"/>
      <c r="DW38" s="1074"/>
      <c r="DX38" s="1074"/>
      <c r="DY38" s="1074"/>
      <c r="DZ38" s="1075"/>
      <c r="EA38" s="233"/>
    </row>
    <row r="39" spans="1:131" ht="26.25" customHeight="1" x14ac:dyDescent="0.2">
      <c r="A39" s="245">
        <v>12</v>
      </c>
      <c r="B39" s="1111"/>
      <c r="C39" s="1112"/>
      <c r="D39" s="1112"/>
      <c r="E39" s="1112"/>
      <c r="F39" s="1112"/>
      <c r="G39" s="1112"/>
      <c r="H39" s="1112"/>
      <c r="I39" s="1112"/>
      <c r="J39" s="1112"/>
      <c r="K39" s="1112"/>
      <c r="L39" s="1112"/>
      <c r="M39" s="1112"/>
      <c r="N39" s="1112"/>
      <c r="O39" s="1112"/>
      <c r="P39" s="1113"/>
      <c r="Q39" s="1119"/>
      <c r="R39" s="1120"/>
      <c r="S39" s="1120"/>
      <c r="T39" s="1120"/>
      <c r="U39" s="1120"/>
      <c r="V39" s="1120"/>
      <c r="W39" s="1120"/>
      <c r="X39" s="1120"/>
      <c r="Y39" s="1120"/>
      <c r="Z39" s="1120"/>
      <c r="AA39" s="1120"/>
      <c r="AB39" s="1120"/>
      <c r="AC39" s="1120"/>
      <c r="AD39" s="1120"/>
      <c r="AE39" s="1121"/>
      <c r="AF39" s="1116"/>
      <c r="AG39" s="1117"/>
      <c r="AH39" s="1117"/>
      <c r="AI39" s="1117"/>
      <c r="AJ39" s="1118"/>
      <c r="AK39" s="1044"/>
      <c r="AL39" s="1035"/>
      <c r="AM39" s="1035"/>
      <c r="AN39" s="1035"/>
      <c r="AO39" s="1035"/>
      <c r="AP39" s="1035"/>
      <c r="AQ39" s="1035"/>
      <c r="AR39" s="1035"/>
      <c r="AS39" s="1035"/>
      <c r="AT39" s="1035"/>
      <c r="AU39" s="1035"/>
      <c r="AV39" s="1035"/>
      <c r="AW39" s="1035"/>
      <c r="AX39" s="1035"/>
      <c r="AY39" s="1035"/>
      <c r="AZ39" s="1122"/>
      <c r="BA39" s="1122"/>
      <c r="BB39" s="1122"/>
      <c r="BC39" s="1122"/>
      <c r="BD39" s="1122"/>
      <c r="BE39" s="1036"/>
      <c r="BF39" s="1036"/>
      <c r="BG39" s="1036"/>
      <c r="BH39" s="1036"/>
      <c r="BI39" s="1037"/>
      <c r="BJ39" s="235"/>
      <c r="BK39" s="235"/>
      <c r="BL39" s="235"/>
      <c r="BM39" s="235"/>
      <c r="BN39" s="235"/>
      <c r="BO39" s="244"/>
      <c r="BP39" s="244"/>
      <c r="BQ39" s="241">
        <v>33</v>
      </c>
      <c r="BR39" s="242"/>
      <c r="BS39" s="1073"/>
      <c r="BT39" s="1074"/>
      <c r="BU39" s="1074"/>
      <c r="BV39" s="1074"/>
      <c r="BW39" s="1074"/>
      <c r="BX39" s="1074"/>
      <c r="BY39" s="1074"/>
      <c r="BZ39" s="1074"/>
      <c r="CA39" s="1074"/>
      <c r="CB39" s="1074"/>
      <c r="CC39" s="1074"/>
      <c r="CD39" s="1074"/>
      <c r="CE39" s="1074"/>
      <c r="CF39" s="1074"/>
      <c r="CG39" s="1095"/>
      <c r="CH39" s="1070"/>
      <c r="CI39" s="1071"/>
      <c r="CJ39" s="1071"/>
      <c r="CK39" s="1071"/>
      <c r="CL39" s="1072"/>
      <c r="CM39" s="1070"/>
      <c r="CN39" s="1071"/>
      <c r="CO39" s="1071"/>
      <c r="CP39" s="1071"/>
      <c r="CQ39" s="1072"/>
      <c r="CR39" s="1070"/>
      <c r="CS39" s="1071"/>
      <c r="CT39" s="1071"/>
      <c r="CU39" s="1071"/>
      <c r="CV39" s="1072"/>
      <c r="CW39" s="1070"/>
      <c r="CX39" s="1071"/>
      <c r="CY39" s="1071"/>
      <c r="CZ39" s="1071"/>
      <c r="DA39" s="1072"/>
      <c r="DB39" s="1070"/>
      <c r="DC39" s="1071"/>
      <c r="DD39" s="1071"/>
      <c r="DE39" s="1071"/>
      <c r="DF39" s="1072"/>
      <c r="DG39" s="1070"/>
      <c r="DH39" s="1071"/>
      <c r="DI39" s="1071"/>
      <c r="DJ39" s="1071"/>
      <c r="DK39" s="1072"/>
      <c r="DL39" s="1070"/>
      <c r="DM39" s="1071"/>
      <c r="DN39" s="1071"/>
      <c r="DO39" s="1071"/>
      <c r="DP39" s="1072"/>
      <c r="DQ39" s="1070"/>
      <c r="DR39" s="1071"/>
      <c r="DS39" s="1071"/>
      <c r="DT39" s="1071"/>
      <c r="DU39" s="1072"/>
      <c r="DV39" s="1073"/>
      <c r="DW39" s="1074"/>
      <c r="DX39" s="1074"/>
      <c r="DY39" s="1074"/>
      <c r="DZ39" s="1075"/>
      <c r="EA39" s="233"/>
    </row>
    <row r="40" spans="1:131" ht="26.25" customHeight="1" x14ac:dyDescent="0.2">
      <c r="A40" s="241">
        <v>13</v>
      </c>
      <c r="B40" s="1111"/>
      <c r="C40" s="1112"/>
      <c r="D40" s="1112"/>
      <c r="E40" s="1112"/>
      <c r="F40" s="1112"/>
      <c r="G40" s="1112"/>
      <c r="H40" s="1112"/>
      <c r="I40" s="1112"/>
      <c r="J40" s="1112"/>
      <c r="K40" s="1112"/>
      <c r="L40" s="1112"/>
      <c r="M40" s="1112"/>
      <c r="N40" s="1112"/>
      <c r="O40" s="1112"/>
      <c r="P40" s="1113"/>
      <c r="Q40" s="1119"/>
      <c r="R40" s="1120"/>
      <c r="S40" s="1120"/>
      <c r="T40" s="1120"/>
      <c r="U40" s="1120"/>
      <c r="V40" s="1120"/>
      <c r="W40" s="1120"/>
      <c r="X40" s="1120"/>
      <c r="Y40" s="1120"/>
      <c r="Z40" s="1120"/>
      <c r="AA40" s="1120"/>
      <c r="AB40" s="1120"/>
      <c r="AC40" s="1120"/>
      <c r="AD40" s="1120"/>
      <c r="AE40" s="1121"/>
      <c r="AF40" s="1116"/>
      <c r="AG40" s="1117"/>
      <c r="AH40" s="1117"/>
      <c r="AI40" s="1117"/>
      <c r="AJ40" s="1118"/>
      <c r="AK40" s="1044"/>
      <c r="AL40" s="1035"/>
      <c r="AM40" s="1035"/>
      <c r="AN40" s="1035"/>
      <c r="AO40" s="1035"/>
      <c r="AP40" s="1035"/>
      <c r="AQ40" s="1035"/>
      <c r="AR40" s="1035"/>
      <c r="AS40" s="1035"/>
      <c r="AT40" s="1035"/>
      <c r="AU40" s="1035"/>
      <c r="AV40" s="1035"/>
      <c r="AW40" s="1035"/>
      <c r="AX40" s="1035"/>
      <c r="AY40" s="1035"/>
      <c r="AZ40" s="1122"/>
      <c r="BA40" s="1122"/>
      <c r="BB40" s="1122"/>
      <c r="BC40" s="1122"/>
      <c r="BD40" s="1122"/>
      <c r="BE40" s="1036"/>
      <c r="BF40" s="1036"/>
      <c r="BG40" s="1036"/>
      <c r="BH40" s="1036"/>
      <c r="BI40" s="1037"/>
      <c r="BJ40" s="235"/>
      <c r="BK40" s="235"/>
      <c r="BL40" s="235"/>
      <c r="BM40" s="235"/>
      <c r="BN40" s="235"/>
      <c r="BO40" s="244"/>
      <c r="BP40" s="244"/>
      <c r="BQ40" s="241">
        <v>34</v>
      </c>
      <c r="BR40" s="242"/>
      <c r="BS40" s="1073"/>
      <c r="BT40" s="1074"/>
      <c r="BU40" s="1074"/>
      <c r="BV40" s="1074"/>
      <c r="BW40" s="1074"/>
      <c r="BX40" s="1074"/>
      <c r="BY40" s="1074"/>
      <c r="BZ40" s="1074"/>
      <c r="CA40" s="1074"/>
      <c r="CB40" s="1074"/>
      <c r="CC40" s="1074"/>
      <c r="CD40" s="1074"/>
      <c r="CE40" s="1074"/>
      <c r="CF40" s="1074"/>
      <c r="CG40" s="1095"/>
      <c r="CH40" s="1070"/>
      <c r="CI40" s="1071"/>
      <c r="CJ40" s="1071"/>
      <c r="CK40" s="1071"/>
      <c r="CL40" s="1072"/>
      <c r="CM40" s="1070"/>
      <c r="CN40" s="1071"/>
      <c r="CO40" s="1071"/>
      <c r="CP40" s="1071"/>
      <c r="CQ40" s="1072"/>
      <c r="CR40" s="1070"/>
      <c r="CS40" s="1071"/>
      <c r="CT40" s="1071"/>
      <c r="CU40" s="1071"/>
      <c r="CV40" s="1072"/>
      <c r="CW40" s="1070"/>
      <c r="CX40" s="1071"/>
      <c r="CY40" s="1071"/>
      <c r="CZ40" s="1071"/>
      <c r="DA40" s="1072"/>
      <c r="DB40" s="1070"/>
      <c r="DC40" s="1071"/>
      <c r="DD40" s="1071"/>
      <c r="DE40" s="1071"/>
      <c r="DF40" s="1072"/>
      <c r="DG40" s="1070"/>
      <c r="DH40" s="1071"/>
      <c r="DI40" s="1071"/>
      <c r="DJ40" s="1071"/>
      <c r="DK40" s="1072"/>
      <c r="DL40" s="1070"/>
      <c r="DM40" s="1071"/>
      <c r="DN40" s="1071"/>
      <c r="DO40" s="1071"/>
      <c r="DP40" s="1072"/>
      <c r="DQ40" s="1070"/>
      <c r="DR40" s="1071"/>
      <c r="DS40" s="1071"/>
      <c r="DT40" s="1071"/>
      <c r="DU40" s="1072"/>
      <c r="DV40" s="1073"/>
      <c r="DW40" s="1074"/>
      <c r="DX40" s="1074"/>
      <c r="DY40" s="1074"/>
      <c r="DZ40" s="1075"/>
      <c r="EA40" s="233"/>
    </row>
    <row r="41" spans="1:131" ht="26.25" customHeight="1" x14ac:dyDescent="0.2">
      <c r="A41" s="241">
        <v>14</v>
      </c>
      <c r="B41" s="1111"/>
      <c r="C41" s="1112"/>
      <c r="D41" s="1112"/>
      <c r="E41" s="1112"/>
      <c r="F41" s="1112"/>
      <c r="G41" s="1112"/>
      <c r="H41" s="1112"/>
      <c r="I41" s="1112"/>
      <c r="J41" s="1112"/>
      <c r="K41" s="1112"/>
      <c r="L41" s="1112"/>
      <c r="M41" s="1112"/>
      <c r="N41" s="1112"/>
      <c r="O41" s="1112"/>
      <c r="P41" s="1113"/>
      <c r="Q41" s="1119"/>
      <c r="R41" s="1120"/>
      <c r="S41" s="1120"/>
      <c r="T41" s="1120"/>
      <c r="U41" s="1120"/>
      <c r="V41" s="1120"/>
      <c r="W41" s="1120"/>
      <c r="X41" s="1120"/>
      <c r="Y41" s="1120"/>
      <c r="Z41" s="1120"/>
      <c r="AA41" s="1120"/>
      <c r="AB41" s="1120"/>
      <c r="AC41" s="1120"/>
      <c r="AD41" s="1120"/>
      <c r="AE41" s="1121"/>
      <c r="AF41" s="1116"/>
      <c r="AG41" s="1117"/>
      <c r="AH41" s="1117"/>
      <c r="AI41" s="1117"/>
      <c r="AJ41" s="1118"/>
      <c r="AK41" s="1044"/>
      <c r="AL41" s="1035"/>
      <c r="AM41" s="1035"/>
      <c r="AN41" s="1035"/>
      <c r="AO41" s="1035"/>
      <c r="AP41" s="1035"/>
      <c r="AQ41" s="1035"/>
      <c r="AR41" s="1035"/>
      <c r="AS41" s="1035"/>
      <c r="AT41" s="1035"/>
      <c r="AU41" s="1035"/>
      <c r="AV41" s="1035"/>
      <c r="AW41" s="1035"/>
      <c r="AX41" s="1035"/>
      <c r="AY41" s="1035"/>
      <c r="AZ41" s="1122"/>
      <c r="BA41" s="1122"/>
      <c r="BB41" s="1122"/>
      <c r="BC41" s="1122"/>
      <c r="BD41" s="1122"/>
      <c r="BE41" s="1036"/>
      <c r="BF41" s="1036"/>
      <c r="BG41" s="1036"/>
      <c r="BH41" s="1036"/>
      <c r="BI41" s="1037"/>
      <c r="BJ41" s="235"/>
      <c r="BK41" s="235"/>
      <c r="BL41" s="235"/>
      <c r="BM41" s="235"/>
      <c r="BN41" s="235"/>
      <c r="BO41" s="244"/>
      <c r="BP41" s="244"/>
      <c r="BQ41" s="241">
        <v>35</v>
      </c>
      <c r="BR41" s="242"/>
      <c r="BS41" s="1073"/>
      <c r="BT41" s="1074"/>
      <c r="BU41" s="1074"/>
      <c r="BV41" s="1074"/>
      <c r="BW41" s="1074"/>
      <c r="BX41" s="1074"/>
      <c r="BY41" s="1074"/>
      <c r="BZ41" s="1074"/>
      <c r="CA41" s="1074"/>
      <c r="CB41" s="1074"/>
      <c r="CC41" s="1074"/>
      <c r="CD41" s="1074"/>
      <c r="CE41" s="1074"/>
      <c r="CF41" s="1074"/>
      <c r="CG41" s="1095"/>
      <c r="CH41" s="1070"/>
      <c r="CI41" s="1071"/>
      <c r="CJ41" s="1071"/>
      <c r="CK41" s="1071"/>
      <c r="CL41" s="1072"/>
      <c r="CM41" s="1070"/>
      <c r="CN41" s="1071"/>
      <c r="CO41" s="1071"/>
      <c r="CP41" s="1071"/>
      <c r="CQ41" s="1072"/>
      <c r="CR41" s="1070"/>
      <c r="CS41" s="1071"/>
      <c r="CT41" s="1071"/>
      <c r="CU41" s="1071"/>
      <c r="CV41" s="1072"/>
      <c r="CW41" s="1070"/>
      <c r="CX41" s="1071"/>
      <c r="CY41" s="1071"/>
      <c r="CZ41" s="1071"/>
      <c r="DA41" s="1072"/>
      <c r="DB41" s="1070"/>
      <c r="DC41" s="1071"/>
      <c r="DD41" s="1071"/>
      <c r="DE41" s="1071"/>
      <c r="DF41" s="1072"/>
      <c r="DG41" s="1070"/>
      <c r="DH41" s="1071"/>
      <c r="DI41" s="1071"/>
      <c r="DJ41" s="1071"/>
      <c r="DK41" s="1072"/>
      <c r="DL41" s="1070"/>
      <c r="DM41" s="1071"/>
      <c r="DN41" s="1071"/>
      <c r="DO41" s="1071"/>
      <c r="DP41" s="1072"/>
      <c r="DQ41" s="1070"/>
      <c r="DR41" s="1071"/>
      <c r="DS41" s="1071"/>
      <c r="DT41" s="1071"/>
      <c r="DU41" s="1072"/>
      <c r="DV41" s="1073"/>
      <c r="DW41" s="1074"/>
      <c r="DX41" s="1074"/>
      <c r="DY41" s="1074"/>
      <c r="DZ41" s="1075"/>
      <c r="EA41" s="233"/>
    </row>
    <row r="42" spans="1:131" ht="26.25" customHeight="1" x14ac:dyDescent="0.2">
      <c r="A42" s="241">
        <v>15</v>
      </c>
      <c r="B42" s="1111"/>
      <c r="C42" s="1112"/>
      <c r="D42" s="1112"/>
      <c r="E42" s="1112"/>
      <c r="F42" s="1112"/>
      <c r="G42" s="1112"/>
      <c r="H42" s="1112"/>
      <c r="I42" s="1112"/>
      <c r="J42" s="1112"/>
      <c r="K42" s="1112"/>
      <c r="L42" s="1112"/>
      <c r="M42" s="1112"/>
      <c r="N42" s="1112"/>
      <c r="O42" s="1112"/>
      <c r="P42" s="1113"/>
      <c r="Q42" s="1119"/>
      <c r="R42" s="1120"/>
      <c r="S42" s="1120"/>
      <c r="T42" s="1120"/>
      <c r="U42" s="1120"/>
      <c r="V42" s="1120"/>
      <c r="W42" s="1120"/>
      <c r="X42" s="1120"/>
      <c r="Y42" s="1120"/>
      <c r="Z42" s="1120"/>
      <c r="AA42" s="1120"/>
      <c r="AB42" s="1120"/>
      <c r="AC42" s="1120"/>
      <c r="AD42" s="1120"/>
      <c r="AE42" s="1121"/>
      <c r="AF42" s="1116"/>
      <c r="AG42" s="1117"/>
      <c r="AH42" s="1117"/>
      <c r="AI42" s="1117"/>
      <c r="AJ42" s="1118"/>
      <c r="AK42" s="1044"/>
      <c r="AL42" s="1035"/>
      <c r="AM42" s="1035"/>
      <c r="AN42" s="1035"/>
      <c r="AO42" s="1035"/>
      <c r="AP42" s="1035"/>
      <c r="AQ42" s="1035"/>
      <c r="AR42" s="1035"/>
      <c r="AS42" s="1035"/>
      <c r="AT42" s="1035"/>
      <c r="AU42" s="1035"/>
      <c r="AV42" s="1035"/>
      <c r="AW42" s="1035"/>
      <c r="AX42" s="1035"/>
      <c r="AY42" s="1035"/>
      <c r="AZ42" s="1122"/>
      <c r="BA42" s="1122"/>
      <c r="BB42" s="1122"/>
      <c r="BC42" s="1122"/>
      <c r="BD42" s="1122"/>
      <c r="BE42" s="1036"/>
      <c r="BF42" s="1036"/>
      <c r="BG42" s="1036"/>
      <c r="BH42" s="1036"/>
      <c r="BI42" s="1037"/>
      <c r="BJ42" s="235"/>
      <c r="BK42" s="235"/>
      <c r="BL42" s="235"/>
      <c r="BM42" s="235"/>
      <c r="BN42" s="235"/>
      <c r="BO42" s="244"/>
      <c r="BP42" s="244"/>
      <c r="BQ42" s="241">
        <v>36</v>
      </c>
      <c r="BR42" s="242"/>
      <c r="BS42" s="1073"/>
      <c r="BT42" s="1074"/>
      <c r="BU42" s="1074"/>
      <c r="BV42" s="1074"/>
      <c r="BW42" s="1074"/>
      <c r="BX42" s="1074"/>
      <c r="BY42" s="1074"/>
      <c r="BZ42" s="1074"/>
      <c r="CA42" s="1074"/>
      <c r="CB42" s="1074"/>
      <c r="CC42" s="1074"/>
      <c r="CD42" s="1074"/>
      <c r="CE42" s="1074"/>
      <c r="CF42" s="1074"/>
      <c r="CG42" s="1095"/>
      <c r="CH42" s="1070"/>
      <c r="CI42" s="1071"/>
      <c r="CJ42" s="1071"/>
      <c r="CK42" s="1071"/>
      <c r="CL42" s="1072"/>
      <c r="CM42" s="1070"/>
      <c r="CN42" s="1071"/>
      <c r="CO42" s="1071"/>
      <c r="CP42" s="1071"/>
      <c r="CQ42" s="1072"/>
      <c r="CR42" s="1070"/>
      <c r="CS42" s="1071"/>
      <c r="CT42" s="1071"/>
      <c r="CU42" s="1071"/>
      <c r="CV42" s="1072"/>
      <c r="CW42" s="1070"/>
      <c r="CX42" s="1071"/>
      <c r="CY42" s="1071"/>
      <c r="CZ42" s="1071"/>
      <c r="DA42" s="1072"/>
      <c r="DB42" s="1070"/>
      <c r="DC42" s="1071"/>
      <c r="DD42" s="1071"/>
      <c r="DE42" s="1071"/>
      <c r="DF42" s="1072"/>
      <c r="DG42" s="1070"/>
      <c r="DH42" s="1071"/>
      <c r="DI42" s="1071"/>
      <c r="DJ42" s="1071"/>
      <c r="DK42" s="1072"/>
      <c r="DL42" s="1070"/>
      <c r="DM42" s="1071"/>
      <c r="DN42" s="1071"/>
      <c r="DO42" s="1071"/>
      <c r="DP42" s="1072"/>
      <c r="DQ42" s="1070"/>
      <c r="DR42" s="1071"/>
      <c r="DS42" s="1071"/>
      <c r="DT42" s="1071"/>
      <c r="DU42" s="1072"/>
      <c r="DV42" s="1073"/>
      <c r="DW42" s="1074"/>
      <c r="DX42" s="1074"/>
      <c r="DY42" s="1074"/>
      <c r="DZ42" s="1075"/>
      <c r="EA42" s="233"/>
    </row>
    <row r="43" spans="1:131" ht="26.25" customHeight="1" x14ac:dyDescent="0.2">
      <c r="A43" s="241">
        <v>16</v>
      </c>
      <c r="B43" s="1111"/>
      <c r="C43" s="1112"/>
      <c r="D43" s="1112"/>
      <c r="E43" s="1112"/>
      <c r="F43" s="1112"/>
      <c r="G43" s="1112"/>
      <c r="H43" s="1112"/>
      <c r="I43" s="1112"/>
      <c r="J43" s="1112"/>
      <c r="K43" s="1112"/>
      <c r="L43" s="1112"/>
      <c r="M43" s="1112"/>
      <c r="N43" s="1112"/>
      <c r="O43" s="1112"/>
      <c r="P43" s="1113"/>
      <c r="Q43" s="1119"/>
      <c r="R43" s="1120"/>
      <c r="S43" s="1120"/>
      <c r="T43" s="1120"/>
      <c r="U43" s="1120"/>
      <c r="V43" s="1120"/>
      <c r="W43" s="1120"/>
      <c r="X43" s="1120"/>
      <c r="Y43" s="1120"/>
      <c r="Z43" s="1120"/>
      <c r="AA43" s="1120"/>
      <c r="AB43" s="1120"/>
      <c r="AC43" s="1120"/>
      <c r="AD43" s="1120"/>
      <c r="AE43" s="1121"/>
      <c r="AF43" s="1116"/>
      <c r="AG43" s="1117"/>
      <c r="AH43" s="1117"/>
      <c r="AI43" s="1117"/>
      <c r="AJ43" s="1118"/>
      <c r="AK43" s="1044"/>
      <c r="AL43" s="1035"/>
      <c r="AM43" s="1035"/>
      <c r="AN43" s="1035"/>
      <c r="AO43" s="1035"/>
      <c r="AP43" s="1035"/>
      <c r="AQ43" s="1035"/>
      <c r="AR43" s="1035"/>
      <c r="AS43" s="1035"/>
      <c r="AT43" s="1035"/>
      <c r="AU43" s="1035"/>
      <c r="AV43" s="1035"/>
      <c r="AW43" s="1035"/>
      <c r="AX43" s="1035"/>
      <c r="AY43" s="1035"/>
      <c r="AZ43" s="1122"/>
      <c r="BA43" s="1122"/>
      <c r="BB43" s="1122"/>
      <c r="BC43" s="1122"/>
      <c r="BD43" s="1122"/>
      <c r="BE43" s="1036"/>
      <c r="BF43" s="1036"/>
      <c r="BG43" s="1036"/>
      <c r="BH43" s="1036"/>
      <c r="BI43" s="1037"/>
      <c r="BJ43" s="235"/>
      <c r="BK43" s="235"/>
      <c r="BL43" s="235"/>
      <c r="BM43" s="235"/>
      <c r="BN43" s="235"/>
      <c r="BO43" s="244"/>
      <c r="BP43" s="244"/>
      <c r="BQ43" s="241">
        <v>37</v>
      </c>
      <c r="BR43" s="242"/>
      <c r="BS43" s="1073"/>
      <c r="BT43" s="1074"/>
      <c r="BU43" s="1074"/>
      <c r="BV43" s="1074"/>
      <c r="BW43" s="1074"/>
      <c r="BX43" s="1074"/>
      <c r="BY43" s="1074"/>
      <c r="BZ43" s="1074"/>
      <c r="CA43" s="1074"/>
      <c r="CB43" s="1074"/>
      <c r="CC43" s="1074"/>
      <c r="CD43" s="1074"/>
      <c r="CE43" s="1074"/>
      <c r="CF43" s="1074"/>
      <c r="CG43" s="1095"/>
      <c r="CH43" s="1070"/>
      <c r="CI43" s="1071"/>
      <c r="CJ43" s="1071"/>
      <c r="CK43" s="1071"/>
      <c r="CL43" s="1072"/>
      <c r="CM43" s="1070"/>
      <c r="CN43" s="1071"/>
      <c r="CO43" s="1071"/>
      <c r="CP43" s="1071"/>
      <c r="CQ43" s="1072"/>
      <c r="CR43" s="1070"/>
      <c r="CS43" s="1071"/>
      <c r="CT43" s="1071"/>
      <c r="CU43" s="1071"/>
      <c r="CV43" s="1072"/>
      <c r="CW43" s="1070"/>
      <c r="CX43" s="1071"/>
      <c r="CY43" s="1071"/>
      <c r="CZ43" s="1071"/>
      <c r="DA43" s="1072"/>
      <c r="DB43" s="1070"/>
      <c r="DC43" s="1071"/>
      <c r="DD43" s="1071"/>
      <c r="DE43" s="1071"/>
      <c r="DF43" s="1072"/>
      <c r="DG43" s="1070"/>
      <c r="DH43" s="1071"/>
      <c r="DI43" s="1071"/>
      <c r="DJ43" s="1071"/>
      <c r="DK43" s="1072"/>
      <c r="DL43" s="1070"/>
      <c r="DM43" s="1071"/>
      <c r="DN43" s="1071"/>
      <c r="DO43" s="1071"/>
      <c r="DP43" s="1072"/>
      <c r="DQ43" s="1070"/>
      <c r="DR43" s="1071"/>
      <c r="DS43" s="1071"/>
      <c r="DT43" s="1071"/>
      <c r="DU43" s="1072"/>
      <c r="DV43" s="1073"/>
      <c r="DW43" s="1074"/>
      <c r="DX43" s="1074"/>
      <c r="DY43" s="1074"/>
      <c r="DZ43" s="1075"/>
      <c r="EA43" s="233"/>
    </row>
    <row r="44" spans="1:131" ht="26.25" customHeight="1" x14ac:dyDescent="0.2">
      <c r="A44" s="241">
        <v>17</v>
      </c>
      <c r="B44" s="1111"/>
      <c r="C44" s="1112"/>
      <c r="D44" s="1112"/>
      <c r="E44" s="1112"/>
      <c r="F44" s="1112"/>
      <c r="G44" s="1112"/>
      <c r="H44" s="1112"/>
      <c r="I44" s="1112"/>
      <c r="J44" s="1112"/>
      <c r="K44" s="1112"/>
      <c r="L44" s="1112"/>
      <c r="M44" s="1112"/>
      <c r="N44" s="1112"/>
      <c r="O44" s="1112"/>
      <c r="P44" s="1113"/>
      <c r="Q44" s="1119"/>
      <c r="R44" s="1120"/>
      <c r="S44" s="1120"/>
      <c r="T44" s="1120"/>
      <c r="U44" s="1120"/>
      <c r="V44" s="1120"/>
      <c r="W44" s="1120"/>
      <c r="X44" s="1120"/>
      <c r="Y44" s="1120"/>
      <c r="Z44" s="1120"/>
      <c r="AA44" s="1120"/>
      <c r="AB44" s="1120"/>
      <c r="AC44" s="1120"/>
      <c r="AD44" s="1120"/>
      <c r="AE44" s="1121"/>
      <c r="AF44" s="1116"/>
      <c r="AG44" s="1117"/>
      <c r="AH44" s="1117"/>
      <c r="AI44" s="1117"/>
      <c r="AJ44" s="1118"/>
      <c r="AK44" s="1044"/>
      <c r="AL44" s="1035"/>
      <c r="AM44" s="1035"/>
      <c r="AN44" s="1035"/>
      <c r="AO44" s="1035"/>
      <c r="AP44" s="1035"/>
      <c r="AQ44" s="1035"/>
      <c r="AR44" s="1035"/>
      <c r="AS44" s="1035"/>
      <c r="AT44" s="1035"/>
      <c r="AU44" s="1035"/>
      <c r="AV44" s="1035"/>
      <c r="AW44" s="1035"/>
      <c r="AX44" s="1035"/>
      <c r="AY44" s="1035"/>
      <c r="AZ44" s="1122"/>
      <c r="BA44" s="1122"/>
      <c r="BB44" s="1122"/>
      <c r="BC44" s="1122"/>
      <c r="BD44" s="1122"/>
      <c r="BE44" s="1036"/>
      <c r="BF44" s="1036"/>
      <c r="BG44" s="1036"/>
      <c r="BH44" s="1036"/>
      <c r="BI44" s="1037"/>
      <c r="BJ44" s="235"/>
      <c r="BK44" s="235"/>
      <c r="BL44" s="235"/>
      <c r="BM44" s="235"/>
      <c r="BN44" s="235"/>
      <c r="BO44" s="244"/>
      <c r="BP44" s="244"/>
      <c r="BQ44" s="241">
        <v>38</v>
      </c>
      <c r="BR44" s="242"/>
      <c r="BS44" s="1073"/>
      <c r="BT44" s="1074"/>
      <c r="BU44" s="1074"/>
      <c r="BV44" s="1074"/>
      <c r="BW44" s="1074"/>
      <c r="BX44" s="1074"/>
      <c r="BY44" s="1074"/>
      <c r="BZ44" s="1074"/>
      <c r="CA44" s="1074"/>
      <c r="CB44" s="1074"/>
      <c r="CC44" s="1074"/>
      <c r="CD44" s="1074"/>
      <c r="CE44" s="1074"/>
      <c r="CF44" s="1074"/>
      <c r="CG44" s="1095"/>
      <c r="CH44" s="1070"/>
      <c r="CI44" s="1071"/>
      <c r="CJ44" s="1071"/>
      <c r="CK44" s="1071"/>
      <c r="CL44" s="1072"/>
      <c r="CM44" s="1070"/>
      <c r="CN44" s="1071"/>
      <c r="CO44" s="1071"/>
      <c r="CP44" s="1071"/>
      <c r="CQ44" s="1072"/>
      <c r="CR44" s="1070"/>
      <c r="CS44" s="1071"/>
      <c r="CT44" s="1071"/>
      <c r="CU44" s="1071"/>
      <c r="CV44" s="1072"/>
      <c r="CW44" s="1070"/>
      <c r="CX44" s="1071"/>
      <c r="CY44" s="1071"/>
      <c r="CZ44" s="1071"/>
      <c r="DA44" s="1072"/>
      <c r="DB44" s="1070"/>
      <c r="DC44" s="1071"/>
      <c r="DD44" s="1071"/>
      <c r="DE44" s="1071"/>
      <c r="DF44" s="1072"/>
      <c r="DG44" s="1070"/>
      <c r="DH44" s="1071"/>
      <c r="DI44" s="1071"/>
      <c r="DJ44" s="1071"/>
      <c r="DK44" s="1072"/>
      <c r="DL44" s="1070"/>
      <c r="DM44" s="1071"/>
      <c r="DN44" s="1071"/>
      <c r="DO44" s="1071"/>
      <c r="DP44" s="1072"/>
      <c r="DQ44" s="1070"/>
      <c r="DR44" s="1071"/>
      <c r="DS44" s="1071"/>
      <c r="DT44" s="1071"/>
      <c r="DU44" s="1072"/>
      <c r="DV44" s="1073"/>
      <c r="DW44" s="1074"/>
      <c r="DX44" s="1074"/>
      <c r="DY44" s="1074"/>
      <c r="DZ44" s="1075"/>
      <c r="EA44" s="233"/>
    </row>
    <row r="45" spans="1:131" ht="26.25" customHeight="1" x14ac:dyDescent="0.2">
      <c r="A45" s="241">
        <v>18</v>
      </c>
      <c r="B45" s="1111"/>
      <c r="C45" s="1112"/>
      <c r="D45" s="1112"/>
      <c r="E45" s="1112"/>
      <c r="F45" s="1112"/>
      <c r="G45" s="1112"/>
      <c r="H45" s="1112"/>
      <c r="I45" s="1112"/>
      <c r="J45" s="1112"/>
      <c r="K45" s="1112"/>
      <c r="L45" s="1112"/>
      <c r="M45" s="1112"/>
      <c r="N45" s="1112"/>
      <c r="O45" s="1112"/>
      <c r="P45" s="1113"/>
      <c r="Q45" s="1119"/>
      <c r="R45" s="1120"/>
      <c r="S45" s="1120"/>
      <c r="T45" s="1120"/>
      <c r="U45" s="1120"/>
      <c r="V45" s="1120"/>
      <c r="W45" s="1120"/>
      <c r="X45" s="1120"/>
      <c r="Y45" s="1120"/>
      <c r="Z45" s="1120"/>
      <c r="AA45" s="1120"/>
      <c r="AB45" s="1120"/>
      <c r="AC45" s="1120"/>
      <c r="AD45" s="1120"/>
      <c r="AE45" s="1121"/>
      <c r="AF45" s="1116"/>
      <c r="AG45" s="1117"/>
      <c r="AH45" s="1117"/>
      <c r="AI45" s="1117"/>
      <c r="AJ45" s="1118"/>
      <c r="AK45" s="1044"/>
      <c r="AL45" s="1035"/>
      <c r="AM45" s="1035"/>
      <c r="AN45" s="1035"/>
      <c r="AO45" s="1035"/>
      <c r="AP45" s="1035"/>
      <c r="AQ45" s="1035"/>
      <c r="AR45" s="1035"/>
      <c r="AS45" s="1035"/>
      <c r="AT45" s="1035"/>
      <c r="AU45" s="1035"/>
      <c r="AV45" s="1035"/>
      <c r="AW45" s="1035"/>
      <c r="AX45" s="1035"/>
      <c r="AY45" s="1035"/>
      <c r="AZ45" s="1122"/>
      <c r="BA45" s="1122"/>
      <c r="BB45" s="1122"/>
      <c r="BC45" s="1122"/>
      <c r="BD45" s="1122"/>
      <c r="BE45" s="1036"/>
      <c r="BF45" s="1036"/>
      <c r="BG45" s="1036"/>
      <c r="BH45" s="1036"/>
      <c r="BI45" s="1037"/>
      <c r="BJ45" s="235"/>
      <c r="BK45" s="235"/>
      <c r="BL45" s="235"/>
      <c r="BM45" s="235"/>
      <c r="BN45" s="235"/>
      <c r="BO45" s="244"/>
      <c r="BP45" s="244"/>
      <c r="BQ45" s="241">
        <v>39</v>
      </c>
      <c r="BR45" s="242"/>
      <c r="BS45" s="1073"/>
      <c r="BT45" s="1074"/>
      <c r="BU45" s="1074"/>
      <c r="BV45" s="1074"/>
      <c r="BW45" s="1074"/>
      <c r="BX45" s="1074"/>
      <c r="BY45" s="1074"/>
      <c r="BZ45" s="1074"/>
      <c r="CA45" s="1074"/>
      <c r="CB45" s="1074"/>
      <c r="CC45" s="1074"/>
      <c r="CD45" s="1074"/>
      <c r="CE45" s="1074"/>
      <c r="CF45" s="1074"/>
      <c r="CG45" s="1095"/>
      <c r="CH45" s="1070"/>
      <c r="CI45" s="1071"/>
      <c r="CJ45" s="1071"/>
      <c r="CK45" s="1071"/>
      <c r="CL45" s="1072"/>
      <c r="CM45" s="1070"/>
      <c r="CN45" s="1071"/>
      <c r="CO45" s="1071"/>
      <c r="CP45" s="1071"/>
      <c r="CQ45" s="1072"/>
      <c r="CR45" s="1070"/>
      <c r="CS45" s="1071"/>
      <c r="CT45" s="1071"/>
      <c r="CU45" s="1071"/>
      <c r="CV45" s="1072"/>
      <c r="CW45" s="1070"/>
      <c r="CX45" s="1071"/>
      <c r="CY45" s="1071"/>
      <c r="CZ45" s="1071"/>
      <c r="DA45" s="1072"/>
      <c r="DB45" s="1070"/>
      <c r="DC45" s="1071"/>
      <c r="DD45" s="1071"/>
      <c r="DE45" s="1071"/>
      <c r="DF45" s="1072"/>
      <c r="DG45" s="1070"/>
      <c r="DH45" s="1071"/>
      <c r="DI45" s="1071"/>
      <c r="DJ45" s="1071"/>
      <c r="DK45" s="1072"/>
      <c r="DL45" s="1070"/>
      <c r="DM45" s="1071"/>
      <c r="DN45" s="1071"/>
      <c r="DO45" s="1071"/>
      <c r="DP45" s="1072"/>
      <c r="DQ45" s="1070"/>
      <c r="DR45" s="1071"/>
      <c r="DS45" s="1071"/>
      <c r="DT45" s="1071"/>
      <c r="DU45" s="1072"/>
      <c r="DV45" s="1073"/>
      <c r="DW45" s="1074"/>
      <c r="DX45" s="1074"/>
      <c r="DY45" s="1074"/>
      <c r="DZ45" s="1075"/>
      <c r="EA45" s="233"/>
    </row>
    <row r="46" spans="1:131" ht="26.25" customHeight="1" x14ac:dyDescent="0.2">
      <c r="A46" s="241">
        <v>19</v>
      </c>
      <c r="B46" s="1111"/>
      <c r="C46" s="1112"/>
      <c r="D46" s="1112"/>
      <c r="E46" s="1112"/>
      <c r="F46" s="1112"/>
      <c r="G46" s="1112"/>
      <c r="H46" s="1112"/>
      <c r="I46" s="1112"/>
      <c r="J46" s="1112"/>
      <c r="K46" s="1112"/>
      <c r="L46" s="1112"/>
      <c r="M46" s="1112"/>
      <c r="N46" s="1112"/>
      <c r="O46" s="1112"/>
      <c r="P46" s="1113"/>
      <c r="Q46" s="1119"/>
      <c r="R46" s="1120"/>
      <c r="S46" s="1120"/>
      <c r="T46" s="1120"/>
      <c r="U46" s="1120"/>
      <c r="V46" s="1120"/>
      <c r="W46" s="1120"/>
      <c r="X46" s="1120"/>
      <c r="Y46" s="1120"/>
      <c r="Z46" s="1120"/>
      <c r="AA46" s="1120"/>
      <c r="AB46" s="1120"/>
      <c r="AC46" s="1120"/>
      <c r="AD46" s="1120"/>
      <c r="AE46" s="1121"/>
      <c r="AF46" s="1116"/>
      <c r="AG46" s="1117"/>
      <c r="AH46" s="1117"/>
      <c r="AI46" s="1117"/>
      <c r="AJ46" s="1118"/>
      <c r="AK46" s="1044"/>
      <c r="AL46" s="1035"/>
      <c r="AM46" s="1035"/>
      <c r="AN46" s="1035"/>
      <c r="AO46" s="1035"/>
      <c r="AP46" s="1035"/>
      <c r="AQ46" s="1035"/>
      <c r="AR46" s="1035"/>
      <c r="AS46" s="1035"/>
      <c r="AT46" s="1035"/>
      <c r="AU46" s="1035"/>
      <c r="AV46" s="1035"/>
      <c r="AW46" s="1035"/>
      <c r="AX46" s="1035"/>
      <c r="AY46" s="1035"/>
      <c r="AZ46" s="1122"/>
      <c r="BA46" s="1122"/>
      <c r="BB46" s="1122"/>
      <c r="BC46" s="1122"/>
      <c r="BD46" s="1122"/>
      <c r="BE46" s="1036"/>
      <c r="BF46" s="1036"/>
      <c r="BG46" s="1036"/>
      <c r="BH46" s="1036"/>
      <c r="BI46" s="1037"/>
      <c r="BJ46" s="235"/>
      <c r="BK46" s="235"/>
      <c r="BL46" s="235"/>
      <c r="BM46" s="235"/>
      <c r="BN46" s="235"/>
      <c r="BO46" s="244"/>
      <c r="BP46" s="244"/>
      <c r="BQ46" s="241">
        <v>40</v>
      </c>
      <c r="BR46" s="242"/>
      <c r="BS46" s="1073"/>
      <c r="BT46" s="1074"/>
      <c r="BU46" s="1074"/>
      <c r="BV46" s="1074"/>
      <c r="BW46" s="1074"/>
      <c r="BX46" s="1074"/>
      <c r="BY46" s="1074"/>
      <c r="BZ46" s="1074"/>
      <c r="CA46" s="1074"/>
      <c r="CB46" s="1074"/>
      <c r="CC46" s="1074"/>
      <c r="CD46" s="1074"/>
      <c r="CE46" s="1074"/>
      <c r="CF46" s="1074"/>
      <c r="CG46" s="1095"/>
      <c r="CH46" s="1070"/>
      <c r="CI46" s="1071"/>
      <c r="CJ46" s="1071"/>
      <c r="CK46" s="1071"/>
      <c r="CL46" s="1072"/>
      <c r="CM46" s="1070"/>
      <c r="CN46" s="1071"/>
      <c r="CO46" s="1071"/>
      <c r="CP46" s="1071"/>
      <c r="CQ46" s="1072"/>
      <c r="CR46" s="1070"/>
      <c r="CS46" s="1071"/>
      <c r="CT46" s="1071"/>
      <c r="CU46" s="1071"/>
      <c r="CV46" s="1072"/>
      <c r="CW46" s="1070"/>
      <c r="CX46" s="1071"/>
      <c r="CY46" s="1071"/>
      <c r="CZ46" s="1071"/>
      <c r="DA46" s="1072"/>
      <c r="DB46" s="1070"/>
      <c r="DC46" s="1071"/>
      <c r="DD46" s="1071"/>
      <c r="DE46" s="1071"/>
      <c r="DF46" s="1072"/>
      <c r="DG46" s="1070"/>
      <c r="DH46" s="1071"/>
      <c r="DI46" s="1071"/>
      <c r="DJ46" s="1071"/>
      <c r="DK46" s="1072"/>
      <c r="DL46" s="1070"/>
      <c r="DM46" s="1071"/>
      <c r="DN46" s="1071"/>
      <c r="DO46" s="1071"/>
      <c r="DP46" s="1072"/>
      <c r="DQ46" s="1070"/>
      <c r="DR46" s="1071"/>
      <c r="DS46" s="1071"/>
      <c r="DT46" s="1071"/>
      <c r="DU46" s="1072"/>
      <c r="DV46" s="1073"/>
      <c r="DW46" s="1074"/>
      <c r="DX46" s="1074"/>
      <c r="DY46" s="1074"/>
      <c r="DZ46" s="1075"/>
      <c r="EA46" s="233"/>
    </row>
    <row r="47" spans="1:131" ht="26.25" customHeight="1" x14ac:dyDescent="0.2">
      <c r="A47" s="241">
        <v>20</v>
      </c>
      <c r="B47" s="1111"/>
      <c r="C47" s="1112"/>
      <c r="D47" s="1112"/>
      <c r="E47" s="1112"/>
      <c r="F47" s="1112"/>
      <c r="G47" s="1112"/>
      <c r="H47" s="1112"/>
      <c r="I47" s="1112"/>
      <c r="J47" s="1112"/>
      <c r="K47" s="1112"/>
      <c r="L47" s="1112"/>
      <c r="M47" s="1112"/>
      <c r="N47" s="1112"/>
      <c r="O47" s="1112"/>
      <c r="P47" s="1113"/>
      <c r="Q47" s="1119"/>
      <c r="R47" s="1120"/>
      <c r="S47" s="1120"/>
      <c r="T47" s="1120"/>
      <c r="U47" s="1120"/>
      <c r="V47" s="1120"/>
      <c r="W47" s="1120"/>
      <c r="X47" s="1120"/>
      <c r="Y47" s="1120"/>
      <c r="Z47" s="1120"/>
      <c r="AA47" s="1120"/>
      <c r="AB47" s="1120"/>
      <c r="AC47" s="1120"/>
      <c r="AD47" s="1120"/>
      <c r="AE47" s="1121"/>
      <c r="AF47" s="1116"/>
      <c r="AG47" s="1117"/>
      <c r="AH47" s="1117"/>
      <c r="AI47" s="1117"/>
      <c r="AJ47" s="1118"/>
      <c r="AK47" s="1044"/>
      <c r="AL47" s="1035"/>
      <c r="AM47" s="1035"/>
      <c r="AN47" s="1035"/>
      <c r="AO47" s="1035"/>
      <c r="AP47" s="1035"/>
      <c r="AQ47" s="1035"/>
      <c r="AR47" s="1035"/>
      <c r="AS47" s="1035"/>
      <c r="AT47" s="1035"/>
      <c r="AU47" s="1035"/>
      <c r="AV47" s="1035"/>
      <c r="AW47" s="1035"/>
      <c r="AX47" s="1035"/>
      <c r="AY47" s="1035"/>
      <c r="AZ47" s="1122"/>
      <c r="BA47" s="1122"/>
      <c r="BB47" s="1122"/>
      <c r="BC47" s="1122"/>
      <c r="BD47" s="1122"/>
      <c r="BE47" s="1036"/>
      <c r="BF47" s="1036"/>
      <c r="BG47" s="1036"/>
      <c r="BH47" s="1036"/>
      <c r="BI47" s="1037"/>
      <c r="BJ47" s="235"/>
      <c r="BK47" s="235"/>
      <c r="BL47" s="235"/>
      <c r="BM47" s="235"/>
      <c r="BN47" s="235"/>
      <c r="BO47" s="244"/>
      <c r="BP47" s="244"/>
      <c r="BQ47" s="241">
        <v>41</v>
      </c>
      <c r="BR47" s="242"/>
      <c r="BS47" s="1073"/>
      <c r="BT47" s="1074"/>
      <c r="BU47" s="1074"/>
      <c r="BV47" s="1074"/>
      <c r="BW47" s="1074"/>
      <c r="BX47" s="1074"/>
      <c r="BY47" s="1074"/>
      <c r="BZ47" s="1074"/>
      <c r="CA47" s="1074"/>
      <c r="CB47" s="1074"/>
      <c r="CC47" s="1074"/>
      <c r="CD47" s="1074"/>
      <c r="CE47" s="1074"/>
      <c r="CF47" s="1074"/>
      <c r="CG47" s="1095"/>
      <c r="CH47" s="1070"/>
      <c r="CI47" s="1071"/>
      <c r="CJ47" s="1071"/>
      <c r="CK47" s="1071"/>
      <c r="CL47" s="1072"/>
      <c r="CM47" s="1070"/>
      <c r="CN47" s="1071"/>
      <c r="CO47" s="1071"/>
      <c r="CP47" s="1071"/>
      <c r="CQ47" s="1072"/>
      <c r="CR47" s="1070"/>
      <c r="CS47" s="1071"/>
      <c r="CT47" s="1071"/>
      <c r="CU47" s="1071"/>
      <c r="CV47" s="1072"/>
      <c r="CW47" s="1070"/>
      <c r="CX47" s="1071"/>
      <c r="CY47" s="1071"/>
      <c r="CZ47" s="1071"/>
      <c r="DA47" s="1072"/>
      <c r="DB47" s="1070"/>
      <c r="DC47" s="1071"/>
      <c r="DD47" s="1071"/>
      <c r="DE47" s="1071"/>
      <c r="DF47" s="1072"/>
      <c r="DG47" s="1070"/>
      <c r="DH47" s="1071"/>
      <c r="DI47" s="1071"/>
      <c r="DJ47" s="1071"/>
      <c r="DK47" s="1072"/>
      <c r="DL47" s="1070"/>
      <c r="DM47" s="1071"/>
      <c r="DN47" s="1071"/>
      <c r="DO47" s="1071"/>
      <c r="DP47" s="1072"/>
      <c r="DQ47" s="1070"/>
      <c r="DR47" s="1071"/>
      <c r="DS47" s="1071"/>
      <c r="DT47" s="1071"/>
      <c r="DU47" s="1072"/>
      <c r="DV47" s="1073"/>
      <c r="DW47" s="1074"/>
      <c r="DX47" s="1074"/>
      <c r="DY47" s="1074"/>
      <c r="DZ47" s="1075"/>
      <c r="EA47" s="233"/>
    </row>
    <row r="48" spans="1:131" ht="26.25" customHeight="1" x14ac:dyDescent="0.2">
      <c r="A48" s="241">
        <v>21</v>
      </c>
      <c r="B48" s="1111"/>
      <c r="C48" s="1112"/>
      <c r="D48" s="1112"/>
      <c r="E48" s="1112"/>
      <c r="F48" s="1112"/>
      <c r="G48" s="1112"/>
      <c r="H48" s="1112"/>
      <c r="I48" s="1112"/>
      <c r="J48" s="1112"/>
      <c r="K48" s="1112"/>
      <c r="L48" s="1112"/>
      <c r="M48" s="1112"/>
      <c r="N48" s="1112"/>
      <c r="O48" s="1112"/>
      <c r="P48" s="1113"/>
      <c r="Q48" s="1119"/>
      <c r="R48" s="1120"/>
      <c r="S48" s="1120"/>
      <c r="T48" s="1120"/>
      <c r="U48" s="1120"/>
      <c r="V48" s="1120"/>
      <c r="W48" s="1120"/>
      <c r="X48" s="1120"/>
      <c r="Y48" s="1120"/>
      <c r="Z48" s="1120"/>
      <c r="AA48" s="1120"/>
      <c r="AB48" s="1120"/>
      <c r="AC48" s="1120"/>
      <c r="AD48" s="1120"/>
      <c r="AE48" s="1121"/>
      <c r="AF48" s="1116"/>
      <c r="AG48" s="1117"/>
      <c r="AH48" s="1117"/>
      <c r="AI48" s="1117"/>
      <c r="AJ48" s="1118"/>
      <c r="AK48" s="1044"/>
      <c r="AL48" s="1035"/>
      <c r="AM48" s="1035"/>
      <c r="AN48" s="1035"/>
      <c r="AO48" s="1035"/>
      <c r="AP48" s="1035"/>
      <c r="AQ48" s="1035"/>
      <c r="AR48" s="1035"/>
      <c r="AS48" s="1035"/>
      <c r="AT48" s="1035"/>
      <c r="AU48" s="1035"/>
      <c r="AV48" s="1035"/>
      <c r="AW48" s="1035"/>
      <c r="AX48" s="1035"/>
      <c r="AY48" s="1035"/>
      <c r="AZ48" s="1122"/>
      <c r="BA48" s="1122"/>
      <c r="BB48" s="1122"/>
      <c r="BC48" s="1122"/>
      <c r="BD48" s="1122"/>
      <c r="BE48" s="1036"/>
      <c r="BF48" s="1036"/>
      <c r="BG48" s="1036"/>
      <c r="BH48" s="1036"/>
      <c r="BI48" s="1037"/>
      <c r="BJ48" s="235"/>
      <c r="BK48" s="235"/>
      <c r="BL48" s="235"/>
      <c r="BM48" s="235"/>
      <c r="BN48" s="235"/>
      <c r="BO48" s="244"/>
      <c r="BP48" s="244"/>
      <c r="BQ48" s="241">
        <v>42</v>
      </c>
      <c r="BR48" s="242"/>
      <c r="BS48" s="1073"/>
      <c r="BT48" s="1074"/>
      <c r="BU48" s="1074"/>
      <c r="BV48" s="1074"/>
      <c r="BW48" s="1074"/>
      <c r="BX48" s="1074"/>
      <c r="BY48" s="1074"/>
      <c r="BZ48" s="1074"/>
      <c r="CA48" s="1074"/>
      <c r="CB48" s="1074"/>
      <c r="CC48" s="1074"/>
      <c r="CD48" s="1074"/>
      <c r="CE48" s="1074"/>
      <c r="CF48" s="1074"/>
      <c r="CG48" s="1095"/>
      <c r="CH48" s="1070"/>
      <c r="CI48" s="1071"/>
      <c r="CJ48" s="1071"/>
      <c r="CK48" s="1071"/>
      <c r="CL48" s="1072"/>
      <c r="CM48" s="1070"/>
      <c r="CN48" s="1071"/>
      <c r="CO48" s="1071"/>
      <c r="CP48" s="1071"/>
      <c r="CQ48" s="1072"/>
      <c r="CR48" s="1070"/>
      <c r="CS48" s="1071"/>
      <c r="CT48" s="1071"/>
      <c r="CU48" s="1071"/>
      <c r="CV48" s="1072"/>
      <c r="CW48" s="1070"/>
      <c r="CX48" s="1071"/>
      <c r="CY48" s="1071"/>
      <c r="CZ48" s="1071"/>
      <c r="DA48" s="1072"/>
      <c r="DB48" s="1070"/>
      <c r="DC48" s="1071"/>
      <c r="DD48" s="1071"/>
      <c r="DE48" s="1071"/>
      <c r="DF48" s="1072"/>
      <c r="DG48" s="1070"/>
      <c r="DH48" s="1071"/>
      <c r="DI48" s="1071"/>
      <c r="DJ48" s="1071"/>
      <c r="DK48" s="1072"/>
      <c r="DL48" s="1070"/>
      <c r="DM48" s="1071"/>
      <c r="DN48" s="1071"/>
      <c r="DO48" s="1071"/>
      <c r="DP48" s="1072"/>
      <c r="DQ48" s="1070"/>
      <c r="DR48" s="1071"/>
      <c r="DS48" s="1071"/>
      <c r="DT48" s="1071"/>
      <c r="DU48" s="1072"/>
      <c r="DV48" s="1073"/>
      <c r="DW48" s="1074"/>
      <c r="DX48" s="1074"/>
      <c r="DY48" s="1074"/>
      <c r="DZ48" s="1075"/>
      <c r="EA48" s="233"/>
    </row>
    <row r="49" spans="1:131" ht="26.25" customHeight="1" x14ac:dyDescent="0.2">
      <c r="A49" s="241">
        <v>22</v>
      </c>
      <c r="B49" s="1111"/>
      <c r="C49" s="1112"/>
      <c r="D49" s="1112"/>
      <c r="E49" s="1112"/>
      <c r="F49" s="1112"/>
      <c r="G49" s="1112"/>
      <c r="H49" s="1112"/>
      <c r="I49" s="1112"/>
      <c r="J49" s="1112"/>
      <c r="K49" s="1112"/>
      <c r="L49" s="1112"/>
      <c r="M49" s="1112"/>
      <c r="N49" s="1112"/>
      <c r="O49" s="1112"/>
      <c r="P49" s="1113"/>
      <c r="Q49" s="1119"/>
      <c r="R49" s="1120"/>
      <c r="S49" s="1120"/>
      <c r="T49" s="1120"/>
      <c r="U49" s="1120"/>
      <c r="V49" s="1120"/>
      <c r="W49" s="1120"/>
      <c r="X49" s="1120"/>
      <c r="Y49" s="1120"/>
      <c r="Z49" s="1120"/>
      <c r="AA49" s="1120"/>
      <c r="AB49" s="1120"/>
      <c r="AC49" s="1120"/>
      <c r="AD49" s="1120"/>
      <c r="AE49" s="1121"/>
      <c r="AF49" s="1116"/>
      <c r="AG49" s="1117"/>
      <c r="AH49" s="1117"/>
      <c r="AI49" s="1117"/>
      <c r="AJ49" s="1118"/>
      <c r="AK49" s="1044"/>
      <c r="AL49" s="1035"/>
      <c r="AM49" s="1035"/>
      <c r="AN49" s="1035"/>
      <c r="AO49" s="1035"/>
      <c r="AP49" s="1035"/>
      <c r="AQ49" s="1035"/>
      <c r="AR49" s="1035"/>
      <c r="AS49" s="1035"/>
      <c r="AT49" s="1035"/>
      <c r="AU49" s="1035"/>
      <c r="AV49" s="1035"/>
      <c r="AW49" s="1035"/>
      <c r="AX49" s="1035"/>
      <c r="AY49" s="1035"/>
      <c r="AZ49" s="1122"/>
      <c r="BA49" s="1122"/>
      <c r="BB49" s="1122"/>
      <c r="BC49" s="1122"/>
      <c r="BD49" s="1122"/>
      <c r="BE49" s="1036"/>
      <c r="BF49" s="1036"/>
      <c r="BG49" s="1036"/>
      <c r="BH49" s="1036"/>
      <c r="BI49" s="1037"/>
      <c r="BJ49" s="235"/>
      <c r="BK49" s="235"/>
      <c r="BL49" s="235"/>
      <c r="BM49" s="235"/>
      <c r="BN49" s="235"/>
      <c r="BO49" s="244"/>
      <c r="BP49" s="244"/>
      <c r="BQ49" s="241">
        <v>43</v>
      </c>
      <c r="BR49" s="242"/>
      <c r="BS49" s="1073"/>
      <c r="BT49" s="1074"/>
      <c r="BU49" s="1074"/>
      <c r="BV49" s="1074"/>
      <c r="BW49" s="1074"/>
      <c r="BX49" s="1074"/>
      <c r="BY49" s="1074"/>
      <c r="BZ49" s="1074"/>
      <c r="CA49" s="1074"/>
      <c r="CB49" s="1074"/>
      <c r="CC49" s="1074"/>
      <c r="CD49" s="1074"/>
      <c r="CE49" s="1074"/>
      <c r="CF49" s="1074"/>
      <c r="CG49" s="1095"/>
      <c r="CH49" s="1070"/>
      <c r="CI49" s="1071"/>
      <c r="CJ49" s="1071"/>
      <c r="CK49" s="1071"/>
      <c r="CL49" s="1072"/>
      <c r="CM49" s="1070"/>
      <c r="CN49" s="1071"/>
      <c r="CO49" s="1071"/>
      <c r="CP49" s="1071"/>
      <c r="CQ49" s="1072"/>
      <c r="CR49" s="1070"/>
      <c r="CS49" s="1071"/>
      <c r="CT49" s="1071"/>
      <c r="CU49" s="1071"/>
      <c r="CV49" s="1072"/>
      <c r="CW49" s="1070"/>
      <c r="CX49" s="1071"/>
      <c r="CY49" s="1071"/>
      <c r="CZ49" s="1071"/>
      <c r="DA49" s="1072"/>
      <c r="DB49" s="1070"/>
      <c r="DC49" s="1071"/>
      <c r="DD49" s="1071"/>
      <c r="DE49" s="1071"/>
      <c r="DF49" s="1072"/>
      <c r="DG49" s="1070"/>
      <c r="DH49" s="1071"/>
      <c r="DI49" s="1071"/>
      <c r="DJ49" s="1071"/>
      <c r="DK49" s="1072"/>
      <c r="DL49" s="1070"/>
      <c r="DM49" s="1071"/>
      <c r="DN49" s="1071"/>
      <c r="DO49" s="1071"/>
      <c r="DP49" s="1072"/>
      <c r="DQ49" s="1070"/>
      <c r="DR49" s="1071"/>
      <c r="DS49" s="1071"/>
      <c r="DT49" s="1071"/>
      <c r="DU49" s="1072"/>
      <c r="DV49" s="1073"/>
      <c r="DW49" s="1074"/>
      <c r="DX49" s="1074"/>
      <c r="DY49" s="1074"/>
      <c r="DZ49" s="1075"/>
      <c r="EA49" s="233"/>
    </row>
    <row r="50" spans="1:131" ht="26.25" customHeight="1" x14ac:dyDescent="0.2">
      <c r="A50" s="241">
        <v>23</v>
      </c>
      <c r="B50" s="1111"/>
      <c r="C50" s="1112"/>
      <c r="D50" s="1112"/>
      <c r="E50" s="1112"/>
      <c r="F50" s="1112"/>
      <c r="G50" s="1112"/>
      <c r="H50" s="1112"/>
      <c r="I50" s="1112"/>
      <c r="J50" s="1112"/>
      <c r="K50" s="1112"/>
      <c r="L50" s="1112"/>
      <c r="M50" s="1112"/>
      <c r="N50" s="1112"/>
      <c r="O50" s="1112"/>
      <c r="P50" s="1113"/>
      <c r="Q50" s="1114"/>
      <c r="R50" s="1106"/>
      <c r="S50" s="1106"/>
      <c r="T50" s="1106"/>
      <c r="U50" s="1106"/>
      <c r="V50" s="1106"/>
      <c r="W50" s="1106"/>
      <c r="X50" s="1106"/>
      <c r="Y50" s="1106"/>
      <c r="Z50" s="1106"/>
      <c r="AA50" s="1106"/>
      <c r="AB50" s="1106"/>
      <c r="AC50" s="1106"/>
      <c r="AD50" s="1106"/>
      <c r="AE50" s="1115"/>
      <c r="AF50" s="1116"/>
      <c r="AG50" s="1117"/>
      <c r="AH50" s="1117"/>
      <c r="AI50" s="1117"/>
      <c r="AJ50" s="1118"/>
      <c r="AK50" s="1105"/>
      <c r="AL50" s="1106"/>
      <c r="AM50" s="1106"/>
      <c r="AN50" s="1106"/>
      <c r="AO50" s="1106"/>
      <c r="AP50" s="1106"/>
      <c r="AQ50" s="1106"/>
      <c r="AR50" s="1106"/>
      <c r="AS50" s="1106"/>
      <c r="AT50" s="1106"/>
      <c r="AU50" s="1106"/>
      <c r="AV50" s="1106"/>
      <c r="AW50" s="1106"/>
      <c r="AX50" s="1106"/>
      <c r="AY50" s="1106"/>
      <c r="AZ50" s="1107"/>
      <c r="BA50" s="1107"/>
      <c r="BB50" s="1107"/>
      <c r="BC50" s="1107"/>
      <c r="BD50" s="1107"/>
      <c r="BE50" s="1036"/>
      <c r="BF50" s="1036"/>
      <c r="BG50" s="1036"/>
      <c r="BH50" s="1036"/>
      <c r="BI50" s="1037"/>
      <c r="BJ50" s="235"/>
      <c r="BK50" s="235"/>
      <c r="BL50" s="235"/>
      <c r="BM50" s="235"/>
      <c r="BN50" s="235"/>
      <c r="BO50" s="244"/>
      <c r="BP50" s="244"/>
      <c r="BQ50" s="241">
        <v>44</v>
      </c>
      <c r="BR50" s="242"/>
      <c r="BS50" s="1073"/>
      <c r="BT50" s="1074"/>
      <c r="BU50" s="1074"/>
      <c r="BV50" s="1074"/>
      <c r="BW50" s="1074"/>
      <c r="BX50" s="1074"/>
      <c r="BY50" s="1074"/>
      <c r="BZ50" s="1074"/>
      <c r="CA50" s="1074"/>
      <c r="CB50" s="1074"/>
      <c r="CC50" s="1074"/>
      <c r="CD50" s="1074"/>
      <c r="CE50" s="1074"/>
      <c r="CF50" s="1074"/>
      <c r="CG50" s="1095"/>
      <c r="CH50" s="1070"/>
      <c r="CI50" s="1071"/>
      <c r="CJ50" s="1071"/>
      <c r="CK50" s="1071"/>
      <c r="CL50" s="1072"/>
      <c r="CM50" s="1070"/>
      <c r="CN50" s="1071"/>
      <c r="CO50" s="1071"/>
      <c r="CP50" s="1071"/>
      <c r="CQ50" s="1072"/>
      <c r="CR50" s="1070"/>
      <c r="CS50" s="1071"/>
      <c r="CT50" s="1071"/>
      <c r="CU50" s="1071"/>
      <c r="CV50" s="1072"/>
      <c r="CW50" s="1070"/>
      <c r="CX50" s="1071"/>
      <c r="CY50" s="1071"/>
      <c r="CZ50" s="1071"/>
      <c r="DA50" s="1072"/>
      <c r="DB50" s="1070"/>
      <c r="DC50" s="1071"/>
      <c r="DD50" s="1071"/>
      <c r="DE50" s="1071"/>
      <c r="DF50" s="1072"/>
      <c r="DG50" s="1070"/>
      <c r="DH50" s="1071"/>
      <c r="DI50" s="1071"/>
      <c r="DJ50" s="1071"/>
      <c r="DK50" s="1072"/>
      <c r="DL50" s="1070"/>
      <c r="DM50" s="1071"/>
      <c r="DN50" s="1071"/>
      <c r="DO50" s="1071"/>
      <c r="DP50" s="1072"/>
      <c r="DQ50" s="1070"/>
      <c r="DR50" s="1071"/>
      <c r="DS50" s="1071"/>
      <c r="DT50" s="1071"/>
      <c r="DU50" s="1072"/>
      <c r="DV50" s="1073"/>
      <c r="DW50" s="1074"/>
      <c r="DX50" s="1074"/>
      <c r="DY50" s="1074"/>
      <c r="DZ50" s="1075"/>
      <c r="EA50" s="233"/>
    </row>
    <row r="51" spans="1:131" ht="26.25" customHeight="1" x14ac:dyDescent="0.2">
      <c r="A51" s="241">
        <v>24</v>
      </c>
      <c r="B51" s="1111"/>
      <c r="C51" s="1112"/>
      <c r="D51" s="1112"/>
      <c r="E51" s="1112"/>
      <c r="F51" s="1112"/>
      <c r="G51" s="1112"/>
      <c r="H51" s="1112"/>
      <c r="I51" s="1112"/>
      <c r="J51" s="1112"/>
      <c r="K51" s="1112"/>
      <c r="L51" s="1112"/>
      <c r="M51" s="1112"/>
      <c r="N51" s="1112"/>
      <c r="O51" s="1112"/>
      <c r="P51" s="1113"/>
      <c r="Q51" s="1114"/>
      <c r="R51" s="1106"/>
      <c r="S51" s="1106"/>
      <c r="T51" s="1106"/>
      <c r="U51" s="1106"/>
      <c r="V51" s="1106"/>
      <c r="W51" s="1106"/>
      <c r="X51" s="1106"/>
      <c r="Y51" s="1106"/>
      <c r="Z51" s="1106"/>
      <c r="AA51" s="1106"/>
      <c r="AB51" s="1106"/>
      <c r="AC51" s="1106"/>
      <c r="AD51" s="1106"/>
      <c r="AE51" s="1115"/>
      <c r="AF51" s="1116"/>
      <c r="AG51" s="1117"/>
      <c r="AH51" s="1117"/>
      <c r="AI51" s="1117"/>
      <c r="AJ51" s="1118"/>
      <c r="AK51" s="1105"/>
      <c r="AL51" s="1106"/>
      <c r="AM51" s="1106"/>
      <c r="AN51" s="1106"/>
      <c r="AO51" s="1106"/>
      <c r="AP51" s="1106"/>
      <c r="AQ51" s="1106"/>
      <c r="AR51" s="1106"/>
      <c r="AS51" s="1106"/>
      <c r="AT51" s="1106"/>
      <c r="AU51" s="1106"/>
      <c r="AV51" s="1106"/>
      <c r="AW51" s="1106"/>
      <c r="AX51" s="1106"/>
      <c r="AY51" s="1106"/>
      <c r="AZ51" s="1107"/>
      <c r="BA51" s="1107"/>
      <c r="BB51" s="1107"/>
      <c r="BC51" s="1107"/>
      <c r="BD51" s="1107"/>
      <c r="BE51" s="1036"/>
      <c r="BF51" s="1036"/>
      <c r="BG51" s="1036"/>
      <c r="BH51" s="1036"/>
      <c r="BI51" s="1037"/>
      <c r="BJ51" s="235"/>
      <c r="BK51" s="235"/>
      <c r="BL51" s="235"/>
      <c r="BM51" s="235"/>
      <c r="BN51" s="235"/>
      <c r="BO51" s="244"/>
      <c r="BP51" s="244"/>
      <c r="BQ51" s="241">
        <v>45</v>
      </c>
      <c r="BR51" s="242"/>
      <c r="BS51" s="1073"/>
      <c r="BT51" s="1074"/>
      <c r="BU51" s="1074"/>
      <c r="BV51" s="1074"/>
      <c r="BW51" s="1074"/>
      <c r="BX51" s="1074"/>
      <c r="BY51" s="1074"/>
      <c r="BZ51" s="1074"/>
      <c r="CA51" s="1074"/>
      <c r="CB51" s="1074"/>
      <c r="CC51" s="1074"/>
      <c r="CD51" s="1074"/>
      <c r="CE51" s="1074"/>
      <c r="CF51" s="1074"/>
      <c r="CG51" s="1095"/>
      <c r="CH51" s="1070"/>
      <c r="CI51" s="1071"/>
      <c r="CJ51" s="1071"/>
      <c r="CK51" s="1071"/>
      <c r="CL51" s="1072"/>
      <c r="CM51" s="1070"/>
      <c r="CN51" s="1071"/>
      <c r="CO51" s="1071"/>
      <c r="CP51" s="1071"/>
      <c r="CQ51" s="1072"/>
      <c r="CR51" s="1070"/>
      <c r="CS51" s="1071"/>
      <c r="CT51" s="1071"/>
      <c r="CU51" s="1071"/>
      <c r="CV51" s="1072"/>
      <c r="CW51" s="1070"/>
      <c r="CX51" s="1071"/>
      <c r="CY51" s="1071"/>
      <c r="CZ51" s="1071"/>
      <c r="DA51" s="1072"/>
      <c r="DB51" s="1070"/>
      <c r="DC51" s="1071"/>
      <c r="DD51" s="1071"/>
      <c r="DE51" s="1071"/>
      <c r="DF51" s="1072"/>
      <c r="DG51" s="1070"/>
      <c r="DH51" s="1071"/>
      <c r="DI51" s="1071"/>
      <c r="DJ51" s="1071"/>
      <c r="DK51" s="1072"/>
      <c r="DL51" s="1070"/>
      <c r="DM51" s="1071"/>
      <c r="DN51" s="1071"/>
      <c r="DO51" s="1071"/>
      <c r="DP51" s="1072"/>
      <c r="DQ51" s="1070"/>
      <c r="DR51" s="1071"/>
      <c r="DS51" s="1071"/>
      <c r="DT51" s="1071"/>
      <c r="DU51" s="1072"/>
      <c r="DV51" s="1073"/>
      <c r="DW51" s="1074"/>
      <c r="DX51" s="1074"/>
      <c r="DY51" s="1074"/>
      <c r="DZ51" s="1075"/>
      <c r="EA51" s="233"/>
    </row>
    <row r="52" spans="1:131" ht="26.25" customHeight="1" x14ac:dyDescent="0.2">
      <c r="A52" s="241">
        <v>25</v>
      </c>
      <c r="B52" s="1111"/>
      <c r="C52" s="1112"/>
      <c r="D52" s="1112"/>
      <c r="E52" s="1112"/>
      <c r="F52" s="1112"/>
      <c r="G52" s="1112"/>
      <c r="H52" s="1112"/>
      <c r="I52" s="1112"/>
      <c r="J52" s="1112"/>
      <c r="K52" s="1112"/>
      <c r="L52" s="1112"/>
      <c r="M52" s="1112"/>
      <c r="N52" s="1112"/>
      <c r="O52" s="1112"/>
      <c r="P52" s="1113"/>
      <c r="Q52" s="1114"/>
      <c r="R52" s="1106"/>
      <c r="S52" s="1106"/>
      <c r="T52" s="1106"/>
      <c r="U52" s="1106"/>
      <c r="V52" s="1106"/>
      <c r="W52" s="1106"/>
      <c r="X52" s="1106"/>
      <c r="Y52" s="1106"/>
      <c r="Z52" s="1106"/>
      <c r="AA52" s="1106"/>
      <c r="AB52" s="1106"/>
      <c r="AC52" s="1106"/>
      <c r="AD52" s="1106"/>
      <c r="AE52" s="1115"/>
      <c r="AF52" s="1116"/>
      <c r="AG52" s="1117"/>
      <c r="AH52" s="1117"/>
      <c r="AI52" s="1117"/>
      <c r="AJ52" s="1118"/>
      <c r="AK52" s="1105"/>
      <c r="AL52" s="1106"/>
      <c r="AM52" s="1106"/>
      <c r="AN52" s="1106"/>
      <c r="AO52" s="1106"/>
      <c r="AP52" s="1106"/>
      <c r="AQ52" s="1106"/>
      <c r="AR52" s="1106"/>
      <c r="AS52" s="1106"/>
      <c r="AT52" s="1106"/>
      <c r="AU52" s="1106"/>
      <c r="AV52" s="1106"/>
      <c r="AW52" s="1106"/>
      <c r="AX52" s="1106"/>
      <c r="AY52" s="1106"/>
      <c r="AZ52" s="1107"/>
      <c r="BA52" s="1107"/>
      <c r="BB52" s="1107"/>
      <c r="BC52" s="1107"/>
      <c r="BD52" s="1107"/>
      <c r="BE52" s="1036"/>
      <c r="BF52" s="1036"/>
      <c r="BG52" s="1036"/>
      <c r="BH52" s="1036"/>
      <c r="BI52" s="1037"/>
      <c r="BJ52" s="235"/>
      <c r="BK52" s="235"/>
      <c r="BL52" s="235"/>
      <c r="BM52" s="235"/>
      <c r="BN52" s="235"/>
      <c r="BO52" s="244"/>
      <c r="BP52" s="244"/>
      <c r="BQ52" s="241">
        <v>46</v>
      </c>
      <c r="BR52" s="242"/>
      <c r="BS52" s="1073"/>
      <c r="BT52" s="1074"/>
      <c r="BU52" s="1074"/>
      <c r="BV52" s="1074"/>
      <c r="BW52" s="1074"/>
      <c r="BX52" s="1074"/>
      <c r="BY52" s="1074"/>
      <c r="BZ52" s="1074"/>
      <c r="CA52" s="1074"/>
      <c r="CB52" s="1074"/>
      <c r="CC52" s="1074"/>
      <c r="CD52" s="1074"/>
      <c r="CE52" s="1074"/>
      <c r="CF52" s="1074"/>
      <c r="CG52" s="1095"/>
      <c r="CH52" s="1070"/>
      <c r="CI52" s="1071"/>
      <c r="CJ52" s="1071"/>
      <c r="CK52" s="1071"/>
      <c r="CL52" s="1072"/>
      <c r="CM52" s="1070"/>
      <c r="CN52" s="1071"/>
      <c r="CO52" s="1071"/>
      <c r="CP52" s="1071"/>
      <c r="CQ52" s="1072"/>
      <c r="CR52" s="1070"/>
      <c r="CS52" s="1071"/>
      <c r="CT52" s="1071"/>
      <c r="CU52" s="1071"/>
      <c r="CV52" s="1072"/>
      <c r="CW52" s="1070"/>
      <c r="CX52" s="1071"/>
      <c r="CY52" s="1071"/>
      <c r="CZ52" s="1071"/>
      <c r="DA52" s="1072"/>
      <c r="DB52" s="1070"/>
      <c r="DC52" s="1071"/>
      <c r="DD52" s="1071"/>
      <c r="DE52" s="1071"/>
      <c r="DF52" s="1072"/>
      <c r="DG52" s="1070"/>
      <c r="DH52" s="1071"/>
      <c r="DI52" s="1071"/>
      <c r="DJ52" s="1071"/>
      <c r="DK52" s="1072"/>
      <c r="DL52" s="1070"/>
      <c r="DM52" s="1071"/>
      <c r="DN52" s="1071"/>
      <c r="DO52" s="1071"/>
      <c r="DP52" s="1072"/>
      <c r="DQ52" s="1070"/>
      <c r="DR52" s="1071"/>
      <c r="DS52" s="1071"/>
      <c r="DT52" s="1071"/>
      <c r="DU52" s="1072"/>
      <c r="DV52" s="1073"/>
      <c r="DW52" s="1074"/>
      <c r="DX52" s="1074"/>
      <c r="DY52" s="1074"/>
      <c r="DZ52" s="1075"/>
      <c r="EA52" s="233"/>
    </row>
    <row r="53" spans="1:131" ht="26.25" customHeight="1" x14ac:dyDescent="0.2">
      <c r="A53" s="241">
        <v>26</v>
      </c>
      <c r="B53" s="1111"/>
      <c r="C53" s="1112"/>
      <c r="D53" s="1112"/>
      <c r="E53" s="1112"/>
      <c r="F53" s="1112"/>
      <c r="G53" s="1112"/>
      <c r="H53" s="1112"/>
      <c r="I53" s="1112"/>
      <c r="J53" s="1112"/>
      <c r="K53" s="1112"/>
      <c r="L53" s="1112"/>
      <c r="M53" s="1112"/>
      <c r="N53" s="1112"/>
      <c r="O53" s="1112"/>
      <c r="P53" s="1113"/>
      <c r="Q53" s="1114"/>
      <c r="R53" s="1106"/>
      <c r="S53" s="1106"/>
      <c r="T53" s="1106"/>
      <c r="U53" s="1106"/>
      <c r="V53" s="1106"/>
      <c r="W53" s="1106"/>
      <c r="X53" s="1106"/>
      <c r="Y53" s="1106"/>
      <c r="Z53" s="1106"/>
      <c r="AA53" s="1106"/>
      <c r="AB53" s="1106"/>
      <c r="AC53" s="1106"/>
      <c r="AD53" s="1106"/>
      <c r="AE53" s="1115"/>
      <c r="AF53" s="1116"/>
      <c r="AG53" s="1117"/>
      <c r="AH53" s="1117"/>
      <c r="AI53" s="1117"/>
      <c r="AJ53" s="1118"/>
      <c r="AK53" s="1105"/>
      <c r="AL53" s="1106"/>
      <c r="AM53" s="1106"/>
      <c r="AN53" s="1106"/>
      <c r="AO53" s="1106"/>
      <c r="AP53" s="1106"/>
      <c r="AQ53" s="1106"/>
      <c r="AR53" s="1106"/>
      <c r="AS53" s="1106"/>
      <c r="AT53" s="1106"/>
      <c r="AU53" s="1106"/>
      <c r="AV53" s="1106"/>
      <c r="AW53" s="1106"/>
      <c r="AX53" s="1106"/>
      <c r="AY53" s="1106"/>
      <c r="AZ53" s="1107"/>
      <c r="BA53" s="1107"/>
      <c r="BB53" s="1107"/>
      <c r="BC53" s="1107"/>
      <c r="BD53" s="1107"/>
      <c r="BE53" s="1036"/>
      <c r="BF53" s="1036"/>
      <c r="BG53" s="1036"/>
      <c r="BH53" s="1036"/>
      <c r="BI53" s="1037"/>
      <c r="BJ53" s="235"/>
      <c r="BK53" s="235"/>
      <c r="BL53" s="235"/>
      <c r="BM53" s="235"/>
      <c r="BN53" s="235"/>
      <c r="BO53" s="244"/>
      <c r="BP53" s="244"/>
      <c r="BQ53" s="241">
        <v>47</v>
      </c>
      <c r="BR53" s="242"/>
      <c r="BS53" s="1073"/>
      <c r="BT53" s="1074"/>
      <c r="BU53" s="1074"/>
      <c r="BV53" s="1074"/>
      <c r="BW53" s="1074"/>
      <c r="BX53" s="1074"/>
      <c r="BY53" s="1074"/>
      <c r="BZ53" s="1074"/>
      <c r="CA53" s="1074"/>
      <c r="CB53" s="1074"/>
      <c r="CC53" s="1074"/>
      <c r="CD53" s="1074"/>
      <c r="CE53" s="1074"/>
      <c r="CF53" s="1074"/>
      <c r="CG53" s="1095"/>
      <c r="CH53" s="1070"/>
      <c r="CI53" s="1071"/>
      <c r="CJ53" s="1071"/>
      <c r="CK53" s="1071"/>
      <c r="CL53" s="1072"/>
      <c r="CM53" s="1070"/>
      <c r="CN53" s="1071"/>
      <c r="CO53" s="1071"/>
      <c r="CP53" s="1071"/>
      <c r="CQ53" s="1072"/>
      <c r="CR53" s="1070"/>
      <c r="CS53" s="1071"/>
      <c r="CT53" s="1071"/>
      <c r="CU53" s="1071"/>
      <c r="CV53" s="1072"/>
      <c r="CW53" s="1070"/>
      <c r="CX53" s="1071"/>
      <c r="CY53" s="1071"/>
      <c r="CZ53" s="1071"/>
      <c r="DA53" s="1072"/>
      <c r="DB53" s="1070"/>
      <c r="DC53" s="1071"/>
      <c r="DD53" s="1071"/>
      <c r="DE53" s="1071"/>
      <c r="DF53" s="1072"/>
      <c r="DG53" s="1070"/>
      <c r="DH53" s="1071"/>
      <c r="DI53" s="1071"/>
      <c r="DJ53" s="1071"/>
      <c r="DK53" s="1072"/>
      <c r="DL53" s="1070"/>
      <c r="DM53" s="1071"/>
      <c r="DN53" s="1071"/>
      <c r="DO53" s="1071"/>
      <c r="DP53" s="1072"/>
      <c r="DQ53" s="1070"/>
      <c r="DR53" s="1071"/>
      <c r="DS53" s="1071"/>
      <c r="DT53" s="1071"/>
      <c r="DU53" s="1072"/>
      <c r="DV53" s="1073"/>
      <c r="DW53" s="1074"/>
      <c r="DX53" s="1074"/>
      <c r="DY53" s="1074"/>
      <c r="DZ53" s="1075"/>
      <c r="EA53" s="233"/>
    </row>
    <row r="54" spans="1:131" ht="26.25" customHeight="1" x14ac:dyDescent="0.2">
      <c r="A54" s="241">
        <v>27</v>
      </c>
      <c r="B54" s="1111"/>
      <c r="C54" s="1112"/>
      <c r="D54" s="1112"/>
      <c r="E54" s="1112"/>
      <c r="F54" s="1112"/>
      <c r="G54" s="1112"/>
      <c r="H54" s="1112"/>
      <c r="I54" s="1112"/>
      <c r="J54" s="1112"/>
      <c r="K54" s="1112"/>
      <c r="L54" s="1112"/>
      <c r="M54" s="1112"/>
      <c r="N54" s="1112"/>
      <c r="O54" s="1112"/>
      <c r="P54" s="1113"/>
      <c r="Q54" s="1114"/>
      <c r="R54" s="1106"/>
      <c r="S54" s="1106"/>
      <c r="T54" s="1106"/>
      <c r="U54" s="1106"/>
      <c r="V54" s="1106"/>
      <c r="W54" s="1106"/>
      <c r="X54" s="1106"/>
      <c r="Y54" s="1106"/>
      <c r="Z54" s="1106"/>
      <c r="AA54" s="1106"/>
      <c r="AB54" s="1106"/>
      <c r="AC54" s="1106"/>
      <c r="AD54" s="1106"/>
      <c r="AE54" s="1115"/>
      <c r="AF54" s="1116"/>
      <c r="AG54" s="1117"/>
      <c r="AH54" s="1117"/>
      <c r="AI54" s="1117"/>
      <c r="AJ54" s="1118"/>
      <c r="AK54" s="1105"/>
      <c r="AL54" s="1106"/>
      <c r="AM54" s="1106"/>
      <c r="AN54" s="1106"/>
      <c r="AO54" s="1106"/>
      <c r="AP54" s="1106"/>
      <c r="AQ54" s="1106"/>
      <c r="AR54" s="1106"/>
      <c r="AS54" s="1106"/>
      <c r="AT54" s="1106"/>
      <c r="AU54" s="1106"/>
      <c r="AV54" s="1106"/>
      <c r="AW54" s="1106"/>
      <c r="AX54" s="1106"/>
      <c r="AY54" s="1106"/>
      <c r="AZ54" s="1107"/>
      <c r="BA54" s="1107"/>
      <c r="BB54" s="1107"/>
      <c r="BC54" s="1107"/>
      <c r="BD54" s="1107"/>
      <c r="BE54" s="1036"/>
      <c r="BF54" s="1036"/>
      <c r="BG54" s="1036"/>
      <c r="BH54" s="1036"/>
      <c r="BI54" s="1037"/>
      <c r="BJ54" s="235"/>
      <c r="BK54" s="235"/>
      <c r="BL54" s="235"/>
      <c r="BM54" s="235"/>
      <c r="BN54" s="235"/>
      <c r="BO54" s="244"/>
      <c r="BP54" s="244"/>
      <c r="BQ54" s="241">
        <v>48</v>
      </c>
      <c r="BR54" s="242"/>
      <c r="BS54" s="1073"/>
      <c r="BT54" s="1074"/>
      <c r="BU54" s="1074"/>
      <c r="BV54" s="1074"/>
      <c r="BW54" s="1074"/>
      <c r="BX54" s="1074"/>
      <c r="BY54" s="1074"/>
      <c r="BZ54" s="1074"/>
      <c r="CA54" s="1074"/>
      <c r="CB54" s="1074"/>
      <c r="CC54" s="1074"/>
      <c r="CD54" s="1074"/>
      <c r="CE54" s="1074"/>
      <c r="CF54" s="1074"/>
      <c r="CG54" s="1095"/>
      <c r="CH54" s="1070"/>
      <c r="CI54" s="1071"/>
      <c r="CJ54" s="1071"/>
      <c r="CK54" s="1071"/>
      <c r="CL54" s="1072"/>
      <c r="CM54" s="1070"/>
      <c r="CN54" s="1071"/>
      <c r="CO54" s="1071"/>
      <c r="CP54" s="1071"/>
      <c r="CQ54" s="1072"/>
      <c r="CR54" s="1070"/>
      <c r="CS54" s="1071"/>
      <c r="CT54" s="1071"/>
      <c r="CU54" s="1071"/>
      <c r="CV54" s="1072"/>
      <c r="CW54" s="1070"/>
      <c r="CX54" s="1071"/>
      <c r="CY54" s="1071"/>
      <c r="CZ54" s="1071"/>
      <c r="DA54" s="1072"/>
      <c r="DB54" s="1070"/>
      <c r="DC54" s="1071"/>
      <c r="DD54" s="1071"/>
      <c r="DE54" s="1071"/>
      <c r="DF54" s="1072"/>
      <c r="DG54" s="1070"/>
      <c r="DH54" s="1071"/>
      <c r="DI54" s="1071"/>
      <c r="DJ54" s="1071"/>
      <c r="DK54" s="1072"/>
      <c r="DL54" s="1070"/>
      <c r="DM54" s="1071"/>
      <c r="DN54" s="1071"/>
      <c r="DO54" s="1071"/>
      <c r="DP54" s="1072"/>
      <c r="DQ54" s="1070"/>
      <c r="DR54" s="1071"/>
      <c r="DS54" s="1071"/>
      <c r="DT54" s="1071"/>
      <c r="DU54" s="1072"/>
      <c r="DV54" s="1073"/>
      <c r="DW54" s="1074"/>
      <c r="DX54" s="1074"/>
      <c r="DY54" s="1074"/>
      <c r="DZ54" s="1075"/>
      <c r="EA54" s="233"/>
    </row>
    <row r="55" spans="1:131" ht="26.25" customHeight="1" x14ac:dyDescent="0.2">
      <c r="A55" s="241">
        <v>28</v>
      </c>
      <c r="B55" s="1111"/>
      <c r="C55" s="1112"/>
      <c r="D55" s="1112"/>
      <c r="E55" s="1112"/>
      <c r="F55" s="1112"/>
      <c r="G55" s="1112"/>
      <c r="H55" s="1112"/>
      <c r="I55" s="1112"/>
      <c r="J55" s="1112"/>
      <c r="K55" s="1112"/>
      <c r="L55" s="1112"/>
      <c r="M55" s="1112"/>
      <c r="N55" s="1112"/>
      <c r="O55" s="1112"/>
      <c r="P55" s="1113"/>
      <c r="Q55" s="1114"/>
      <c r="R55" s="1106"/>
      <c r="S55" s="1106"/>
      <c r="T55" s="1106"/>
      <c r="U55" s="1106"/>
      <c r="V55" s="1106"/>
      <c r="W55" s="1106"/>
      <c r="X55" s="1106"/>
      <c r="Y55" s="1106"/>
      <c r="Z55" s="1106"/>
      <c r="AA55" s="1106"/>
      <c r="AB55" s="1106"/>
      <c r="AC55" s="1106"/>
      <c r="AD55" s="1106"/>
      <c r="AE55" s="1115"/>
      <c r="AF55" s="1116"/>
      <c r="AG55" s="1117"/>
      <c r="AH55" s="1117"/>
      <c r="AI55" s="1117"/>
      <c r="AJ55" s="1118"/>
      <c r="AK55" s="1105"/>
      <c r="AL55" s="1106"/>
      <c r="AM55" s="1106"/>
      <c r="AN55" s="1106"/>
      <c r="AO55" s="1106"/>
      <c r="AP55" s="1106"/>
      <c r="AQ55" s="1106"/>
      <c r="AR55" s="1106"/>
      <c r="AS55" s="1106"/>
      <c r="AT55" s="1106"/>
      <c r="AU55" s="1106"/>
      <c r="AV55" s="1106"/>
      <c r="AW55" s="1106"/>
      <c r="AX55" s="1106"/>
      <c r="AY55" s="1106"/>
      <c r="AZ55" s="1107"/>
      <c r="BA55" s="1107"/>
      <c r="BB55" s="1107"/>
      <c r="BC55" s="1107"/>
      <c r="BD55" s="1107"/>
      <c r="BE55" s="1036"/>
      <c r="BF55" s="1036"/>
      <c r="BG55" s="1036"/>
      <c r="BH55" s="1036"/>
      <c r="BI55" s="1037"/>
      <c r="BJ55" s="235"/>
      <c r="BK55" s="235"/>
      <c r="BL55" s="235"/>
      <c r="BM55" s="235"/>
      <c r="BN55" s="235"/>
      <c r="BO55" s="244"/>
      <c r="BP55" s="244"/>
      <c r="BQ55" s="241">
        <v>49</v>
      </c>
      <c r="BR55" s="242"/>
      <c r="BS55" s="1073"/>
      <c r="BT55" s="1074"/>
      <c r="BU55" s="1074"/>
      <c r="BV55" s="1074"/>
      <c r="BW55" s="1074"/>
      <c r="BX55" s="1074"/>
      <c r="BY55" s="1074"/>
      <c r="BZ55" s="1074"/>
      <c r="CA55" s="1074"/>
      <c r="CB55" s="1074"/>
      <c r="CC55" s="1074"/>
      <c r="CD55" s="1074"/>
      <c r="CE55" s="1074"/>
      <c r="CF55" s="1074"/>
      <c r="CG55" s="1095"/>
      <c r="CH55" s="1070"/>
      <c r="CI55" s="1071"/>
      <c r="CJ55" s="1071"/>
      <c r="CK55" s="1071"/>
      <c r="CL55" s="1072"/>
      <c r="CM55" s="1070"/>
      <c r="CN55" s="1071"/>
      <c r="CO55" s="1071"/>
      <c r="CP55" s="1071"/>
      <c r="CQ55" s="1072"/>
      <c r="CR55" s="1070"/>
      <c r="CS55" s="1071"/>
      <c r="CT55" s="1071"/>
      <c r="CU55" s="1071"/>
      <c r="CV55" s="1072"/>
      <c r="CW55" s="1070"/>
      <c r="CX55" s="1071"/>
      <c r="CY55" s="1071"/>
      <c r="CZ55" s="1071"/>
      <c r="DA55" s="1072"/>
      <c r="DB55" s="1070"/>
      <c r="DC55" s="1071"/>
      <c r="DD55" s="1071"/>
      <c r="DE55" s="1071"/>
      <c r="DF55" s="1072"/>
      <c r="DG55" s="1070"/>
      <c r="DH55" s="1071"/>
      <c r="DI55" s="1071"/>
      <c r="DJ55" s="1071"/>
      <c r="DK55" s="1072"/>
      <c r="DL55" s="1070"/>
      <c r="DM55" s="1071"/>
      <c r="DN55" s="1071"/>
      <c r="DO55" s="1071"/>
      <c r="DP55" s="1072"/>
      <c r="DQ55" s="1070"/>
      <c r="DR55" s="1071"/>
      <c r="DS55" s="1071"/>
      <c r="DT55" s="1071"/>
      <c r="DU55" s="1072"/>
      <c r="DV55" s="1073"/>
      <c r="DW55" s="1074"/>
      <c r="DX55" s="1074"/>
      <c r="DY55" s="1074"/>
      <c r="DZ55" s="1075"/>
      <c r="EA55" s="233"/>
    </row>
    <row r="56" spans="1:131" ht="26.25" customHeight="1" x14ac:dyDescent="0.2">
      <c r="A56" s="241">
        <v>29</v>
      </c>
      <c r="B56" s="1111"/>
      <c r="C56" s="1112"/>
      <c r="D56" s="1112"/>
      <c r="E56" s="1112"/>
      <c r="F56" s="1112"/>
      <c r="G56" s="1112"/>
      <c r="H56" s="1112"/>
      <c r="I56" s="1112"/>
      <c r="J56" s="1112"/>
      <c r="K56" s="1112"/>
      <c r="L56" s="1112"/>
      <c r="M56" s="1112"/>
      <c r="N56" s="1112"/>
      <c r="O56" s="1112"/>
      <c r="P56" s="1113"/>
      <c r="Q56" s="1114"/>
      <c r="R56" s="1106"/>
      <c r="S56" s="1106"/>
      <c r="T56" s="1106"/>
      <c r="U56" s="1106"/>
      <c r="V56" s="1106"/>
      <c r="W56" s="1106"/>
      <c r="X56" s="1106"/>
      <c r="Y56" s="1106"/>
      <c r="Z56" s="1106"/>
      <c r="AA56" s="1106"/>
      <c r="AB56" s="1106"/>
      <c r="AC56" s="1106"/>
      <c r="AD56" s="1106"/>
      <c r="AE56" s="1115"/>
      <c r="AF56" s="1116"/>
      <c r="AG56" s="1117"/>
      <c r="AH56" s="1117"/>
      <c r="AI56" s="1117"/>
      <c r="AJ56" s="1118"/>
      <c r="AK56" s="1105"/>
      <c r="AL56" s="1106"/>
      <c r="AM56" s="1106"/>
      <c r="AN56" s="1106"/>
      <c r="AO56" s="1106"/>
      <c r="AP56" s="1106"/>
      <c r="AQ56" s="1106"/>
      <c r="AR56" s="1106"/>
      <c r="AS56" s="1106"/>
      <c r="AT56" s="1106"/>
      <c r="AU56" s="1106"/>
      <c r="AV56" s="1106"/>
      <c r="AW56" s="1106"/>
      <c r="AX56" s="1106"/>
      <c r="AY56" s="1106"/>
      <c r="AZ56" s="1107"/>
      <c r="BA56" s="1107"/>
      <c r="BB56" s="1107"/>
      <c r="BC56" s="1107"/>
      <c r="BD56" s="1107"/>
      <c r="BE56" s="1036"/>
      <c r="BF56" s="1036"/>
      <c r="BG56" s="1036"/>
      <c r="BH56" s="1036"/>
      <c r="BI56" s="1037"/>
      <c r="BJ56" s="235"/>
      <c r="BK56" s="235"/>
      <c r="BL56" s="235"/>
      <c r="BM56" s="235"/>
      <c r="BN56" s="235"/>
      <c r="BO56" s="244"/>
      <c r="BP56" s="244"/>
      <c r="BQ56" s="241">
        <v>50</v>
      </c>
      <c r="BR56" s="242"/>
      <c r="BS56" s="1073"/>
      <c r="BT56" s="1074"/>
      <c r="BU56" s="1074"/>
      <c r="BV56" s="1074"/>
      <c r="BW56" s="1074"/>
      <c r="BX56" s="1074"/>
      <c r="BY56" s="1074"/>
      <c r="BZ56" s="1074"/>
      <c r="CA56" s="1074"/>
      <c r="CB56" s="1074"/>
      <c r="CC56" s="1074"/>
      <c r="CD56" s="1074"/>
      <c r="CE56" s="1074"/>
      <c r="CF56" s="1074"/>
      <c r="CG56" s="1095"/>
      <c r="CH56" s="1070"/>
      <c r="CI56" s="1071"/>
      <c r="CJ56" s="1071"/>
      <c r="CK56" s="1071"/>
      <c r="CL56" s="1072"/>
      <c r="CM56" s="1070"/>
      <c r="CN56" s="1071"/>
      <c r="CO56" s="1071"/>
      <c r="CP56" s="1071"/>
      <c r="CQ56" s="1072"/>
      <c r="CR56" s="1070"/>
      <c r="CS56" s="1071"/>
      <c r="CT56" s="1071"/>
      <c r="CU56" s="1071"/>
      <c r="CV56" s="1072"/>
      <c r="CW56" s="1070"/>
      <c r="CX56" s="1071"/>
      <c r="CY56" s="1071"/>
      <c r="CZ56" s="1071"/>
      <c r="DA56" s="1072"/>
      <c r="DB56" s="1070"/>
      <c r="DC56" s="1071"/>
      <c r="DD56" s="1071"/>
      <c r="DE56" s="1071"/>
      <c r="DF56" s="1072"/>
      <c r="DG56" s="1070"/>
      <c r="DH56" s="1071"/>
      <c r="DI56" s="1071"/>
      <c r="DJ56" s="1071"/>
      <c r="DK56" s="1072"/>
      <c r="DL56" s="1070"/>
      <c r="DM56" s="1071"/>
      <c r="DN56" s="1071"/>
      <c r="DO56" s="1071"/>
      <c r="DP56" s="1072"/>
      <c r="DQ56" s="1070"/>
      <c r="DR56" s="1071"/>
      <c r="DS56" s="1071"/>
      <c r="DT56" s="1071"/>
      <c r="DU56" s="1072"/>
      <c r="DV56" s="1073"/>
      <c r="DW56" s="1074"/>
      <c r="DX56" s="1074"/>
      <c r="DY56" s="1074"/>
      <c r="DZ56" s="1075"/>
      <c r="EA56" s="233"/>
    </row>
    <row r="57" spans="1:131" ht="26.25" customHeight="1" x14ac:dyDescent="0.2">
      <c r="A57" s="241">
        <v>30</v>
      </c>
      <c r="B57" s="1111"/>
      <c r="C57" s="1112"/>
      <c r="D57" s="1112"/>
      <c r="E57" s="1112"/>
      <c r="F57" s="1112"/>
      <c r="G57" s="1112"/>
      <c r="H57" s="1112"/>
      <c r="I57" s="1112"/>
      <c r="J57" s="1112"/>
      <c r="K57" s="1112"/>
      <c r="L57" s="1112"/>
      <c r="M57" s="1112"/>
      <c r="N57" s="1112"/>
      <c r="O57" s="1112"/>
      <c r="P57" s="1113"/>
      <c r="Q57" s="1114"/>
      <c r="R57" s="1106"/>
      <c r="S57" s="1106"/>
      <c r="T57" s="1106"/>
      <c r="U57" s="1106"/>
      <c r="V57" s="1106"/>
      <c r="W57" s="1106"/>
      <c r="X57" s="1106"/>
      <c r="Y57" s="1106"/>
      <c r="Z57" s="1106"/>
      <c r="AA57" s="1106"/>
      <c r="AB57" s="1106"/>
      <c r="AC57" s="1106"/>
      <c r="AD57" s="1106"/>
      <c r="AE57" s="1115"/>
      <c r="AF57" s="1116"/>
      <c r="AG57" s="1117"/>
      <c r="AH57" s="1117"/>
      <c r="AI57" s="1117"/>
      <c r="AJ57" s="1118"/>
      <c r="AK57" s="1105"/>
      <c r="AL57" s="1106"/>
      <c r="AM57" s="1106"/>
      <c r="AN57" s="1106"/>
      <c r="AO57" s="1106"/>
      <c r="AP57" s="1106"/>
      <c r="AQ57" s="1106"/>
      <c r="AR57" s="1106"/>
      <c r="AS57" s="1106"/>
      <c r="AT57" s="1106"/>
      <c r="AU57" s="1106"/>
      <c r="AV57" s="1106"/>
      <c r="AW57" s="1106"/>
      <c r="AX57" s="1106"/>
      <c r="AY57" s="1106"/>
      <c r="AZ57" s="1107"/>
      <c r="BA57" s="1107"/>
      <c r="BB57" s="1107"/>
      <c r="BC57" s="1107"/>
      <c r="BD57" s="1107"/>
      <c r="BE57" s="1036"/>
      <c r="BF57" s="1036"/>
      <c r="BG57" s="1036"/>
      <c r="BH57" s="1036"/>
      <c r="BI57" s="1037"/>
      <c r="BJ57" s="235"/>
      <c r="BK57" s="235"/>
      <c r="BL57" s="235"/>
      <c r="BM57" s="235"/>
      <c r="BN57" s="235"/>
      <c r="BO57" s="244"/>
      <c r="BP57" s="244"/>
      <c r="BQ57" s="241">
        <v>51</v>
      </c>
      <c r="BR57" s="242"/>
      <c r="BS57" s="1073"/>
      <c r="BT57" s="1074"/>
      <c r="BU57" s="1074"/>
      <c r="BV57" s="1074"/>
      <c r="BW57" s="1074"/>
      <c r="BX57" s="1074"/>
      <c r="BY57" s="1074"/>
      <c r="BZ57" s="1074"/>
      <c r="CA57" s="1074"/>
      <c r="CB57" s="1074"/>
      <c r="CC57" s="1074"/>
      <c r="CD57" s="1074"/>
      <c r="CE57" s="1074"/>
      <c r="CF57" s="1074"/>
      <c r="CG57" s="1095"/>
      <c r="CH57" s="1070"/>
      <c r="CI57" s="1071"/>
      <c r="CJ57" s="1071"/>
      <c r="CK57" s="1071"/>
      <c r="CL57" s="1072"/>
      <c r="CM57" s="1070"/>
      <c r="CN57" s="1071"/>
      <c r="CO57" s="1071"/>
      <c r="CP57" s="1071"/>
      <c r="CQ57" s="1072"/>
      <c r="CR57" s="1070"/>
      <c r="CS57" s="1071"/>
      <c r="CT57" s="1071"/>
      <c r="CU57" s="1071"/>
      <c r="CV57" s="1072"/>
      <c r="CW57" s="1070"/>
      <c r="CX57" s="1071"/>
      <c r="CY57" s="1071"/>
      <c r="CZ57" s="1071"/>
      <c r="DA57" s="1072"/>
      <c r="DB57" s="1070"/>
      <c r="DC57" s="1071"/>
      <c r="DD57" s="1071"/>
      <c r="DE57" s="1071"/>
      <c r="DF57" s="1072"/>
      <c r="DG57" s="1070"/>
      <c r="DH57" s="1071"/>
      <c r="DI57" s="1071"/>
      <c r="DJ57" s="1071"/>
      <c r="DK57" s="1072"/>
      <c r="DL57" s="1070"/>
      <c r="DM57" s="1071"/>
      <c r="DN57" s="1071"/>
      <c r="DO57" s="1071"/>
      <c r="DP57" s="1072"/>
      <c r="DQ57" s="1070"/>
      <c r="DR57" s="1071"/>
      <c r="DS57" s="1071"/>
      <c r="DT57" s="1071"/>
      <c r="DU57" s="1072"/>
      <c r="DV57" s="1073"/>
      <c r="DW57" s="1074"/>
      <c r="DX57" s="1074"/>
      <c r="DY57" s="1074"/>
      <c r="DZ57" s="1075"/>
      <c r="EA57" s="233"/>
    </row>
    <row r="58" spans="1:131" ht="26.25" customHeight="1" x14ac:dyDescent="0.2">
      <c r="A58" s="241">
        <v>31</v>
      </c>
      <c r="B58" s="1111"/>
      <c r="C58" s="1112"/>
      <c r="D58" s="1112"/>
      <c r="E58" s="1112"/>
      <c r="F58" s="1112"/>
      <c r="G58" s="1112"/>
      <c r="H58" s="1112"/>
      <c r="I58" s="1112"/>
      <c r="J58" s="1112"/>
      <c r="K58" s="1112"/>
      <c r="L58" s="1112"/>
      <c r="M58" s="1112"/>
      <c r="N58" s="1112"/>
      <c r="O58" s="1112"/>
      <c r="P58" s="1113"/>
      <c r="Q58" s="1114"/>
      <c r="R58" s="1106"/>
      <c r="S58" s="1106"/>
      <c r="T58" s="1106"/>
      <c r="U58" s="1106"/>
      <c r="V58" s="1106"/>
      <c r="W58" s="1106"/>
      <c r="X58" s="1106"/>
      <c r="Y58" s="1106"/>
      <c r="Z58" s="1106"/>
      <c r="AA58" s="1106"/>
      <c r="AB58" s="1106"/>
      <c r="AC58" s="1106"/>
      <c r="AD58" s="1106"/>
      <c r="AE58" s="1115"/>
      <c r="AF58" s="1116"/>
      <c r="AG58" s="1117"/>
      <c r="AH58" s="1117"/>
      <c r="AI58" s="1117"/>
      <c r="AJ58" s="1118"/>
      <c r="AK58" s="1105"/>
      <c r="AL58" s="1106"/>
      <c r="AM58" s="1106"/>
      <c r="AN58" s="1106"/>
      <c r="AO58" s="1106"/>
      <c r="AP58" s="1106"/>
      <c r="AQ58" s="1106"/>
      <c r="AR58" s="1106"/>
      <c r="AS58" s="1106"/>
      <c r="AT58" s="1106"/>
      <c r="AU58" s="1106"/>
      <c r="AV58" s="1106"/>
      <c r="AW58" s="1106"/>
      <c r="AX58" s="1106"/>
      <c r="AY58" s="1106"/>
      <c r="AZ58" s="1107"/>
      <c r="BA58" s="1107"/>
      <c r="BB58" s="1107"/>
      <c r="BC58" s="1107"/>
      <c r="BD58" s="1107"/>
      <c r="BE58" s="1036"/>
      <c r="BF58" s="1036"/>
      <c r="BG58" s="1036"/>
      <c r="BH58" s="1036"/>
      <c r="BI58" s="1037"/>
      <c r="BJ58" s="235"/>
      <c r="BK58" s="235"/>
      <c r="BL58" s="235"/>
      <c r="BM58" s="235"/>
      <c r="BN58" s="235"/>
      <c r="BO58" s="244"/>
      <c r="BP58" s="244"/>
      <c r="BQ58" s="241">
        <v>52</v>
      </c>
      <c r="BR58" s="242"/>
      <c r="BS58" s="1073"/>
      <c r="BT58" s="1074"/>
      <c r="BU58" s="1074"/>
      <c r="BV58" s="1074"/>
      <c r="BW58" s="1074"/>
      <c r="BX58" s="1074"/>
      <c r="BY58" s="1074"/>
      <c r="BZ58" s="1074"/>
      <c r="CA58" s="1074"/>
      <c r="CB58" s="1074"/>
      <c r="CC58" s="1074"/>
      <c r="CD58" s="1074"/>
      <c r="CE58" s="1074"/>
      <c r="CF58" s="1074"/>
      <c r="CG58" s="1095"/>
      <c r="CH58" s="1070"/>
      <c r="CI58" s="1071"/>
      <c r="CJ58" s="1071"/>
      <c r="CK58" s="1071"/>
      <c r="CL58" s="1072"/>
      <c r="CM58" s="1070"/>
      <c r="CN58" s="1071"/>
      <c r="CO58" s="1071"/>
      <c r="CP58" s="1071"/>
      <c r="CQ58" s="1072"/>
      <c r="CR58" s="1070"/>
      <c r="CS58" s="1071"/>
      <c r="CT58" s="1071"/>
      <c r="CU58" s="1071"/>
      <c r="CV58" s="1072"/>
      <c r="CW58" s="1070"/>
      <c r="CX58" s="1071"/>
      <c r="CY58" s="1071"/>
      <c r="CZ58" s="1071"/>
      <c r="DA58" s="1072"/>
      <c r="DB58" s="1070"/>
      <c r="DC58" s="1071"/>
      <c r="DD58" s="1071"/>
      <c r="DE58" s="1071"/>
      <c r="DF58" s="1072"/>
      <c r="DG58" s="1070"/>
      <c r="DH58" s="1071"/>
      <c r="DI58" s="1071"/>
      <c r="DJ58" s="1071"/>
      <c r="DK58" s="1072"/>
      <c r="DL58" s="1070"/>
      <c r="DM58" s="1071"/>
      <c r="DN58" s="1071"/>
      <c r="DO58" s="1071"/>
      <c r="DP58" s="1072"/>
      <c r="DQ58" s="1070"/>
      <c r="DR58" s="1071"/>
      <c r="DS58" s="1071"/>
      <c r="DT58" s="1071"/>
      <c r="DU58" s="1072"/>
      <c r="DV58" s="1073"/>
      <c r="DW58" s="1074"/>
      <c r="DX58" s="1074"/>
      <c r="DY58" s="1074"/>
      <c r="DZ58" s="1075"/>
      <c r="EA58" s="233"/>
    </row>
    <row r="59" spans="1:131" ht="26.25" customHeight="1" x14ac:dyDescent="0.2">
      <c r="A59" s="241">
        <v>32</v>
      </c>
      <c r="B59" s="1111"/>
      <c r="C59" s="1112"/>
      <c r="D59" s="1112"/>
      <c r="E59" s="1112"/>
      <c r="F59" s="1112"/>
      <c r="G59" s="1112"/>
      <c r="H59" s="1112"/>
      <c r="I59" s="1112"/>
      <c r="J59" s="1112"/>
      <c r="K59" s="1112"/>
      <c r="L59" s="1112"/>
      <c r="M59" s="1112"/>
      <c r="N59" s="1112"/>
      <c r="O59" s="1112"/>
      <c r="P59" s="1113"/>
      <c r="Q59" s="1114"/>
      <c r="R59" s="1106"/>
      <c r="S59" s="1106"/>
      <c r="T59" s="1106"/>
      <c r="U59" s="1106"/>
      <c r="V59" s="1106"/>
      <c r="W59" s="1106"/>
      <c r="X59" s="1106"/>
      <c r="Y59" s="1106"/>
      <c r="Z59" s="1106"/>
      <c r="AA59" s="1106"/>
      <c r="AB59" s="1106"/>
      <c r="AC59" s="1106"/>
      <c r="AD59" s="1106"/>
      <c r="AE59" s="1115"/>
      <c r="AF59" s="1116"/>
      <c r="AG59" s="1117"/>
      <c r="AH59" s="1117"/>
      <c r="AI59" s="1117"/>
      <c r="AJ59" s="1118"/>
      <c r="AK59" s="1105"/>
      <c r="AL59" s="1106"/>
      <c r="AM59" s="1106"/>
      <c r="AN59" s="1106"/>
      <c r="AO59" s="1106"/>
      <c r="AP59" s="1106"/>
      <c r="AQ59" s="1106"/>
      <c r="AR59" s="1106"/>
      <c r="AS59" s="1106"/>
      <c r="AT59" s="1106"/>
      <c r="AU59" s="1106"/>
      <c r="AV59" s="1106"/>
      <c r="AW59" s="1106"/>
      <c r="AX59" s="1106"/>
      <c r="AY59" s="1106"/>
      <c r="AZ59" s="1107"/>
      <c r="BA59" s="1107"/>
      <c r="BB59" s="1107"/>
      <c r="BC59" s="1107"/>
      <c r="BD59" s="1107"/>
      <c r="BE59" s="1036"/>
      <c r="BF59" s="1036"/>
      <c r="BG59" s="1036"/>
      <c r="BH59" s="1036"/>
      <c r="BI59" s="1037"/>
      <c r="BJ59" s="235"/>
      <c r="BK59" s="235"/>
      <c r="BL59" s="235"/>
      <c r="BM59" s="235"/>
      <c r="BN59" s="235"/>
      <c r="BO59" s="244"/>
      <c r="BP59" s="244"/>
      <c r="BQ59" s="241">
        <v>53</v>
      </c>
      <c r="BR59" s="242"/>
      <c r="BS59" s="1073"/>
      <c r="BT59" s="1074"/>
      <c r="BU59" s="1074"/>
      <c r="BV59" s="1074"/>
      <c r="BW59" s="1074"/>
      <c r="BX59" s="1074"/>
      <c r="BY59" s="1074"/>
      <c r="BZ59" s="1074"/>
      <c r="CA59" s="1074"/>
      <c r="CB59" s="1074"/>
      <c r="CC59" s="1074"/>
      <c r="CD59" s="1074"/>
      <c r="CE59" s="1074"/>
      <c r="CF59" s="1074"/>
      <c r="CG59" s="1095"/>
      <c r="CH59" s="1070"/>
      <c r="CI59" s="1071"/>
      <c r="CJ59" s="1071"/>
      <c r="CK59" s="1071"/>
      <c r="CL59" s="1072"/>
      <c r="CM59" s="1070"/>
      <c r="CN59" s="1071"/>
      <c r="CO59" s="1071"/>
      <c r="CP59" s="1071"/>
      <c r="CQ59" s="1072"/>
      <c r="CR59" s="1070"/>
      <c r="CS59" s="1071"/>
      <c r="CT59" s="1071"/>
      <c r="CU59" s="1071"/>
      <c r="CV59" s="1072"/>
      <c r="CW59" s="1070"/>
      <c r="CX59" s="1071"/>
      <c r="CY59" s="1071"/>
      <c r="CZ59" s="1071"/>
      <c r="DA59" s="1072"/>
      <c r="DB59" s="1070"/>
      <c r="DC59" s="1071"/>
      <c r="DD59" s="1071"/>
      <c r="DE59" s="1071"/>
      <c r="DF59" s="1072"/>
      <c r="DG59" s="1070"/>
      <c r="DH59" s="1071"/>
      <c r="DI59" s="1071"/>
      <c r="DJ59" s="1071"/>
      <c r="DK59" s="1072"/>
      <c r="DL59" s="1070"/>
      <c r="DM59" s="1071"/>
      <c r="DN59" s="1071"/>
      <c r="DO59" s="1071"/>
      <c r="DP59" s="1072"/>
      <c r="DQ59" s="1070"/>
      <c r="DR59" s="1071"/>
      <c r="DS59" s="1071"/>
      <c r="DT59" s="1071"/>
      <c r="DU59" s="1072"/>
      <c r="DV59" s="1073"/>
      <c r="DW59" s="1074"/>
      <c r="DX59" s="1074"/>
      <c r="DY59" s="1074"/>
      <c r="DZ59" s="1075"/>
      <c r="EA59" s="233"/>
    </row>
    <row r="60" spans="1:131" ht="26.25" customHeight="1" x14ac:dyDescent="0.2">
      <c r="A60" s="241">
        <v>33</v>
      </c>
      <c r="B60" s="1111"/>
      <c r="C60" s="1112"/>
      <c r="D60" s="1112"/>
      <c r="E60" s="1112"/>
      <c r="F60" s="1112"/>
      <c r="G60" s="1112"/>
      <c r="H60" s="1112"/>
      <c r="I60" s="1112"/>
      <c r="J60" s="1112"/>
      <c r="K60" s="1112"/>
      <c r="L60" s="1112"/>
      <c r="M60" s="1112"/>
      <c r="N60" s="1112"/>
      <c r="O60" s="1112"/>
      <c r="P60" s="1113"/>
      <c r="Q60" s="1114"/>
      <c r="R60" s="1106"/>
      <c r="S60" s="1106"/>
      <c r="T60" s="1106"/>
      <c r="U60" s="1106"/>
      <c r="V60" s="1106"/>
      <c r="W60" s="1106"/>
      <c r="X60" s="1106"/>
      <c r="Y60" s="1106"/>
      <c r="Z60" s="1106"/>
      <c r="AA60" s="1106"/>
      <c r="AB60" s="1106"/>
      <c r="AC60" s="1106"/>
      <c r="AD60" s="1106"/>
      <c r="AE60" s="1115"/>
      <c r="AF60" s="1116"/>
      <c r="AG60" s="1117"/>
      <c r="AH60" s="1117"/>
      <c r="AI60" s="1117"/>
      <c r="AJ60" s="1118"/>
      <c r="AK60" s="1105"/>
      <c r="AL60" s="1106"/>
      <c r="AM60" s="1106"/>
      <c r="AN60" s="1106"/>
      <c r="AO60" s="1106"/>
      <c r="AP60" s="1106"/>
      <c r="AQ60" s="1106"/>
      <c r="AR60" s="1106"/>
      <c r="AS60" s="1106"/>
      <c r="AT60" s="1106"/>
      <c r="AU60" s="1106"/>
      <c r="AV60" s="1106"/>
      <c r="AW60" s="1106"/>
      <c r="AX60" s="1106"/>
      <c r="AY60" s="1106"/>
      <c r="AZ60" s="1107"/>
      <c r="BA60" s="1107"/>
      <c r="BB60" s="1107"/>
      <c r="BC60" s="1107"/>
      <c r="BD60" s="1107"/>
      <c r="BE60" s="1036"/>
      <c r="BF60" s="1036"/>
      <c r="BG60" s="1036"/>
      <c r="BH60" s="1036"/>
      <c r="BI60" s="1037"/>
      <c r="BJ60" s="235"/>
      <c r="BK60" s="235"/>
      <c r="BL60" s="235"/>
      <c r="BM60" s="235"/>
      <c r="BN60" s="235"/>
      <c r="BO60" s="244"/>
      <c r="BP60" s="244"/>
      <c r="BQ60" s="241">
        <v>54</v>
      </c>
      <c r="BR60" s="242"/>
      <c r="BS60" s="1073"/>
      <c r="BT60" s="1074"/>
      <c r="BU60" s="1074"/>
      <c r="BV60" s="1074"/>
      <c r="BW60" s="1074"/>
      <c r="BX60" s="1074"/>
      <c r="BY60" s="1074"/>
      <c r="BZ60" s="1074"/>
      <c r="CA60" s="1074"/>
      <c r="CB60" s="1074"/>
      <c r="CC60" s="1074"/>
      <c r="CD60" s="1074"/>
      <c r="CE60" s="1074"/>
      <c r="CF60" s="1074"/>
      <c r="CG60" s="1095"/>
      <c r="CH60" s="1070"/>
      <c r="CI60" s="1071"/>
      <c r="CJ60" s="1071"/>
      <c r="CK60" s="1071"/>
      <c r="CL60" s="1072"/>
      <c r="CM60" s="1070"/>
      <c r="CN60" s="1071"/>
      <c r="CO60" s="1071"/>
      <c r="CP60" s="1071"/>
      <c r="CQ60" s="1072"/>
      <c r="CR60" s="1070"/>
      <c r="CS60" s="1071"/>
      <c r="CT60" s="1071"/>
      <c r="CU60" s="1071"/>
      <c r="CV60" s="1072"/>
      <c r="CW60" s="1070"/>
      <c r="CX60" s="1071"/>
      <c r="CY60" s="1071"/>
      <c r="CZ60" s="1071"/>
      <c r="DA60" s="1072"/>
      <c r="DB60" s="1070"/>
      <c r="DC60" s="1071"/>
      <c r="DD60" s="1071"/>
      <c r="DE60" s="1071"/>
      <c r="DF60" s="1072"/>
      <c r="DG60" s="1070"/>
      <c r="DH60" s="1071"/>
      <c r="DI60" s="1071"/>
      <c r="DJ60" s="1071"/>
      <c r="DK60" s="1072"/>
      <c r="DL60" s="1070"/>
      <c r="DM60" s="1071"/>
      <c r="DN60" s="1071"/>
      <c r="DO60" s="1071"/>
      <c r="DP60" s="1072"/>
      <c r="DQ60" s="1070"/>
      <c r="DR60" s="1071"/>
      <c r="DS60" s="1071"/>
      <c r="DT60" s="1071"/>
      <c r="DU60" s="1072"/>
      <c r="DV60" s="1073"/>
      <c r="DW60" s="1074"/>
      <c r="DX60" s="1074"/>
      <c r="DY60" s="1074"/>
      <c r="DZ60" s="1075"/>
      <c r="EA60" s="233"/>
    </row>
    <row r="61" spans="1:131" ht="26.25" customHeight="1" thickBot="1" x14ac:dyDescent="0.25">
      <c r="A61" s="241">
        <v>34</v>
      </c>
      <c r="B61" s="1111"/>
      <c r="C61" s="1112"/>
      <c r="D61" s="1112"/>
      <c r="E61" s="1112"/>
      <c r="F61" s="1112"/>
      <c r="G61" s="1112"/>
      <c r="H61" s="1112"/>
      <c r="I61" s="1112"/>
      <c r="J61" s="1112"/>
      <c r="K61" s="1112"/>
      <c r="L61" s="1112"/>
      <c r="M61" s="1112"/>
      <c r="N61" s="1112"/>
      <c r="O61" s="1112"/>
      <c r="P61" s="1113"/>
      <c r="Q61" s="1114"/>
      <c r="R61" s="1106"/>
      <c r="S61" s="1106"/>
      <c r="T61" s="1106"/>
      <c r="U61" s="1106"/>
      <c r="V61" s="1106"/>
      <c r="W61" s="1106"/>
      <c r="X61" s="1106"/>
      <c r="Y61" s="1106"/>
      <c r="Z61" s="1106"/>
      <c r="AA61" s="1106"/>
      <c r="AB61" s="1106"/>
      <c r="AC61" s="1106"/>
      <c r="AD61" s="1106"/>
      <c r="AE61" s="1115"/>
      <c r="AF61" s="1116"/>
      <c r="AG61" s="1117"/>
      <c r="AH61" s="1117"/>
      <c r="AI61" s="1117"/>
      <c r="AJ61" s="1118"/>
      <c r="AK61" s="1105"/>
      <c r="AL61" s="1106"/>
      <c r="AM61" s="1106"/>
      <c r="AN61" s="1106"/>
      <c r="AO61" s="1106"/>
      <c r="AP61" s="1106"/>
      <c r="AQ61" s="1106"/>
      <c r="AR61" s="1106"/>
      <c r="AS61" s="1106"/>
      <c r="AT61" s="1106"/>
      <c r="AU61" s="1106"/>
      <c r="AV61" s="1106"/>
      <c r="AW61" s="1106"/>
      <c r="AX61" s="1106"/>
      <c r="AY61" s="1106"/>
      <c r="AZ61" s="1107"/>
      <c r="BA61" s="1107"/>
      <c r="BB61" s="1107"/>
      <c r="BC61" s="1107"/>
      <c r="BD61" s="1107"/>
      <c r="BE61" s="1036"/>
      <c r="BF61" s="1036"/>
      <c r="BG61" s="1036"/>
      <c r="BH61" s="1036"/>
      <c r="BI61" s="1037"/>
      <c r="BJ61" s="235"/>
      <c r="BK61" s="235"/>
      <c r="BL61" s="235"/>
      <c r="BM61" s="235"/>
      <c r="BN61" s="235"/>
      <c r="BO61" s="244"/>
      <c r="BP61" s="244"/>
      <c r="BQ61" s="241">
        <v>55</v>
      </c>
      <c r="BR61" s="242"/>
      <c r="BS61" s="1073"/>
      <c r="BT61" s="1074"/>
      <c r="BU61" s="1074"/>
      <c r="BV61" s="1074"/>
      <c r="BW61" s="1074"/>
      <c r="BX61" s="1074"/>
      <c r="BY61" s="1074"/>
      <c r="BZ61" s="1074"/>
      <c r="CA61" s="1074"/>
      <c r="CB61" s="1074"/>
      <c r="CC61" s="1074"/>
      <c r="CD61" s="1074"/>
      <c r="CE61" s="1074"/>
      <c r="CF61" s="1074"/>
      <c r="CG61" s="1095"/>
      <c r="CH61" s="1070"/>
      <c r="CI61" s="1071"/>
      <c r="CJ61" s="1071"/>
      <c r="CK61" s="1071"/>
      <c r="CL61" s="1072"/>
      <c r="CM61" s="1070"/>
      <c r="CN61" s="1071"/>
      <c r="CO61" s="1071"/>
      <c r="CP61" s="1071"/>
      <c r="CQ61" s="1072"/>
      <c r="CR61" s="1070"/>
      <c r="CS61" s="1071"/>
      <c r="CT61" s="1071"/>
      <c r="CU61" s="1071"/>
      <c r="CV61" s="1072"/>
      <c r="CW61" s="1070"/>
      <c r="CX61" s="1071"/>
      <c r="CY61" s="1071"/>
      <c r="CZ61" s="1071"/>
      <c r="DA61" s="1072"/>
      <c r="DB61" s="1070"/>
      <c r="DC61" s="1071"/>
      <c r="DD61" s="1071"/>
      <c r="DE61" s="1071"/>
      <c r="DF61" s="1072"/>
      <c r="DG61" s="1070"/>
      <c r="DH61" s="1071"/>
      <c r="DI61" s="1071"/>
      <c r="DJ61" s="1071"/>
      <c r="DK61" s="1072"/>
      <c r="DL61" s="1070"/>
      <c r="DM61" s="1071"/>
      <c r="DN61" s="1071"/>
      <c r="DO61" s="1071"/>
      <c r="DP61" s="1072"/>
      <c r="DQ61" s="1070"/>
      <c r="DR61" s="1071"/>
      <c r="DS61" s="1071"/>
      <c r="DT61" s="1071"/>
      <c r="DU61" s="1072"/>
      <c r="DV61" s="1073"/>
      <c r="DW61" s="1074"/>
      <c r="DX61" s="1074"/>
      <c r="DY61" s="1074"/>
      <c r="DZ61" s="1075"/>
      <c r="EA61" s="233"/>
    </row>
    <row r="62" spans="1:131" ht="26.25" customHeight="1" x14ac:dyDescent="0.2">
      <c r="A62" s="241">
        <v>35</v>
      </c>
      <c r="B62" s="1111"/>
      <c r="C62" s="1112"/>
      <c r="D62" s="1112"/>
      <c r="E62" s="1112"/>
      <c r="F62" s="1112"/>
      <c r="G62" s="1112"/>
      <c r="H62" s="1112"/>
      <c r="I62" s="1112"/>
      <c r="J62" s="1112"/>
      <c r="K62" s="1112"/>
      <c r="L62" s="1112"/>
      <c r="M62" s="1112"/>
      <c r="N62" s="1112"/>
      <c r="O62" s="1112"/>
      <c r="P62" s="1113"/>
      <c r="Q62" s="1114"/>
      <c r="R62" s="1106"/>
      <c r="S62" s="1106"/>
      <c r="T62" s="1106"/>
      <c r="U62" s="1106"/>
      <c r="V62" s="1106"/>
      <c r="W62" s="1106"/>
      <c r="X62" s="1106"/>
      <c r="Y62" s="1106"/>
      <c r="Z62" s="1106"/>
      <c r="AA62" s="1106"/>
      <c r="AB62" s="1106"/>
      <c r="AC62" s="1106"/>
      <c r="AD62" s="1106"/>
      <c r="AE62" s="1115"/>
      <c r="AF62" s="1116"/>
      <c r="AG62" s="1117"/>
      <c r="AH62" s="1117"/>
      <c r="AI62" s="1117"/>
      <c r="AJ62" s="1118"/>
      <c r="AK62" s="1105"/>
      <c r="AL62" s="1106"/>
      <c r="AM62" s="1106"/>
      <c r="AN62" s="1106"/>
      <c r="AO62" s="1106"/>
      <c r="AP62" s="1106"/>
      <c r="AQ62" s="1106"/>
      <c r="AR62" s="1106"/>
      <c r="AS62" s="1106"/>
      <c r="AT62" s="1106"/>
      <c r="AU62" s="1106"/>
      <c r="AV62" s="1106"/>
      <c r="AW62" s="1106"/>
      <c r="AX62" s="1106"/>
      <c r="AY62" s="1106"/>
      <c r="AZ62" s="1107"/>
      <c r="BA62" s="1107"/>
      <c r="BB62" s="1107"/>
      <c r="BC62" s="1107"/>
      <c r="BD62" s="1107"/>
      <c r="BE62" s="1036"/>
      <c r="BF62" s="1036"/>
      <c r="BG62" s="1036"/>
      <c r="BH62" s="1036"/>
      <c r="BI62" s="1037"/>
      <c r="BJ62" s="1108" t="s">
        <v>404</v>
      </c>
      <c r="BK62" s="1109"/>
      <c r="BL62" s="1109"/>
      <c r="BM62" s="1109"/>
      <c r="BN62" s="1110"/>
      <c r="BO62" s="244"/>
      <c r="BP62" s="244"/>
      <c r="BQ62" s="241">
        <v>56</v>
      </c>
      <c r="BR62" s="242"/>
      <c r="BS62" s="1073"/>
      <c r="BT62" s="1074"/>
      <c r="BU62" s="1074"/>
      <c r="BV62" s="1074"/>
      <c r="BW62" s="1074"/>
      <c r="BX62" s="1074"/>
      <c r="BY62" s="1074"/>
      <c r="BZ62" s="1074"/>
      <c r="CA62" s="1074"/>
      <c r="CB62" s="1074"/>
      <c r="CC62" s="1074"/>
      <c r="CD62" s="1074"/>
      <c r="CE62" s="1074"/>
      <c r="CF62" s="1074"/>
      <c r="CG62" s="1095"/>
      <c r="CH62" s="1070"/>
      <c r="CI62" s="1071"/>
      <c r="CJ62" s="1071"/>
      <c r="CK62" s="1071"/>
      <c r="CL62" s="1072"/>
      <c r="CM62" s="1070"/>
      <c r="CN62" s="1071"/>
      <c r="CO62" s="1071"/>
      <c r="CP62" s="1071"/>
      <c r="CQ62" s="1072"/>
      <c r="CR62" s="1070"/>
      <c r="CS62" s="1071"/>
      <c r="CT62" s="1071"/>
      <c r="CU62" s="1071"/>
      <c r="CV62" s="1072"/>
      <c r="CW62" s="1070"/>
      <c r="CX62" s="1071"/>
      <c r="CY62" s="1071"/>
      <c r="CZ62" s="1071"/>
      <c r="DA62" s="1072"/>
      <c r="DB62" s="1070"/>
      <c r="DC62" s="1071"/>
      <c r="DD62" s="1071"/>
      <c r="DE62" s="1071"/>
      <c r="DF62" s="1072"/>
      <c r="DG62" s="1070"/>
      <c r="DH62" s="1071"/>
      <c r="DI62" s="1071"/>
      <c r="DJ62" s="1071"/>
      <c r="DK62" s="1072"/>
      <c r="DL62" s="1070"/>
      <c r="DM62" s="1071"/>
      <c r="DN62" s="1071"/>
      <c r="DO62" s="1071"/>
      <c r="DP62" s="1072"/>
      <c r="DQ62" s="1070"/>
      <c r="DR62" s="1071"/>
      <c r="DS62" s="1071"/>
      <c r="DT62" s="1071"/>
      <c r="DU62" s="1072"/>
      <c r="DV62" s="1073"/>
      <c r="DW62" s="1074"/>
      <c r="DX62" s="1074"/>
      <c r="DY62" s="1074"/>
      <c r="DZ62" s="1075"/>
      <c r="EA62" s="233"/>
    </row>
    <row r="63" spans="1:131" ht="26.25" customHeight="1" thickBot="1" x14ac:dyDescent="0.25">
      <c r="A63" s="243" t="s">
        <v>389</v>
      </c>
      <c r="B63" s="1001" t="s">
        <v>405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101"/>
      <c r="AF63" s="1102">
        <v>2585</v>
      </c>
      <c r="AG63" s="1023"/>
      <c r="AH63" s="1023"/>
      <c r="AI63" s="1023"/>
      <c r="AJ63" s="1103"/>
      <c r="AK63" s="1104"/>
      <c r="AL63" s="1027"/>
      <c r="AM63" s="1027"/>
      <c r="AN63" s="1027"/>
      <c r="AO63" s="1027"/>
      <c r="AP63" s="1023" t="s">
        <v>592</v>
      </c>
      <c r="AQ63" s="1023"/>
      <c r="AR63" s="1023"/>
      <c r="AS63" s="1023"/>
      <c r="AT63" s="1023"/>
      <c r="AU63" s="1023" t="s">
        <v>592</v>
      </c>
      <c r="AV63" s="1023"/>
      <c r="AW63" s="1023"/>
      <c r="AX63" s="1023"/>
      <c r="AY63" s="1023"/>
      <c r="AZ63" s="1098"/>
      <c r="BA63" s="1098"/>
      <c r="BB63" s="1098"/>
      <c r="BC63" s="1098"/>
      <c r="BD63" s="1098"/>
      <c r="BE63" s="1024"/>
      <c r="BF63" s="1024"/>
      <c r="BG63" s="1024"/>
      <c r="BH63" s="1024"/>
      <c r="BI63" s="1025"/>
      <c r="BJ63" s="1099" t="s">
        <v>406</v>
      </c>
      <c r="BK63" s="1017"/>
      <c r="BL63" s="1017"/>
      <c r="BM63" s="1017"/>
      <c r="BN63" s="1100"/>
      <c r="BO63" s="244"/>
      <c r="BP63" s="244"/>
      <c r="BQ63" s="241">
        <v>57</v>
      </c>
      <c r="BR63" s="242"/>
      <c r="BS63" s="1073"/>
      <c r="BT63" s="1074"/>
      <c r="BU63" s="1074"/>
      <c r="BV63" s="1074"/>
      <c r="BW63" s="1074"/>
      <c r="BX63" s="1074"/>
      <c r="BY63" s="1074"/>
      <c r="BZ63" s="1074"/>
      <c r="CA63" s="1074"/>
      <c r="CB63" s="1074"/>
      <c r="CC63" s="1074"/>
      <c r="CD63" s="1074"/>
      <c r="CE63" s="1074"/>
      <c r="CF63" s="1074"/>
      <c r="CG63" s="1095"/>
      <c r="CH63" s="1070"/>
      <c r="CI63" s="1071"/>
      <c r="CJ63" s="1071"/>
      <c r="CK63" s="1071"/>
      <c r="CL63" s="1072"/>
      <c r="CM63" s="1070"/>
      <c r="CN63" s="1071"/>
      <c r="CO63" s="1071"/>
      <c r="CP63" s="1071"/>
      <c r="CQ63" s="1072"/>
      <c r="CR63" s="1070"/>
      <c r="CS63" s="1071"/>
      <c r="CT63" s="1071"/>
      <c r="CU63" s="1071"/>
      <c r="CV63" s="1072"/>
      <c r="CW63" s="1070"/>
      <c r="CX63" s="1071"/>
      <c r="CY63" s="1071"/>
      <c r="CZ63" s="1071"/>
      <c r="DA63" s="1072"/>
      <c r="DB63" s="1070"/>
      <c r="DC63" s="1071"/>
      <c r="DD63" s="1071"/>
      <c r="DE63" s="1071"/>
      <c r="DF63" s="1072"/>
      <c r="DG63" s="1070"/>
      <c r="DH63" s="1071"/>
      <c r="DI63" s="1071"/>
      <c r="DJ63" s="1071"/>
      <c r="DK63" s="1072"/>
      <c r="DL63" s="1070"/>
      <c r="DM63" s="1071"/>
      <c r="DN63" s="1071"/>
      <c r="DO63" s="1071"/>
      <c r="DP63" s="1072"/>
      <c r="DQ63" s="1070"/>
      <c r="DR63" s="1071"/>
      <c r="DS63" s="1071"/>
      <c r="DT63" s="1071"/>
      <c r="DU63" s="1072"/>
      <c r="DV63" s="1073"/>
      <c r="DW63" s="1074"/>
      <c r="DX63" s="1074"/>
      <c r="DY63" s="1074"/>
      <c r="DZ63" s="1075"/>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73"/>
      <c r="BT64" s="1074"/>
      <c r="BU64" s="1074"/>
      <c r="BV64" s="1074"/>
      <c r="BW64" s="1074"/>
      <c r="BX64" s="1074"/>
      <c r="BY64" s="1074"/>
      <c r="BZ64" s="1074"/>
      <c r="CA64" s="1074"/>
      <c r="CB64" s="1074"/>
      <c r="CC64" s="1074"/>
      <c r="CD64" s="1074"/>
      <c r="CE64" s="1074"/>
      <c r="CF64" s="1074"/>
      <c r="CG64" s="1095"/>
      <c r="CH64" s="1070"/>
      <c r="CI64" s="1071"/>
      <c r="CJ64" s="1071"/>
      <c r="CK64" s="1071"/>
      <c r="CL64" s="1072"/>
      <c r="CM64" s="1070"/>
      <c r="CN64" s="1071"/>
      <c r="CO64" s="1071"/>
      <c r="CP64" s="1071"/>
      <c r="CQ64" s="1072"/>
      <c r="CR64" s="1070"/>
      <c r="CS64" s="1071"/>
      <c r="CT64" s="1071"/>
      <c r="CU64" s="1071"/>
      <c r="CV64" s="1072"/>
      <c r="CW64" s="1070"/>
      <c r="CX64" s="1071"/>
      <c r="CY64" s="1071"/>
      <c r="CZ64" s="1071"/>
      <c r="DA64" s="1072"/>
      <c r="DB64" s="1070"/>
      <c r="DC64" s="1071"/>
      <c r="DD64" s="1071"/>
      <c r="DE64" s="1071"/>
      <c r="DF64" s="1072"/>
      <c r="DG64" s="1070"/>
      <c r="DH64" s="1071"/>
      <c r="DI64" s="1071"/>
      <c r="DJ64" s="1071"/>
      <c r="DK64" s="1072"/>
      <c r="DL64" s="1070"/>
      <c r="DM64" s="1071"/>
      <c r="DN64" s="1071"/>
      <c r="DO64" s="1071"/>
      <c r="DP64" s="1072"/>
      <c r="DQ64" s="1070"/>
      <c r="DR64" s="1071"/>
      <c r="DS64" s="1071"/>
      <c r="DT64" s="1071"/>
      <c r="DU64" s="1072"/>
      <c r="DV64" s="1073"/>
      <c r="DW64" s="1074"/>
      <c r="DX64" s="1074"/>
      <c r="DY64" s="1074"/>
      <c r="DZ64" s="1075"/>
      <c r="EA64" s="233"/>
    </row>
    <row r="65" spans="1:131" ht="26.25" customHeight="1" thickBot="1" x14ac:dyDescent="0.25">
      <c r="A65" s="235" t="s">
        <v>407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73"/>
      <c r="BT65" s="1074"/>
      <c r="BU65" s="1074"/>
      <c r="BV65" s="1074"/>
      <c r="BW65" s="1074"/>
      <c r="BX65" s="1074"/>
      <c r="BY65" s="1074"/>
      <c r="BZ65" s="1074"/>
      <c r="CA65" s="1074"/>
      <c r="CB65" s="1074"/>
      <c r="CC65" s="1074"/>
      <c r="CD65" s="1074"/>
      <c r="CE65" s="1074"/>
      <c r="CF65" s="1074"/>
      <c r="CG65" s="1095"/>
      <c r="CH65" s="1070"/>
      <c r="CI65" s="1071"/>
      <c r="CJ65" s="1071"/>
      <c r="CK65" s="1071"/>
      <c r="CL65" s="1072"/>
      <c r="CM65" s="1070"/>
      <c r="CN65" s="1071"/>
      <c r="CO65" s="1071"/>
      <c r="CP65" s="1071"/>
      <c r="CQ65" s="1072"/>
      <c r="CR65" s="1070"/>
      <c r="CS65" s="1071"/>
      <c r="CT65" s="1071"/>
      <c r="CU65" s="1071"/>
      <c r="CV65" s="1072"/>
      <c r="CW65" s="1070"/>
      <c r="CX65" s="1071"/>
      <c r="CY65" s="1071"/>
      <c r="CZ65" s="1071"/>
      <c r="DA65" s="1072"/>
      <c r="DB65" s="1070"/>
      <c r="DC65" s="1071"/>
      <c r="DD65" s="1071"/>
      <c r="DE65" s="1071"/>
      <c r="DF65" s="1072"/>
      <c r="DG65" s="1070"/>
      <c r="DH65" s="1071"/>
      <c r="DI65" s="1071"/>
      <c r="DJ65" s="1071"/>
      <c r="DK65" s="1072"/>
      <c r="DL65" s="1070"/>
      <c r="DM65" s="1071"/>
      <c r="DN65" s="1071"/>
      <c r="DO65" s="1071"/>
      <c r="DP65" s="1072"/>
      <c r="DQ65" s="1070"/>
      <c r="DR65" s="1071"/>
      <c r="DS65" s="1071"/>
      <c r="DT65" s="1071"/>
      <c r="DU65" s="1072"/>
      <c r="DV65" s="1073"/>
      <c r="DW65" s="1074"/>
      <c r="DX65" s="1074"/>
      <c r="DY65" s="1074"/>
      <c r="DZ65" s="1075"/>
      <c r="EA65" s="233"/>
    </row>
    <row r="66" spans="1:131" ht="26.25" customHeight="1" x14ac:dyDescent="0.2">
      <c r="A66" s="1076" t="s">
        <v>408</v>
      </c>
      <c r="B66" s="1077"/>
      <c r="C66" s="1077"/>
      <c r="D66" s="1077"/>
      <c r="E66" s="1077"/>
      <c r="F66" s="1077"/>
      <c r="G66" s="1077"/>
      <c r="H66" s="1077"/>
      <c r="I66" s="1077"/>
      <c r="J66" s="1077"/>
      <c r="K66" s="1077"/>
      <c r="L66" s="1077"/>
      <c r="M66" s="1077"/>
      <c r="N66" s="1077"/>
      <c r="O66" s="1077"/>
      <c r="P66" s="1078"/>
      <c r="Q66" s="1082" t="s">
        <v>409</v>
      </c>
      <c r="R66" s="1083"/>
      <c r="S66" s="1083"/>
      <c r="T66" s="1083"/>
      <c r="U66" s="1084"/>
      <c r="V66" s="1082" t="s">
        <v>410</v>
      </c>
      <c r="W66" s="1083"/>
      <c r="X66" s="1083"/>
      <c r="Y66" s="1083"/>
      <c r="Z66" s="1084"/>
      <c r="AA66" s="1082" t="s">
        <v>411</v>
      </c>
      <c r="AB66" s="1083"/>
      <c r="AC66" s="1083"/>
      <c r="AD66" s="1083"/>
      <c r="AE66" s="1084"/>
      <c r="AF66" s="1088" t="s">
        <v>412</v>
      </c>
      <c r="AG66" s="1089"/>
      <c r="AH66" s="1089"/>
      <c r="AI66" s="1089"/>
      <c r="AJ66" s="1090"/>
      <c r="AK66" s="1082" t="s">
        <v>413</v>
      </c>
      <c r="AL66" s="1077"/>
      <c r="AM66" s="1077"/>
      <c r="AN66" s="1077"/>
      <c r="AO66" s="1078"/>
      <c r="AP66" s="1082" t="s">
        <v>414</v>
      </c>
      <c r="AQ66" s="1083"/>
      <c r="AR66" s="1083"/>
      <c r="AS66" s="1083"/>
      <c r="AT66" s="1084"/>
      <c r="AU66" s="1082" t="s">
        <v>415</v>
      </c>
      <c r="AV66" s="1083"/>
      <c r="AW66" s="1083"/>
      <c r="AX66" s="1083"/>
      <c r="AY66" s="1084"/>
      <c r="AZ66" s="1082" t="s">
        <v>376</v>
      </c>
      <c r="BA66" s="1083"/>
      <c r="BB66" s="1083"/>
      <c r="BC66" s="1083"/>
      <c r="BD66" s="1096"/>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79"/>
      <c r="B67" s="1080"/>
      <c r="C67" s="1080"/>
      <c r="D67" s="1080"/>
      <c r="E67" s="1080"/>
      <c r="F67" s="1080"/>
      <c r="G67" s="1080"/>
      <c r="H67" s="1080"/>
      <c r="I67" s="1080"/>
      <c r="J67" s="1080"/>
      <c r="K67" s="1080"/>
      <c r="L67" s="1080"/>
      <c r="M67" s="1080"/>
      <c r="N67" s="1080"/>
      <c r="O67" s="1080"/>
      <c r="P67" s="1081"/>
      <c r="Q67" s="1085"/>
      <c r="R67" s="1086"/>
      <c r="S67" s="1086"/>
      <c r="T67" s="1086"/>
      <c r="U67" s="1087"/>
      <c r="V67" s="1085"/>
      <c r="W67" s="1086"/>
      <c r="X67" s="1086"/>
      <c r="Y67" s="1086"/>
      <c r="Z67" s="1087"/>
      <c r="AA67" s="1085"/>
      <c r="AB67" s="1086"/>
      <c r="AC67" s="1086"/>
      <c r="AD67" s="1086"/>
      <c r="AE67" s="1087"/>
      <c r="AF67" s="1091"/>
      <c r="AG67" s="1092"/>
      <c r="AH67" s="1092"/>
      <c r="AI67" s="1092"/>
      <c r="AJ67" s="1093"/>
      <c r="AK67" s="1094"/>
      <c r="AL67" s="1080"/>
      <c r="AM67" s="1080"/>
      <c r="AN67" s="1080"/>
      <c r="AO67" s="1081"/>
      <c r="AP67" s="1085"/>
      <c r="AQ67" s="1086"/>
      <c r="AR67" s="1086"/>
      <c r="AS67" s="1086"/>
      <c r="AT67" s="1087"/>
      <c r="AU67" s="1085"/>
      <c r="AV67" s="1086"/>
      <c r="AW67" s="1086"/>
      <c r="AX67" s="1086"/>
      <c r="AY67" s="1087"/>
      <c r="AZ67" s="1085"/>
      <c r="BA67" s="1086"/>
      <c r="BB67" s="1086"/>
      <c r="BC67" s="1086"/>
      <c r="BD67" s="1097"/>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579</v>
      </c>
      <c r="C68" s="1050"/>
      <c r="D68" s="1050"/>
      <c r="E68" s="1050"/>
      <c r="F68" s="1050"/>
      <c r="G68" s="1050"/>
      <c r="H68" s="1050"/>
      <c r="I68" s="1050"/>
      <c r="J68" s="1050"/>
      <c r="K68" s="1050"/>
      <c r="L68" s="1050"/>
      <c r="M68" s="1050"/>
      <c r="N68" s="1050"/>
      <c r="O68" s="1050"/>
      <c r="P68" s="1051"/>
      <c r="Q68" s="1069">
        <v>7741</v>
      </c>
      <c r="R68" s="1065">
        <v>7961</v>
      </c>
      <c r="S68" s="1065">
        <v>7961</v>
      </c>
      <c r="T68" s="1065">
        <v>7961</v>
      </c>
      <c r="U68" s="1065">
        <v>7961</v>
      </c>
      <c r="V68" s="1065">
        <v>7327</v>
      </c>
      <c r="W68" s="1065">
        <v>7475</v>
      </c>
      <c r="X68" s="1065">
        <v>7475</v>
      </c>
      <c r="Y68" s="1065">
        <v>7475</v>
      </c>
      <c r="Z68" s="1065">
        <v>7475</v>
      </c>
      <c r="AA68" s="1065">
        <v>415</v>
      </c>
      <c r="AB68" s="1065">
        <v>486</v>
      </c>
      <c r="AC68" s="1065">
        <v>486</v>
      </c>
      <c r="AD68" s="1065">
        <v>486</v>
      </c>
      <c r="AE68" s="1065">
        <v>486</v>
      </c>
      <c r="AF68" s="1065">
        <v>415</v>
      </c>
      <c r="AG68" s="1065">
        <v>486</v>
      </c>
      <c r="AH68" s="1065">
        <v>486</v>
      </c>
      <c r="AI68" s="1065">
        <v>486</v>
      </c>
      <c r="AJ68" s="1065">
        <v>486</v>
      </c>
      <c r="AK68" s="1065" t="s">
        <v>517</v>
      </c>
      <c r="AL68" s="1065"/>
      <c r="AM68" s="1065"/>
      <c r="AN68" s="1065"/>
      <c r="AO68" s="1065"/>
      <c r="AP68" s="1065">
        <v>3713</v>
      </c>
      <c r="AQ68" s="1065">
        <v>4476</v>
      </c>
      <c r="AR68" s="1065">
        <v>4476</v>
      </c>
      <c r="AS68" s="1065">
        <v>4476</v>
      </c>
      <c r="AT68" s="1065">
        <v>4476</v>
      </c>
      <c r="AU68" s="1066">
        <v>160</v>
      </c>
      <c r="AV68" s="1066">
        <v>192</v>
      </c>
      <c r="AW68" s="1066">
        <v>192</v>
      </c>
      <c r="AX68" s="1066">
        <v>192</v>
      </c>
      <c r="AY68" s="1066">
        <v>192</v>
      </c>
      <c r="AZ68" s="1067"/>
      <c r="BA68" s="1067"/>
      <c r="BB68" s="1067"/>
      <c r="BC68" s="1067"/>
      <c r="BD68" s="106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49" t="s">
        <v>580</v>
      </c>
      <c r="C69" s="1050"/>
      <c r="D69" s="1050"/>
      <c r="E69" s="1050"/>
      <c r="F69" s="1050"/>
      <c r="G69" s="1050"/>
      <c r="H69" s="1050"/>
      <c r="I69" s="1050"/>
      <c r="J69" s="1050"/>
      <c r="K69" s="1050"/>
      <c r="L69" s="1050"/>
      <c r="M69" s="1050"/>
      <c r="N69" s="1050"/>
      <c r="O69" s="1050"/>
      <c r="P69" s="1051"/>
      <c r="Q69" s="1059">
        <v>194646</v>
      </c>
      <c r="R69" s="1060">
        <v>144168</v>
      </c>
      <c r="S69" s="1060">
        <v>144168</v>
      </c>
      <c r="T69" s="1060">
        <v>144168</v>
      </c>
      <c r="U69" s="1060">
        <v>144168</v>
      </c>
      <c r="V69" s="1060">
        <v>178380</v>
      </c>
      <c r="W69" s="1060">
        <v>138019</v>
      </c>
      <c r="X69" s="1060">
        <v>138019</v>
      </c>
      <c r="Y69" s="1060">
        <v>138019</v>
      </c>
      <c r="Z69" s="1060">
        <v>138019</v>
      </c>
      <c r="AA69" s="1060">
        <v>16266</v>
      </c>
      <c r="AB69" s="1060">
        <v>6149</v>
      </c>
      <c r="AC69" s="1060">
        <v>6149</v>
      </c>
      <c r="AD69" s="1060">
        <v>6149</v>
      </c>
      <c r="AE69" s="1060">
        <v>6149</v>
      </c>
      <c r="AF69" s="1060">
        <v>48943</v>
      </c>
      <c r="AG69" s="1060">
        <v>32354</v>
      </c>
      <c r="AH69" s="1060">
        <v>32354</v>
      </c>
      <c r="AI69" s="1060">
        <v>32354</v>
      </c>
      <c r="AJ69" s="1060">
        <v>32354</v>
      </c>
      <c r="AK69" s="1061" t="s">
        <v>581</v>
      </c>
      <c r="AL69" s="1061"/>
      <c r="AM69" s="1061"/>
      <c r="AN69" s="1061"/>
      <c r="AO69" s="1061"/>
      <c r="AP69" s="1061" t="s">
        <v>581</v>
      </c>
      <c r="AQ69" s="1061"/>
      <c r="AR69" s="1061"/>
      <c r="AS69" s="1061"/>
      <c r="AT69" s="1061"/>
      <c r="AU69" s="1061" t="s">
        <v>581</v>
      </c>
      <c r="AV69" s="1061"/>
      <c r="AW69" s="1061"/>
      <c r="AX69" s="1061"/>
      <c r="AY69" s="1061"/>
      <c r="AZ69" s="1062" t="s">
        <v>582</v>
      </c>
      <c r="BA69" s="1063"/>
      <c r="BB69" s="1063"/>
      <c r="BC69" s="1063"/>
      <c r="BD69" s="1064"/>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49" t="s">
        <v>583</v>
      </c>
      <c r="C70" s="1050"/>
      <c r="D70" s="1050"/>
      <c r="E70" s="1050"/>
      <c r="F70" s="1050"/>
      <c r="G70" s="1050"/>
      <c r="H70" s="1050"/>
      <c r="I70" s="1050"/>
      <c r="J70" s="1050"/>
      <c r="K70" s="1050"/>
      <c r="L70" s="1050"/>
      <c r="M70" s="1050"/>
      <c r="N70" s="1050"/>
      <c r="O70" s="1050"/>
      <c r="P70" s="1051"/>
      <c r="Q70" s="1052">
        <v>96531</v>
      </c>
      <c r="R70" s="1053">
        <v>76940</v>
      </c>
      <c r="S70" s="1053">
        <v>76940</v>
      </c>
      <c r="T70" s="1053">
        <v>76940</v>
      </c>
      <c r="U70" s="1054">
        <v>76940</v>
      </c>
      <c r="V70" s="1055">
        <v>91789</v>
      </c>
      <c r="W70" s="1053">
        <v>73165</v>
      </c>
      <c r="X70" s="1053">
        <v>73165</v>
      </c>
      <c r="Y70" s="1053">
        <v>73165</v>
      </c>
      <c r="Z70" s="1054">
        <v>73165</v>
      </c>
      <c r="AA70" s="1055">
        <v>4742</v>
      </c>
      <c r="AB70" s="1053">
        <v>3775</v>
      </c>
      <c r="AC70" s="1053">
        <v>3775</v>
      </c>
      <c r="AD70" s="1053">
        <v>3775</v>
      </c>
      <c r="AE70" s="1054">
        <v>3775</v>
      </c>
      <c r="AF70" s="1055">
        <v>4726</v>
      </c>
      <c r="AG70" s="1053">
        <v>3775</v>
      </c>
      <c r="AH70" s="1053">
        <v>3775</v>
      </c>
      <c r="AI70" s="1053">
        <v>3775</v>
      </c>
      <c r="AJ70" s="1054">
        <v>3775</v>
      </c>
      <c r="AK70" s="1055">
        <v>10217</v>
      </c>
      <c r="AL70" s="1053">
        <v>7300</v>
      </c>
      <c r="AM70" s="1053">
        <v>7300</v>
      </c>
      <c r="AN70" s="1053">
        <v>7300</v>
      </c>
      <c r="AO70" s="1054">
        <v>7300</v>
      </c>
      <c r="AP70" s="1055">
        <v>64049</v>
      </c>
      <c r="AQ70" s="1053">
        <v>42318</v>
      </c>
      <c r="AR70" s="1053">
        <v>42318</v>
      </c>
      <c r="AS70" s="1053">
        <v>42318</v>
      </c>
      <c r="AT70" s="1054">
        <v>42318</v>
      </c>
      <c r="AU70" s="1035">
        <v>2306</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49" t="s">
        <v>584</v>
      </c>
      <c r="C71" s="1050"/>
      <c r="D71" s="1050"/>
      <c r="E71" s="1050"/>
      <c r="F71" s="1050"/>
      <c r="G71" s="1050"/>
      <c r="H71" s="1050"/>
      <c r="I71" s="1050"/>
      <c r="J71" s="1050"/>
      <c r="K71" s="1050"/>
      <c r="L71" s="1050"/>
      <c r="M71" s="1050"/>
      <c r="N71" s="1050"/>
      <c r="O71" s="1050"/>
      <c r="P71" s="1051"/>
      <c r="Q71" s="1052">
        <v>6282</v>
      </c>
      <c r="R71" s="1053">
        <v>6933</v>
      </c>
      <c r="S71" s="1053">
        <v>6933</v>
      </c>
      <c r="T71" s="1053">
        <v>6933</v>
      </c>
      <c r="U71" s="1054">
        <v>6933</v>
      </c>
      <c r="V71" s="1055">
        <v>6206</v>
      </c>
      <c r="W71" s="1053">
        <v>6850</v>
      </c>
      <c r="X71" s="1053">
        <v>6850</v>
      </c>
      <c r="Y71" s="1053">
        <v>6850</v>
      </c>
      <c r="Z71" s="1054">
        <v>6850</v>
      </c>
      <c r="AA71" s="1055">
        <v>76</v>
      </c>
      <c r="AB71" s="1053">
        <v>82</v>
      </c>
      <c r="AC71" s="1053">
        <v>82</v>
      </c>
      <c r="AD71" s="1053">
        <v>82</v>
      </c>
      <c r="AE71" s="1054">
        <v>82</v>
      </c>
      <c r="AF71" s="1055">
        <v>76</v>
      </c>
      <c r="AG71" s="1053">
        <v>82</v>
      </c>
      <c r="AH71" s="1053">
        <v>82</v>
      </c>
      <c r="AI71" s="1053">
        <v>82</v>
      </c>
      <c r="AJ71" s="1054">
        <v>82</v>
      </c>
      <c r="AK71" s="1055">
        <v>1908</v>
      </c>
      <c r="AL71" s="1053">
        <v>2485</v>
      </c>
      <c r="AM71" s="1053">
        <v>2485</v>
      </c>
      <c r="AN71" s="1053">
        <v>2485</v>
      </c>
      <c r="AO71" s="1054">
        <v>2485</v>
      </c>
      <c r="AP71" s="1046" t="s">
        <v>581</v>
      </c>
      <c r="AQ71" s="1047"/>
      <c r="AR71" s="1047"/>
      <c r="AS71" s="1047"/>
      <c r="AT71" s="1048"/>
      <c r="AU71" s="1035" t="s">
        <v>592</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49" t="s">
        <v>585</v>
      </c>
      <c r="C72" s="1050"/>
      <c r="D72" s="1050"/>
      <c r="E72" s="1050"/>
      <c r="F72" s="1050"/>
      <c r="G72" s="1050"/>
      <c r="H72" s="1050"/>
      <c r="I72" s="1050"/>
      <c r="J72" s="1050"/>
      <c r="K72" s="1050"/>
      <c r="L72" s="1050"/>
      <c r="M72" s="1050"/>
      <c r="N72" s="1050"/>
      <c r="O72" s="1050"/>
      <c r="P72" s="1051"/>
      <c r="Q72" s="1052">
        <v>1478091</v>
      </c>
      <c r="R72" s="1053">
        <v>1385861</v>
      </c>
      <c r="S72" s="1053">
        <v>1385861</v>
      </c>
      <c r="T72" s="1053">
        <v>1385861</v>
      </c>
      <c r="U72" s="1054">
        <v>1385861</v>
      </c>
      <c r="V72" s="1055">
        <v>1440066</v>
      </c>
      <c r="W72" s="1053">
        <v>1346246</v>
      </c>
      <c r="X72" s="1053">
        <v>1346246</v>
      </c>
      <c r="Y72" s="1053">
        <v>1346246</v>
      </c>
      <c r="Z72" s="1054">
        <v>1346246</v>
      </c>
      <c r="AA72" s="1055">
        <v>38025</v>
      </c>
      <c r="AB72" s="1053">
        <v>39615</v>
      </c>
      <c r="AC72" s="1053">
        <v>39615</v>
      </c>
      <c r="AD72" s="1053">
        <v>39615</v>
      </c>
      <c r="AE72" s="1054">
        <v>39615</v>
      </c>
      <c r="AF72" s="1055">
        <v>38025</v>
      </c>
      <c r="AG72" s="1053">
        <v>39615</v>
      </c>
      <c r="AH72" s="1053">
        <v>39615</v>
      </c>
      <c r="AI72" s="1053">
        <v>39615</v>
      </c>
      <c r="AJ72" s="1054">
        <v>39615</v>
      </c>
      <c r="AK72" s="1056">
        <v>17867</v>
      </c>
      <c r="AL72" s="1057">
        <v>13582</v>
      </c>
      <c r="AM72" s="1057">
        <v>13582</v>
      </c>
      <c r="AN72" s="1057">
        <v>13582</v>
      </c>
      <c r="AO72" s="1058">
        <v>13582</v>
      </c>
      <c r="AP72" s="1046" t="s">
        <v>581</v>
      </c>
      <c r="AQ72" s="1047"/>
      <c r="AR72" s="1047"/>
      <c r="AS72" s="1047"/>
      <c r="AT72" s="1048"/>
      <c r="AU72" s="1035" t="s">
        <v>592</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389</v>
      </c>
      <c r="B88" s="1001" t="s">
        <v>416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92186</v>
      </c>
      <c r="AG88" s="1023"/>
      <c r="AH88" s="1023"/>
      <c r="AI88" s="1023"/>
      <c r="AJ88" s="1023"/>
      <c r="AK88" s="1027"/>
      <c r="AL88" s="1027"/>
      <c r="AM88" s="1027"/>
      <c r="AN88" s="1027"/>
      <c r="AO88" s="1027"/>
      <c r="AP88" s="1023">
        <v>67762</v>
      </c>
      <c r="AQ88" s="1023"/>
      <c r="AR88" s="1023"/>
      <c r="AS88" s="1023"/>
      <c r="AT88" s="1023"/>
      <c r="AU88" s="1023">
        <v>2465</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1001" t="s">
        <v>417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1310</v>
      </c>
      <c r="CS102" s="1017"/>
      <c r="CT102" s="1017"/>
      <c r="CU102" s="1017"/>
      <c r="CV102" s="1018"/>
      <c r="CW102" s="1016">
        <v>361</v>
      </c>
      <c r="CX102" s="1017"/>
      <c r="CY102" s="1017"/>
      <c r="CZ102" s="1017"/>
      <c r="DA102" s="1018"/>
      <c r="DB102" s="1016">
        <v>3940</v>
      </c>
      <c r="DC102" s="1017"/>
      <c r="DD102" s="1017"/>
      <c r="DE102" s="1017"/>
      <c r="DF102" s="1018"/>
      <c r="DG102" s="1016">
        <v>28</v>
      </c>
      <c r="DH102" s="1017"/>
      <c r="DI102" s="1017"/>
      <c r="DJ102" s="1017"/>
      <c r="DK102" s="1018"/>
      <c r="DL102" s="1016" t="s">
        <v>592</v>
      </c>
      <c r="DM102" s="1017"/>
      <c r="DN102" s="1017"/>
      <c r="DO102" s="1017"/>
      <c r="DP102" s="1018"/>
      <c r="DQ102" s="1016" t="s">
        <v>592</v>
      </c>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418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419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425</v>
      </c>
      <c r="AB109" s="960"/>
      <c r="AC109" s="960"/>
      <c r="AD109" s="960"/>
      <c r="AE109" s="961"/>
      <c r="AF109" s="962" t="s">
        <v>426</v>
      </c>
      <c r="AG109" s="960"/>
      <c r="AH109" s="960"/>
      <c r="AI109" s="960"/>
      <c r="AJ109" s="961"/>
      <c r="AK109" s="962" t="s">
        <v>303</v>
      </c>
      <c r="AL109" s="960"/>
      <c r="AM109" s="960"/>
      <c r="AN109" s="960"/>
      <c r="AO109" s="961"/>
      <c r="AP109" s="962" t="s">
        <v>427</v>
      </c>
      <c r="AQ109" s="960"/>
      <c r="AR109" s="960"/>
      <c r="AS109" s="960"/>
      <c r="AT109" s="993"/>
      <c r="AU109" s="959" t="s">
        <v>424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425</v>
      </c>
      <c r="BR109" s="960"/>
      <c r="BS109" s="960"/>
      <c r="BT109" s="960"/>
      <c r="BU109" s="961"/>
      <c r="BV109" s="962" t="s">
        <v>426</v>
      </c>
      <c r="BW109" s="960"/>
      <c r="BX109" s="960"/>
      <c r="BY109" s="960"/>
      <c r="BZ109" s="961"/>
      <c r="CA109" s="962" t="s">
        <v>303</v>
      </c>
      <c r="CB109" s="960"/>
      <c r="CC109" s="960"/>
      <c r="CD109" s="960"/>
      <c r="CE109" s="961"/>
      <c r="CF109" s="1000" t="s">
        <v>427</v>
      </c>
      <c r="CG109" s="1000"/>
      <c r="CH109" s="1000"/>
      <c r="CI109" s="1000"/>
      <c r="CJ109" s="1000"/>
      <c r="CK109" s="962" t="s">
        <v>428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425</v>
      </c>
      <c r="DH109" s="960"/>
      <c r="DI109" s="960"/>
      <c r="DJ109" s="960"/>
      <c r="DK109" s="961"/>
      <c r="DL109" s="962" t="s">
        <v>426</v>
      </c>
      <c r="DM109" s="960"/>
      <c r="DN109" s="960"/>
      <c r="DO109" s="960"/>
      <c r="DP109" s="961"/>
      <c r="DQ109" s="962" t="s">
        <v>303</v>
      </c>
      <c r="DR109" s="960"/>
      <c r="DS109" s="960"/>
      <c r="DT109" s="960"/>
      <c r="DU109" s="961"/>
      <c r="DV109" s="962" t="s">
        <v>427</v>
      </c>
      <c r="DW109" s="960"/>
      <c r="DX109" s="960"/>
      <c r="DY109" s="960"/>
      <c r="DZ109" s="993"/>
    </row>
    <row r="110" spans="1:131" s="233" customFormat="1" ht="26.25" customHeight="1" x14ac:dyDescent="0.2">
      <c r="A110" s="871" t="s">
        <v>429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2785879</v>
      </c>
      <c r="AB110" s="953"/>
      <c r="AC110" s="953"/>
      <c r="AD110" s="953"/>
      <c r="AE110" s="954"/>
      <c r="AF110" s="955">
        <v>2734341</v>
      </c>
      <c r="AG110" s="953"/>
      <c r="AH110" s="953"/>
      <c r="AI110" s="953"/>
      <c r="AJ110" s="954"/>
      <c r="AK110" s="955">
        <v>2736264</v>
      </c>
      <c r="AL110" s="953"/>
      <c r="AM110" s="953"/>
      <c r="AN110" s="953"/>
      <c r="AO110" s="954"/>
      <c r="AP110" s="956">
        <v>2.2000000000000002</v>
      </c>
      <c r="AQ110" s="957"/>
      <c r="AR110" s="957"/>
      <c r="AS110" s="957"/>
      <c r="AT110" s="958"/>
      <c r="AU110" s="994" t="s">
        <v>72</v>
      </c>
      <c r="AV110" s="995"/>
      <c r="AW110" s="995"/>
      <c r="AX110" s="995"/>
      <c r="AY110" s="995"/>
      <c r="AZ110" s="924" t="s">
        <v>430</v>
      </c>
      <c r="BA110" s="872"/>
      <c r="BB110" s="872"/>
      <c r="BC110" s="872"/>
      <c r="BD110" s="872"/>
      <c r="BE110" s="872"/>
      <c r="BF110" s="872"/>
      <c r="BG110" s="872"/>
      <c r="BH110" s="872"/>
      <c r="BI110" s="872"/>
      <c r="BJ110" s="872"/>
      <c r="BK110" s="872"/>
      <c r="BL110" s="872"/>
      <c r="BM110" s="872"/>
      <c r="BN110" s="872"/>
      <c r="BO110" s="872"/>
      <c r="BP110" s="873"/>
      <c r="BQ110" s="925">
        <v>33726770</v>
      </c>
      <c r="BR110" s="906"/>
      <c r="BS110" s="906"/>
      <c r="BT110" s="906"/>
      <c r="BU110" s="906"/>
      <c r="BV110" s="906">
        <v>35687027</v>
      </c>
      <c r="BW110" s="906"/>
      <c r="BX110" s="906"/>
      <c r="BY110" s="906"/>
      <c r="BZ110" s="906"/>
      <c r="CA110" s="906">
        <v>36697446</v>
      </c>
      <c r="CB110" s="906"/>
      <c r="CC110" s="906"/>
      <c r="CD110" s="906"/>
      <c r="CE110" s="906"/>
      <c r="CF110" s="930">
        <v>29.6</v>
      </c>
      <c r="CG110" s="931"/>
      <c r="CH110" s="931"/>
      <c r="CI110" s="931"/>
      <c r="CJ110" s="931"/>
      <c r="CK110" s="990" t="s">
        <v>431</v>
      </c>
      <c r="CL110" s="883"/>
      <c r="CM110" s="924" t="s">
        <v>432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433</v>
      </c>
      <c r="DH110" s="906"/>
      <c r="DI110" s="906"/>
      <c r="DJ110" s="906"/>
      <c r="DK110" s="906"/>
      <c r="DL110" s="906" t="s">
        <v>434</v>
      </c>
      <c r="DM110" s="906"/>
      <c r="DN110" s="906"/>
      <c r="DO110" s="906"/>
      <c r="DP110" s="906"/>
      <c r="DQ110" s="906" t="s">
        <v>435</v>
      </c>
      <c r="DR110" s="906"/>
      <c r="DS110" s="906"/>
      <c r="DT110" s="906"/>
      <c r="DU110" s="906"/>
      <c r="DV110" s="907" t="s">
        <v>433</v>
      </c>
      <c r="DW110" s="907"/>
      <c r="DX110" s="907"/>
      <c r="DY110" s="907"/>
      <c r="DZ110" s="908"/>
    </row>
    <row r="111" spans="1:131" s="233" customFormat="1" ht="26.25" customHeight="1" x14ac:dyDescent="0.2">
      <c r="A111" s="838" t="s">
        <v>436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437</v>
      </c>
      <c r="AB111" s="983"/>
      <c r="AC111" s="983"/>
      <c r="AD111" s="983"/>
      <c r="AE111" s="984"/>
      <c r="AF111" s="985" t="s">
        <v>435</v>
      </c>
      <c r="AG111" s="983"/>
      <c r="AH111" s="983"/>
      <c r="AI111" s="983"/>
      <c r="AJ111" s="984"/>
      <c r="AK111" s="985" t="s">
        <v>438</v>
      </c>
      <c r="AL111" s="983"/>
      <c r="AM111" s="983"/>
      <c r="AN111" s="983"/>
      <c r="AO111" s="984"/>
      <c r="AP111" s="986" t="s">
        <v>433</v>
      </c>
      <c r="AQ111" s="987"/>
      <c r="AR111" s="987"/>
      <c r="AS111" s="987"/>
      <c r="AT111" s="988"/>
      <c r="AU111" s="996"/>
      <c r="AV111" s="997"/>
      <c r="AW111" s="997"/>
      <c r="AX111" s="997"/>
      <c r="AY111" s="997"/>
      <c r="AZ111" s="879" t="s">
        <v>439</v>
      </c>
      <c r="BA111" s="816"/>
      <c r="BB111" s="816"/>
      <c r="BC111" s="816"/>
      <c r="BD111" s="816"/>
      <c r="BE111" s="816"/>
      <c r="BF111" s="816"/>
      <c r="BG111" s="816"/>
      <c r="BH111" s="816"/>
      <c r="BI111" s="816"/>
      <c r="BJ111" s="816"/>
      <c r="BK111" s="816"/>
      <c r="BL111" s="816"/>
      <c r="BM111" s="816"/>
      <c r="BN111" s="816"/>
      <c r="BO111" s="816"/>
      <c r="BP111" s="817"/>
      <c r="BQ111" s="880">
        <v>4297679</v>
      </c>
      <c r="BR111" s="881"/>
      <c r="BS111" s="881"/>
      <c r="BT111" s="881"/>
      <c r="BU111" s="881"/>
      <c r="BV111" s="881">
        <v>4332697</v>
      </c>
      <c r="BW111" s="881"/>
      <c r="BX111" s="881"/>
      <c r="BY111" s="881"/>
      <c r="BZ111" s="881"/>
      <c r="CA111" s="881">
        <v>3968707</v>
      </c>
      <c r="CB111" s="881"/>
      <c r="CC111" s="881"/>
      <c r="CD111" s="881"/>
      <c r="CE111" s="881"/>
      <c r="CF111" s="939">
        <v>3.2</v>
      </c>
      <c r="CG111" s="940"/>
      <c r="CH111" s="940"/>
      <c r="CI111" s="940"/>
      <c r="CJ111" s="940"/>
      <c r="CK111" s="991"/>
      <c r="CL111" s="885"/>
      <c r="CM111" s="879" t="s">
        <v>440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437</v>
      </c>
      <c r="DH111" s="881"/>
      <c r="DI111" s="881"/>
      <c r="DJ111" s="881"/>
      <c r="DK111" s="881"/>
      <c r="DL111" s="881" t="s">
        <v>433</v>
      </c>
      <c r="DM111" s="881"/>
      <c r="DN111" s="881"/>
      <c r="DO111" s="881"/>
      <c r="DP111" s="881"/>
      <c r="DQ111" s="881" t="s">
        <v>438</v>
      </c>
      <c r="DR111" s="881"/>
      <c r="DS111" s="881"/>
      <c r="DT111" s="881"/>
      <c r="DU111" s="881"/>
      <c r="DV111" s="858" t="s">
        <v>438</v>
      </c>
      <c r="DW111" s="858"/>
      <c r="DX111" s="858"/>
      <c r="DY111" s="858"/>
      <c r="DZ111" s="859"/>
    </row>
    <row r="112" spans="1:131" s="233" customFormat="1" ht="26.25" customHeight="1" x14ac:dyDescent="0.2">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150047</v>
      </c>
      <c r="AB112" s="844"/>
      <c r="AC112" s="844"/>
      <c r="AD112" s="844"/>
      <c r="AE112" s="845"/>
      <c r="AF112" s="846">
        <v>153870</v>
      </c>
      <c r="AG112" s="844"/>
      <c r="AH112" s="844"/>
      <c r="AI112" s="844"/>
      <c r="AJ112" s="845"/>
      <c r="AK112" s="846">
        <v>229250</v>
      </c>
      <c r="AL112" s="844"/>
      <c r="AM112" s="844"/>
      <c r="AN112" s="844"/>
      <c r="AO112" s="845"/>
      <c r="AP112" s="888">
        <v>0.2</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t="s">
        <v>435</v>
      </c>
      <c r="BR112" s="881"/>
      <c r="BS112" s="881"/>
      <c r="BT112" s="881"/>
      <c r="BU112" s="881"/>
      <c r="BV112" s="881" t="s">
        <v>438</v>
      </c>
      <c r="BW112" s="881"/>
      <c r="BX112" s="881"/>
      <c r="BY112" s="881"/>
      <c r="BZ112" s="881"/>
      <c r="CA112" s="881" t="s">
        <v>433</v>
      </c>
      <c r="CB112" s="881"/>
      <c r="CC112" s="881"/>
      <c r="CD112" s="881"/>
      <c r="CE112" s="881"/>
      <c r="CF112" s="939" t="s">
        <v>438</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433</v>
      </c>
      <c r="DH112" s="881"/>
      <c r="DI112" s="881"/>
      <c r="DJ112" s="881"/>
      <c r="DK112" s="881"/>
      <c r="DL112" s="881" t="s">
        <v>433</v>
      </c>
      <c r="DM112" s="881"/>
      <c r="DN112" s="881"/>
      <c r="DO112" s="881"/>
      <c r="DP112" s="881"/>
      <c r="DQ112" s="881" t="s">
        <v>434</v>
      </c>
      <c r="DR112" s="881"/>
      <c r="DS112" s="881"/>
      <c r="DT112" s="881"/>
      <c r="DU112" s="881"/>
      <c r="DV112" s="858" t="s">
        <v>438</v>
      </c>
      <c r="DW112" s="858"/>
      <c r="DX112" s="858"/>
      <c r="DY112" s="858"/>
      <c r="DZ112" s="859"/>
    </row>
    <row r="113" spans="1:130" s="233" customFormat="1" ht="26.25" customHeight="1" x14ac:dyDescent="0.2">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t="s">
        <v>438</v>
      </c>
      <c r="AB113" s="983"/>
      <c r="AC113" s="983"/>
      <c r="AD113" s="983"/>
      <c r="AE113" s="984"/>
      <c r="AF113" s="985" t="s">
        <v>433</v>
      </c>
      <c r="AG113" s="983"/>
      <c r="AH113" s="983"/>
      <c r="AI113" s="983"/>
      <c r="AJ113" s="984"/>
      <c r="AK113" s="985" t="s">
        <v>433</v>
      </c>
      <c r="AL113" s="983"/>
      <c r="AM113" s="983"/>
      <c r="AN113" s="983"/>
      <c r="AO113" s="984"/>
      <c r="AP113" s="986" t="s">
        <v>435</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1893187</v>
      </c>
      <c r="BR113" s="881"/>
      <c r="BS113" s="881"/>
      <c r="BT113" s="881"/>
      <c r="BU113" s="881"/>
      <c r="BV113" s="881">
        <v>2180572</v>
      </c>
      <c r="BW113" s="881"/>
      <c r="BX113" s="881"/>
      <c r="BY113" s="881"/>
      <c r="BZ113" s="881"/>
      <c r="CA113" s="881">
        <v>2465431</v>
      </c>
      <c r="CB113" s="881"/>
      <c r="CC113" s="881"/>
      <c r="CD113" s="881"/>
      <c r="CE113" s="881"/>
      <c r="CF113" s="939">
        <v>2</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435</v>
      </c>
      <c r="DH113" s="844"/>
      <c r="DI113" s="844"/>
      <c r="DJ113" s="844"/>
      <c r="DK113" s="845"/>
      <c r="DL113" s="846" t="s">
        <v>433</v>
      </c>
      <c r="DM113" s="844"/>
      <c r="DN113" s="844"/>
      <c r="DO113" s="844"/>
      <c r="DP113" s="845"/>
      <c r="DQ113" s="846" t="s">
        <v>438</v>
      </c>
      <c r="DR113" s="844"/>
      <c r="DS113" s="844"/>
      <c r="DT113" s="844"/>
      <c r="DU113" s="845"/>
      <c r="DV113" s="888" t="s">
        <v>433</v>
      </c>
      <c r="DW113" s="889"/>
      <c r="DX113" s="889"/>
      <c r="DY113" s="889"/>
      <c r="DZ113" s="890"/>
    </row>
    <row r="114" spans="1:130" s="233" customFormat="1" ht="26.25" customHeight="1" x14ac:dyDescent="0.2">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149720</v>
      </c>
      <c r="AB114" s="844"/>
      <c r="AC114" s="844"/>
      <c r="AD114" s="844"/>
      <c r="AE114" s="845"/>
      <c r="AF114" s="846">
        <v>166486</v>
      </c>
      <c r="AG114" s="844"/>
      <c r="AH114" s="844"/>
      <c r="AI114" s="844"/>
      <c r="AJ114" s="845"/>
      <c r="AK114" s="846">
        <v>159782</v>
      </c>
      <c r="AL114" s="844"/>
      <c r="AM114" s="844"/>
      <c r="AN114" s="844"/>
      <c r="AO114" s="845"/>
      <c r="AP114" s="888">
        <v>0.1</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22725197</v>
      </c>
      <c r="BR114" s="881"/>
      <c r="BS114" s="881"/>
      <c r="BT114" s="881"/>
      <c r="BU114" s="881"/>
      <c r="BV114" s="881">
        <v>22490728</v>
      </c>
      <c r="BW114" s="881"/>
      <c r="BX114" s="881"/>
      <c r="BY114" s="881"/>
      <c r="BZ114" s="881"/>
      <c r="CA114" s="881">
        <v>22044847</v>
      </c>
      <c r="CB114" s="881"/>
      <c r="CC114" s="881"/>
      <c r="CD114" s="881"/>
      <c r="CE114" s="881"/>
      <c r="CF114" s="939">
        <v>17.8</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433</v>
      </c>
      <c r="DH114" s="844"/>
      <c r="DI114" s="844"/>
      <c r="DJ114" s="844"/>
      <c r="DK114" s="845"/>
      <c r="DL114" s="846" t="s">
        <v>438</v>
      </c>
      <c r="DM114" s="844"/>
      <c r="DN114" s="844"/>
      <c r="DO114" s="844"/>
      <c r="DP114" s="845"/>
      <c r="DQ114" s="846" t="s">
        <v>438</v>
      </c>
      <c r="DR114" s="844"/>
      <c r="DS114" s="844"/>
      <c r="DT114" s="844"/>
      <c r="DU114" s="845"/>
      <c r="DV114" s="888" t="s">
        <v>438</v>
      </c>
      <c r="DW114" s="889"/>
      <c r="DX114" s="889"/>
      <c r="DY114" s="889"/>
      <c r="DZ114" s="890"/>
    </row>
    <row r="115" spans="1:130" s="233" customFormat="1" ht="26.25" customHeight="1" x14ac:dyDescent="0.2">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234582</v>
      </c>
      <c r="AB115" s="983"/>
      <c r="AC115" s="983"/>
      <c r="AD115" s="983"/>
      <c r="AE115" s="984"/>
      <c r="AF115" s="985">
        <v>115270</v>
      </c>
      <c r="AG115" s="983"/>
      <c r="AH115" s="983"/>
      <c r="AI115" s="983"/>
      <c r="AJ115" s="984"/>
      <c r="AK115" s="985">
        <v>380850</v>
      </c>
      <c r="AL115" s="983"/>
      <c r="AM115" s="983"/>
      <c r="AN115" s="983"/>
      <c r="AO115" s="984"/>
      <c r="AP115" s="986">
        <v>0.3</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t="s">
        <v>433</v>
      </c>
      <c r="BR115" s="881"/>
      <c r="BS115" s="881"/>
      <c r="BT115" s="881"/>
      <c r="BU115" s="881"/>
      <c r="BV115" s="881" t="s">
        <v>433</v>
      </c>
      <c r="BW115" s="881"/>
      <c r="BX115" s="881"/>
      <c r="BY115" s="881"/>
      <c r="BZ115" s="881"/>
      <c r="CA115" s="881" t="s">
        <v>433</v>
      </c>
      <c r="CB115" s="881"/>
      <c r="CC115" s="881"/>
      <c r="CD115" s="881"/>
      <c r="CE115" s="881"/>
      <c r="CF115" s="939" t="s">
        <v>438</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4297679</v>
      </c>
      <c r="DH115" s="844"/>
      <c r="DI115" s="844"/>
      <c r="DJ115" s="844"/>
      <c r="DK115" s="845"/>
      <c r="DL115" s="846">
        <v>4332697</v>
      </c>
      <c r="DM115" s="844"/>
      <c r="DN115" s="844"/>
      <c r="DO115" s="844"/>
      <c r="DP115" s="845"/>
      <c r="DQ115" s="846">
        <v>3968707</v>
      </c>
      <c r="DR115" s="844"/>
      <c r="DS115" s="844"/>
      <c r="DT115" s="844"/>
      <c r="DU115" s="845"/>
      <c r="DV115" s="888">
        <v>3.2</v>
      </c>
      <c r="DW115" s="889"/>
      <c r="DX115" s="889"/>
      <c r="DY115" s="889"/>
      <c r="DZ115" s="890"/>
    </row>
    <row r="116" spans="1:130" s="233" customFormat="1" ht="26.25" customHeight="1" x14ac:dyDescent="0.2">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433</v>
      </c>
      <c r="AB116" s="844"/>
      <c r="AC116" s="844"/>
      <c r="AD116" s="844"/>
      <c r="AE116" s="845"/>
      <c r="AF116" s="846" t="s">
        <v>438</v>
      </c>
      <c r="AG116" s="844"/>
      <c r="AH116" s="844"/>
      <c r="AI116" s="844"/>
      <c r="AJ116" s="845"/>
      <c r="AK116" s="846" t="s">
        <v>406</v>
      </c>
      <c r="AL116" s="844"/>
      <c r="AM116" s="844"/>
      <c r="AN116" s="844"/>
      <c r="AO116" s="845"/>
      <c r="AP116" s="888" t="s">
        <v>438</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438</v>
      </c>
      <c r="BR116" s="881"/>
      <c r="BS116" s="881"/>
      <c r="BT116" s="881"/>
      <c r="BU116" s="881"/>
      <c r="BV116" s="881" t="s">
        <v>433</v>
      </c>
      <c r="BW116" s="881"/>
      <c r="BX116" s="881"/>
      <c r="BY116" s="881"/>
      <c r="BZ116" s="881"/>
      <c r="CA116" s="881" t="s">
        <v>406</v>
      </c>
      <c r="CB116" s="881"/>
      <c r="CC116" s="881"/>
      <c r="CD116" s="881"/>
      <c r="CE116" s="881"/>
      <c r="CF116" s="939" t="s">
        <v>433</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433</v>
      </c>
      <c r="DH116" s="844"/>
      <c r="DI116" s="844"/>
      <c r="DJ116" s="844"/>
      <c r="DK116" s="845"/>
      <c r="DL116" s="846" t="s">
        <v>435</v>
      </c>
      <c r="DM116" s="844"/>
      <c r="DN116" s="844"/>
      <c r="DO116" s="844"/>
      <c r="DP116" s="845"/>
      <c r="DQ116" s="846" t="s">
        <v>438</v>
      </c>
      <c r="DR116" s="844"/>
      <c r="DS116" s="844"/>
      <c r="DT116" s="844"/>
      <c r="DU116" s="845"/>
      <c r="DV116" s="888" t="s">
        <v>438</v>
      </c>
      <c r="DW116" s="889"/>
      <c r="DX116" s="889"/>
      <c r="DY116" s="889"/>
      <c r="DZ116" s="890"/>
    </row>
    <row r="117" spans="1:130" s="233" customFormat="1" ht="26.25" customHeight="1" x14ac:dyDescent="0.2">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3320228</v>
      </c>
      <c r="AB117" s="967"/>
      <c r="AC117" s="967"/>
      <c r="AD117" s="967"/>
      <c r="AE117" s="968"/>
      <c r="AF117" s="969">
        <v>3169967</v>
      </c>
      <c r="AG117" s="967"/>
      <c r="AH117" s="967"/>
      <c r="AI117" s="967"/>
      <c r="AJ117" s="968"/>
      <c r="AK117" s="969">
        <v>3506146</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435</v>
      </c>
      <c r="BR117" s="881"/>
      <c r="BS117" s="881"/>
      <c r="BT117" s="881"/>
      <c r="BU117" s="881"/>
      <c r="BV117" s="881" t="s">
        <v>435</v>
      </c>
      <c r="BW117" s="881"/>
      <c r="BX117" s="881"/>
      <c r="BY117" s="881"/>
      <c r="BZ117" s="881"/>
      <c r="CA117" s="881" t="s">
        <v>435</v>
      </c>
      <c r="CB117" s="881"/>
      <c r="CC117" s="881"/>
      <c r="CD117" s="881"/>
      <c r="CE117" s="881"/>
      <c r="CF117" s="939" t="s">
        <v>435</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435</v>
      </c>
      <c r="DH117" s="844"/>
      <c r="DI117" s="844"/>
      <c r="DJ117" s="844"/>
      <c r="DK117" s="845"/>
      <c r="DL117" s="846" t="s">
        <v>435</v>
      </c>
      <c r="DM117" s="844"/>
      <c r="DN117" s="844"/>
      <c r="DO117" s="844"/>
      <c r="DP117" s="845"/>
      <c r="DQ117" s="846" t="s">
        <v>434</v>
      </c>
      <c r="DR117" s="844"/>
      <c r="DS117" s="844"/>
      <c r="DT117" s="844"/>
      <c r="DU117" s="845"/>
      <c r="DV117" s="888" t="s">
        <v>434</v>
      </c>
      <c r="DW117" s="889"/>
      <c r="DX117" s="889"/>
      <c r="DY117" s="889"/>
      <c r="DZ117" s="890"/>
    </row>
    <row r="118" spans="1:130" s="233" customFormat="1" ht="26.25" customHeight="1" x14ac:dyDescent="0.2">
      <c r="A118" s="959" t="s">
        <v>428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425</v>
      </c>
      <c r="AB118" s="960"/>
      <c r="AC118" s="960"/>
      <c r="AD118" s="960"/>
      <c r="AE118" s="961"/>
      <c r="AF118" s="962" t="s">
        <v>426</v>
      </c>
      <c r="AG118" s="960"/>
      <c r="AH118" s="960"/>
      <c r="AI118" s="960"/>
      <c r="AJ118" s="961"/>
      <c r="AK118" s="962" t="s">
        <v>303</v>
      </c>
      <c r="AL118" s="960"/>
      <c r="AM118" s="960"/>
      <c r="AN118" s="960"/>
      <c r="AO118" s="961"/>
      <c r="AP118" s="963" t="s">
        <v>427</v>
      </c>
      <c r="AQ118" s="964"/>
      <c r="AR118" s="964"/>
      <c r="AS118" s="964"/>
      <c r="AT118" s="965"/>
      <c r="AU118" s="996"/>
      <c r="AV118" s="997"/>
      <c r="AW118" s="997"/>
      <c r="AX118" s="997"/>
      <c r="AY118" s="997"/>
      <c r="AZ118" s="902" t="s">
        <v>460</v>
      </c>
      <c r="BA118" s="903"/>
      <c r="BB118" s="903"/>
      <c r="BC118" s="903"/>
      <c r="BD118" s="903"/>
      <c r="BE118" s="903"/>
      <c r="BF118" s="903"/>
      <c r="BG118" s="903"/>
      <c r="BH118" s="903"/>
      <c r="BI118" s="903"/>
      <c r="BJ118" s="903"/>
      <c r="BK118" s="903"/>
      <c r="BL118" s="903"/>
      <c r="BM118" s="903"/>
      <c r="BN118" s="903"/>
      <c r="BO118" s="903"/>
      <c r="BP118" s="904"/>
      <c r="BQ118" s="943" t="s">
        <v>406</v>
      </c>
      <c r="BR118" s="909"/>
      <c r="BS118" s="909"/>
      <c r="BT118" s="909"/>
      <c r="BU118" s="909"/>
      <c r="BV118" s="909" t="s">
        <v>406</v>
      </c>
      <c r="BW118" s="909"/>
      <c r="BX118" s="909"/>
      <c r="BY118" s="909"/>
      <c r="BZ118" s="909"/>
      <c r="CA118" s="909" t="s">
        <v>406</v>
      </c>
      <c r="CB118" s="909"/>
      <c r="CC118" s="909"/>
      <c r="CD118" s="909"/>
      <c r="CE118" s="909"/>
      <c r="CF118" s="939" t="s">
        <v>435</v>
      </c>
      <c r="CG118" s="940"/>
      <c r="CH118" s="940"/>
      <c r="CI118" s="940"/>
      <c r="CJ118" s="940"/>
      <c r="CK118" s="991"/>
      <c r="CL118" s="885"/>
      <c r="CM118" s="879" t="s">
        <v>461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406</v>
      </c>
      <c r="DH118" s="844"/>
      <c r="DI118" s="844"/>
      <c r="DJ118" s="844"/>
      <c r="DK118" s="845"/>
      <c r="DL118" s="846" t="s">
        <v>435</v>
      </c>
      <c r="DM118" s="844"/>
      <c r="DN118" s="844"/>
      <c r="DO118" s="844"/>
      <c r="DP118" s="845"/>
      <c r="DQ118" s="846" t="s">
        <v>406</v>
      </c>
      <c r="DR118" s="844"/>
      <c r="DS118" s="844"/>
      <c r="DT118" s="844"/>
      <c r="DU118" s="845"/>
      <c r="DV118" s="888" t="s">
        <v>406</v>
      </c>
      <c r="DW118" s="889"/>
      <c r="DX118" s="889"/>
      <c r="DY118" s="889"/>
      <c r="DZ118" s="890"/>
    </row>
    <row r="119" spans="1:130" s="233" customFormat="1" ht="26.25" customHeight="1" x14ac:dyDescent="0.2">
      <c r="A119" s="882" t="s">
        <v>431</v>
      </c>
      <c r="B119" s="883"/>
      <c r="C119" s="924" t="s">
        <v>432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406</v>
      </c>
      <c r="AB119" s="953"/>
      <c r="AC119" s="953"/>
      <c r="AD119" s="953"/>
      <c r="AE119" s="954"/>
      <c r="AF119" s="955" t="s">
        <v>435</v>
      </c>
      <c r="AG119" s="953"/>
      <c r="AH119" s="953"/>
      <c r="AI119" s="953"/>
      <c r="AJ119" s="954"/>
      <c r="AK119" s="955" t="s">
        <v>435</v>
      </c>
      <c r="AL119" s="953"/>
      <c r="AM119" s="953"/>
      <c r="AN119" s="953"/>
      <c r="AO119" s="954"/>
      <c r="AP119" s="956" t="s">
        <v>406</v>
      </c>
      <c r="AQ119" s="957"/>
      <c r="AR119" s="957"/>
      <c r="AS119" s="957"/>
      <c r="AT119" s="958"/>
      <c r="AU119" s="998"/>
      <c r="AV119" s="999"/>
      <c r="AW119" s="999"/>
      <c r="AX119" s="999"/>
      <c r="AY119" s="999"/>
      <c r="AZ119" s="254" t="s">
        <v>184</v>
      </c>
      <c r="BA119" s="254"/>
      <c r="BB119" s="254"/>
      <c r="BC119" s="254"/>
      <c r="BD119" s="254"/>
      <c r="BE119" s="254"/>
      <c r="BF119" s="254"/>
      <c r="BG119" s="254"/>
      <c r="BH119" s="254"/>
      <c r="BI119" s="254"/>
      <c r="BJ119" s="254"/>
      <c r="BK119" s="254"/>
      <c r="BL119" s="254"/>
      <c r="BM119" s="254"/>
      <c r="BN119" s="254"/>
      <c r="BO119" s="941" t="s">
        <v>462</v>
      </c>
      <c r="BP119" s="942"/>
      <c r="BQ119" s="943">
        <v>62642833</v>
      </c>
      <c r="BR119" s="909"/>
      <c r="BS119" s="909"/>
      <c r="BT119" s="909"/>
      <c r="BU119" s="909"/>
      <c r="BV119" s="909">
        <v>64691024</v>
      </c>
      <c r="BW119" s="909"/>
      <c r="BX119" s="909"/>
      <c r="BY119" s="909"/>
      <c r="BZ119" s="909"/>
      <c r="CA119" s="909">
        <v>65176431</v>
      </c>
      <c r="CB119" s="909"/>
      <c r="CC119" s="909"/>
      <c r="CD119" s="909"/>
      <c r="CE119" s="909"/>
      <c r="CF119" s="812"/>
      <c r="CG119" s="813"/>
      <c r="CH119" s="813"/>
      <c r="CI119" s="813"/>
      <c r="CJ119" s="898"/>
      <c r="CK119" s="992"/>
      <c r="CL119" s="887"/>
      <c r="CM119" s="902" t="s">
        <v>463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464</v>
      </c>
      <c r="DH119" s="828"/>
      <c r="DI119" s="828"/>
      <c r="DJ119" s="828"/>
      <c r="DK119" s="829"/>
      <c r="DL119" s="830" t="s">
        <v>465</v>
      </c>
      <c r="DM119" s="828"/>
      <c r="DN119" s="828"/>
      <c r="DO119" s="828"/>
      <c r="DP119" s="829"/>
      <c r="DQ119" s="830" t="s">
        <v>465</v>
      </c>
      <c r="DR119" s="828"/>
      <c r="DS119" s="828"/>
      <c r="DT119" s="828"/>
      <c r="DU119" s="829"/>
      <c r="DV119" s="912" t="s">
        <v>465</v>
      </c>
      <c r="DW119" s="913"/>
      <c r="DX119" s="913"/>
      <c r="DY119" s="913"/>
      <c r="DZ119" s="914"/>
    </row>
    <row r="120" spans="1:130" s="233" customFormat="1" ht="26.25" customHeight="1" x14ac:dyDescent="0.2">
      <c r="A120" s="884"/>
      <c r="B120" s="885"/>
      <c r="C120" s="879" t="s">
        <v>440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466</v>
      </c>
      <c r="AB120" s="844"/>
      <c r="AC120" s="844"/>
      <c r="AD120" s="844"/>
      <c r="AE120" s="845"/>
      <c r="AF120" s="846" t="s">
        <v>126</v>
      </c>
      <c r="AG120" s="844"/>
      <c r="AH120" s="844"/>
      <c r="AI120" s="844"/>
      <c r="AJ120" s="845"/>
      <c r="AK120" s="846" t="s">
        <v>464</v>
      </c>
      <c r="AL120" s="844"/>
      <c r="AM120" s="844"/>
      <c r="AN120" s="844"/>
      <c r="AO120" s="845"/>
      <c r="AP120" s="888" t="s">
        <v>467</v>
      </c>
      <c r="AQ120" s="889"/>
      <c r="AR120" s="889"/>
      <c r="AS120" s="889"/>
      <c r="AT120" s="890"/>
      <c r="AU120" s="944" t="s">
        <v>468</v>
      </c>
      <c r="AV120" s="945"/>
      <c r="AW120" s="945"/>
      <c r="AX120" s="945"/>
      <c r="AY120" s="946"/>
      <c r="AZ120" s="924" t="s">
        <v>469</v>
      </c>
      <c r="BA120" s="872"/>
      <c r="BB120" s="872"/>
      <c r="BC120" s="872"/>
      <c r="BD120" s="872"/>
      <c r="BE120" s="872"/>
      <c r="BF120" s="872"/>
      <c r="BG120" s="872"/>
      <c r="BH120" s="872"/>
      <c r="BI120" s="872"/>
      <c r="BJ120" s="872"/>
      <c r="BK120" s="872"/>
      <c r="BL120" s="872"/>
      <c r="BM120" s="872"/>
      <c r="BN120" s="872"/>
      <c r="BO120" s="872"/>
      <c r="BP120" s="873"/>
      <c r="BQ120" s="925">
        <v>80578947</v>
      </c>
      <c r="BR120" s="906"/>
      <c r="BS120" s="906"/>
      <c r="BT120" s="906"/>
      <c r="BU120" s="906"/>
      <c r="BV120" s="906">
        <v>83588979</v>
      </c>
      <c r="BW120" s="906"/>
      <c r="BX120" s="906"/>
      <c r="BY120" s="906"/>
      <c r="BZ120" s="906"/>
      <c r="CA120" s="906">
        <v>96426521</v>
      </c>
      <c r="CB120" s="906"/>
      <c r="CC120" s="906"/>
      <c r="CD120" s="906"/>
      <c r="CE120" s="906"/>
      <c r="CF120" s="930">
        <v>77.8</v>
      </c>
      <c r="CG120" s="931"/>
      <c r="CH120" s="931"/>
      <c r="CI120" s="931"/>
      <c r="CJ120" s="931"/>
      <c r="CK120" s="932" t="s">
        <v>470</v>
      </c>
      <c r="CL120" s="916"/>
      <c r="CM120" s="916"/>
      <c r="CN120" s="916"/>
      <c r="CO120" s="917"/>
      <c r="CP120" s="936" t="s">
        <v>471</v>
      </c>
      <c r="CQ120" s="937"/>
      <c r="CR120" s="937"/>
      <c r="CS120" s="937"/>
      <c r="CT120" s="937"/>
      <c r="CU120" s="937"/>
      <c r="CV120" s="937"/>
      <c r="CW120" s="937"/>
      <c r="CX120" s="937"/>
      <c r="CY120" s="937"/>
      <c r="CZ120" s="937"/>
      <c r="DA120" s="937"/>
      <c r="DB120" s="937"/>
      <c r="DC120" s="937"/>
      <c r="DD120" s="937"/>
      <c r="DE120" s="937"/>
      <c r="DF120" s="938"/>
      <c r="DG120" s="925" t="s">
        <v>472</v>
      </c>
      <c r="DH120" s="906"/>
      <c r="DI120" s="906"/>
      <c r="DJ120" s="906"/>
      <c r="DK120" s="906"/>
      <c r="DL120" s="906" t="s">
        <v>126</v>
      </c>
      <c r="DM120" s="906"/>
      <c r="DN120" s="906"/>
      <c r="DO120" s="906"/>
      <c r="DP120" s="906"/>
      <c r="DQ120" s="906" t="s">
        <v>467</v>
      </c>
      <c r="DR120" s="906"/>
      <c r="DS120" s="906"/>
      <c r="DT120" s="906"/>
      <c r="DU120" s="906"/>
      <c r="DV120" s="907" t="s">
        <v>465</v>
      </c>
      <c r="DW120" s="907"/>
      <c r="DX120" s="907"/>
      <c r="DY120" s="907"/>
      <c r="DZ120" s="908"/>
    </row>
    <row r="121" spans="1:130" s="233" customFormat="1" ht="26.25" customHeight="1" x14ac:dyDescent="0.2">
      <c r="A121" s="884"/>
      <c r="B121" s="885"/>
      <c r="C121" s="927" t="s">
        <v>473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465</v>
      </c>
      <c r="AB121" s="844"/>
      <c r="AC121" s="844"/>
      <c r="AD121" s="844"/>
      <c r="AE121" s="845"/>
      <c r="AF121" s="846" t="s">
        <v>465</v>
      </c>
      <c r="AG121" s="844"/>
      <c r="AH121" s="844"/>
      <c r="AI121" s="844"/>
      <c r="AJ121" s="845"/>
      <c r="AK121" s="846" t="s">
        <v>465</v>
      </c>
      <c r="AL121" s="844"/>
      <c r="AM121" s="844"/>
      <c r="AN121" s="844"/>
      <c r="AO121" s="845"/>
      <c r="AP121" s="888" t="s">
        <v>466</v>
      </c>
      <c r="AQ121" s="889"/>
      <c r="AR121" s="889"/>
      <c r="AS121" s="889"/>
      <c r="AT121" s="890"/>
      <c r="AU121" s="947"/>
      <c r="AV121" s="948"/>
      <c r="AW121" s="948"/>
      <c r="AX121" s="948"/>
      <c r="AY121" s="949"/>
      <c r="AZ121" s="879" t="s">
        <v>474</v>
      </c>
      <c r="BA121" s="816"/>
      <c r="BB121" s="816"/>
      <c r="BC121" s="816"/>
      <c r="BD121" s="816"/>
      <c r="BE121" s="816"/>
      <c r="BF121" s="816"/>
      <c r="BG121" s="816"/>
      <c r="BH121" s="816"/>
      <c r="BI121" s="816"/>
      <c r="BJ121" s="816"/>
      <c r="BK121" s="816"/>
      <c r="BL121" s="816"/>
      <c r="BM121" s="816"/>
      <c r="BN121" s="816"/>
      <c r="BO121" s="816"/>
      <c r="BP121" s="817"/>
      <c r="BQ121" s="880">
        <v>3482648</v>
      </c>
      <c r="BR121" s="881"/>
      <c r="BS121" s="881"/>
      <c r="BT121" s="881"/>
      <c r="BU121" s="881"/>
      <c r="BV121" s="881">
        <v>4158921</v>
      </c>
      <c r="BW121" s="881"/>
      <c r="BX121" s="881"/>
      <c r="BY121" s="881"/>
      <c r="BZ121" s="881"/>
      <c r="CA121" s="881">
        <v>3940085</v>
      </c>
      <c r="CB121" s="881"/>
      <c r="CC121" s="881"/>
      <c r="CD121" s="881"/>
      <c r="CE121" s="881"/>
      <c r="CF121" s="939">
        <v>3.2</v>
      </c>
      <c r="CG121" s="940"/>
      <c r="CH121" s="940"/>
      <c r="CI121" s="940"/>
      <c r="CJ121" s="940"/>
      <c r="CK121" s="933"/>
      <c r="CL121" s="919"/>
      <c r="CM121" s="919"/>
      <c r="CN121" s="919"/>
      <c r="CO121" s="920"/>
      <c r="CP121" s="899" t="s">
        <v>475</v>
      </c>
      <c r="CQ121" s="900"/>
      <c r="CR121" s="900"/>
      <c r="CS121" s="900"/>
      <c r="CT121" s="900"/>
      <c r="CU121" s="900"/>
      <c r="CV121" s="900"/>
      <c r="CW121" s="900"/>
      <c r="CX121" s="900"/>
      <c r="CY121" s="900"/>
      <c r="CZ121" s="900"/>
      <c r="DA121" s="900"/>
      <c r="DB121" s="900"/>
      <c r="DC121" s="900"/>
      <c r="DD121" s="900"/>
      <c r="DE121" s="900"/>
      <c r="DF121" s="901"/>
      <c r="DG121" s="880" t="s">
        <v>476</v>
      </c>
      <c r="DH121" s="881"/>
      <c r="DI121" s="881"/>
      <c r="DJ121" s="881"/>
      <c r="DK121" s="881"/>
      <c r="DL121" s="881" t="s">
        <v>477</v>
      </c>
      <c r="DM121" s="881"/>
      <c r="DN121" s="881"/>
      <c r="DO121" s="881"/>
      <c r="DP121" s="881"/>
      <c r="DQ121" s="881" t="s">
        <v>126</v>
      </c>
      <c r="DR121" s="881"/>
      <c r="DS121" s="881"/>
      <c r="DT121" s="881"/>
      <c r="DU121" s="881"/>
      <c r="DV121" s="858" t="s">
        <v>465</v>
      </c>
      <c r="DW121" s="858"/>
      <c r="DX121" s="858"/>
      <c r="DY121" s="858"/>
      <c r="DZ121" s="859"/>
    </row>
    <row r="122" spans="1:130" s="233" customFormat="1" ht="26.25" customHeight="1" x14ac:dyDescent="0.2">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465</v>
      </c>
      <c r="AB122" s="844"/>
      <c r="AC122" s="844"/>
      <c r="AD122" s="844"/>
      <c r="AE122" s="845"/>
      <c r="AF122" s="846" t="s">
        <v>477</v>
      </c>
      <c r="AG122" s="844"/>
      <c r="AH122" s="844"/>
      <c r="AI122" s="844"/>
      <c r="AJ122" s="845"/>
      <c r="AK122" s="846" t="s">
        <v>465</v>
      </c>
      <c r="AL122" s="844"/>
      <c r="AM122" s="844"/>
      <c r="AN122" s="844"/>
      <c r="AO122" s="845"/>
      <c r="AP122" s="888" t="s">
        <v>467</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76421492</v>
      </c>
      <c r="BR122" s="909"/>
      <c r="BS122" s="909"/>
      <c r="BT122" s="909"/>
      <c r="BU122" s="909"/>
      <c r="BV122" s="909">
        <v>71397449</v>
      </c>
      <c r="BW122" s="909"/>
      <c r="BX122" s="909"/>
      <c r="BY122" s="909"/>
      <c r="BZ122" s="909"/>
      <c r="CA122" s="909">
        <v>74989393</v>
      </c>
      <c r="CB122" s="909"/>
      <c r="CC122" s="909"/>
      <c r="CD122" s="909"/>
      <c r="CE122" s="909"/>
      <c r="CF122" s="910">
        <v>60.5</v>
      </c>
      <c r="CG122" s="911"/>
      <c r="CH122" s="911"/>
      <c r="CI122" s="911"/>
      <c r="CJ122" s="911"/>
      <c r="CK122" s="933"/>
      <c r="CL122" s="919"/>
      <c r="CM122" s="919"/>
      <c r="CN122" s="919"/>
      <c r="CO122" s="920"/>
      <c r="CP122" s="899" t="s">
        <v>479</v>
      </c>
      <c r="CQ122" s="900"/>
      <c r="CR122" s="900"/>
      <c r="CS122" s="900"/>
      <c r="CT122" s="900"/>
      <c r="CU122" s="900"/>
      <c r="CV122" s="900"/>
      <c r="CW122" s="900"/>
      <c r="CX122" s="900"/>
      <c r="CY122" s="900"/>
      <c r="CZ122" s="900"/>
      <c r="DA122" s="900"/>
      <c r="DB122" s="900"/>
      <c r="DC122" s="900"/>
      <c r="DD122" s="900"/>
      <c r="DE122" s="900"/>
      <c r="DF122" s="901"/>
      <c r="DG122" s="880" t="s">
        <v>467</v>
      </c>
      <c r="DH122" s="881"/>
      <c r="DI122" s="881"/>
      <c r="DJ122" s="881"/>
      <c r="DK122" s="881"/>
      <c r="DL122" s="881" t="s">
        <v>465</v>
      </c>
      <c r="DM122" s="881"/>
      <c r="DN122" s="881"/>
      <c r="DO122" s="881"/>
      <c r="DP122" s="881"/>
      <c r="DQ122" s="881" t="s">
        <v>126</v>
      </c>
      <c r="DR122" s="881"/>
      <c r="DS122" s="881"/>
      <c r="DT122" s="881"/>
      <c r="DU122" s="881"/>
      <c r="DV122" s="858" t="s">
        <v>126</v>
      </c>
      <c r="DW122" s="858"/>
      <c r="DX122" s="858"/>
      <c r="DY122" s="858"/>
      <c r="DZ122" s="859"/>
    </row>
    <row r="123" spans="1:130" s="233" customFormat="1" ht="26.25" customHeight="1" x14ac:dyDescent="0.2">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472</v>
      </c>
      <c r="AB123" s="844"/>
      <c r="AC123" s="844"/>
      <c r="AD123" s="844"/>
      <c r="AE123" s="845"/>
      <c r="AF123" s="846" t="s">
        <v>126</v>
      </c>
      <c r="AG123" s="844"/>
      <c r="AH123" s="844"/>
      <c r="AI123" s="844"/>
      <c r="AJ123" s="845"/>
      <c r="AK123" s="846" t="s">
        <v>465</v>
      </c>
      <c r="AL123" s="844"/>
      <c r="AM123" s="844"/>
      <c r="AN123" s="844"/>
      <c r="AO123" s="845"/>
      <c r="AP123" s="888" t="s">
        <v>126</v>
      </c>
      <c r="AQ123" s="889"/>
      <c r="AR123" s="889"/>
      <c r="AS123" s="889"/>
      <c r="AT123" s="890"/>
      <c r="AU123" s="950"/>
      <c r="AV123" s="951"/>
      <c r="AW123" s="951"/>
      <c r="AX123" s="951"/>
      <c r="AY123" s="951"/>
      <c r="AZ123" s="254" t="s">
        <v>184</v>
      </c>
      <c r="BA123" s="254"/>
      <c r="BB123" s="254"/>
      <c r="BC123" s="254"/>
      <c r="BD123" s="254"/>
      <c r="BE123" s="254"/>
      <c r="BF123" s="254"/>
      <c r="BG123" s="254"/>
      <c r="BH123" s="254"/>
      <c r="BI123" s="254"/>
      <c r="BJ123" s="254"/>
      <c r="BK123" s="254"/>
      <c r="BL123" s="254"/>
      <c r="BM123" s="254"/>
      <c r="BN123" s="254"/>
      <c r="BO123" s="941" t="s">
        <v>480</v>
      </c>
      <c r="BP123" s="942"/>
      <c r="BQ123" s="896">
        <v>160483087</v>
      </c>
      <c r="BR123" s="897"/>
      <c r="BS123" s="897"/>
      <c r="BT123" s="897"/>
      <c r="BU123" s="897"/>
      <c r="BV123" s="897">
        <v>159145349</v>
      </c>
      <c r="BW123" s="897"/>
      <c r="BX123" s="897"/>
      <c r="BY123" s="897"/>
      <c r="BZ123" s="897"/>
      <c r="CA123" s="897">
        <v>175355999</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5">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465</v>
      </c>
      <c r="AB124" s="844"/>
      <c r="AC124" s="844"/>
      <c r="AD124" s="844"/>
      <c r="AE124" s="845"/>
      <c r="AF124" s="846" t="s">
        <v>126</v>
      </c>
      <c r="AG124" s="844"/>
      <c r="AH124" s="844"/>
      <c r="AI124" s="844"/>
      <c r="AJ124" s="845"/>
      <c r="AK124" s="846" t="s">
        <v>465</v>
      </c>
      <c r="AL124" s="844"/>
      <c r="AM124" s="844"/>
      <c r="AN124" s="844"/>
      <c r="AO124" s="845"/>
      <c r="AP124" s="888" t="s">
        <v>465</v>
      </c>
      <c r="AQ124" s="889"/>
      <c r="AR124" s="889"/>
      <c r="AS124" s="889"/>
      <c r="AT124" s="890"/>
      <c r="AU124" s="891" t="s">
        <v>481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465</v>
      </c>
      <c r="BR124" s="895"/>
      <c r="BS124" s="895"/>
      <c r="BT124" s="895"/>
      <c r="BU124" s="895"/>
      <c r="BV124" s="895" t="s">
        <v>464</v>
      </c>
      <c r="BW124" s="895"/>
      <c r="BX124" s="895"/>
      <c r="BY124" s="895"/>
      <c r="BZ124" s="895"/>
      <c r="CA124" s="895" t="s">
        <v>126</v>
      </c>
      <c r="CB124" s="895"/>
      <c r="CC124" s="895"/>
      <c r="CD124" s="895"/>
      <c r="CE124" s="895"/>
      <c r="CF124" s="790"/>
      <c r="CG124" s="791"/>
      <c r="CH124" s="791"/>
      <c r="CI124" s="791"/>
      <c r="CJ124" s="926"/>
      <c r="CK124" s="934"/>
      <c r="CL124" s="934"/>
      <c r="CM124" s="934"/>
      <c r="CN124" s="934"/>
      <c r="CO124" s="935"/>
      <c r="CP124" s="899" t="s">
        <v>482</v>
      </c>
      <c r="CQ124" s="900"/>
      <c r="CR124" s="900"/>
      <c r="CS124" s="900"/>
      <c r="CT124" s="900"/>
      <c r="CU124" s="900"/>
      <c r="CV124" s="900"/>
      <c r="CW124" s="900"/>
      <c r="CX124" s="900"/>
      <c r="CY124" s="900"/>
      <c r="CZ124" s="900"/>
      <c r="DA124" s="900"/>
      <c r="DB124" s="900"/>
      <c r="DC124" s="900"/>
      <c r="DD124" s="900"/>
      <c r="DE124" s="900"/>
      <c r="DF124" s="901"/>
      <c r="DG124" s="827" t="s">
        <v>464</v>
      </c>
      <c r="DH124" s="828"/>
      <c r="DI124" s="828"/>
      <c r="DJ124" s="828"/>
      <c r="DK124" s="829"/>
      <c r="DL124" s="830" t="s">
        <v>465</v>
      </c>
      <c r="DM124" s="828"/>
      <c r="DN124" s="828"/>
      <c r="DO124" s="828"/>
      <c r="DP124" s="829"/>
      <c r="DQ124" s="830" t="s">
        <v>465</v>
      </c>
      <c r="DR124" s="828"/>
      <c r="DS124" s="828"/>
      <c r="DT124" s="828"/>
      <c r="DU124" s="829"/>
      <c r="DV124" s="912" t="s">
        <v>465</v>
      </c>
      <c r="DW124" s="913"/>
      <c r="DX124" s="913"/>
      <c r="DY124" s="913"/>
      <c r="DZ124" s="914"/>
    </row>
    <row r="125" spans="1:130" s="233" customFormat="1" ht="26.25" customHeight="1" x14ac:dyDescent="0.2">
      <c r="A125" s="884"/>
      <c r="B125" s="885"/>
      <c r="C125" s="879" t="s">
        <v>461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465</v>
      </c>
      <c r="AB125" s="844"/>
      <c r="AC125" s="844"/>
      <c r="AD125" s="844"/>
      <c r="AE125" s="845"/>
      <c r="AF125" s="846" t="s">
        <v>126</v>
      </c>
      <c r="AG125" s="844"/>
      <c r="AH125" s="844"/>
      <c r="AI125" s="844"/>
      <c r="AJ125" s="845"/>
      <c r="AK125" s="846" t="s">
        <v>467</v>
      </c>
      <c r="AL125" s="844"/>
      <c r="AM125" s="844"/>
      <c r="AN125" s="844"/>
      <c r="AO125" s="845"/>
      <c r="AP125" s="888" t="s">
        <v>467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483</v>
      </c>
      <c r="CL125" s="916"/>
      <c r="CM125" s="916"/>
      <c r="CN125" s="916"/>
      <c r="CO125" s="917"/>
      <c r="CP125" s="924" t="s">
        <v>484</v>
      </c>
      <c r="CQ125" s="872"/>
      <c r="CR125" s="872"/>
      <c r="CS125" s="872"/>
      <c r="CT125" s="872"/>
      <c r="CU125" s="872"/>
      <c r="CV125" s="872"/>
      <c r="CW125" s="872"/>
      <c r="CX125" s="872"/>
      <c r="CY125" s="872"/>
      <c r="CZ125" s="872"/>
      <c r="DA125" s="872"/>
      <c r="DB125" s="872"/>
      <c r="DC125" s="872"/>
      <c r="DD125" s="872"/>
      <c r="DE125" s="872"/>
      <c r="DF125" s="873"/>
      <c r="DG125" s="925" t="s">
        <v>126</v>
      </c>
      <c r="DH125" s="906"/>
      <c r="DI125" s="906"/>
      <c r="DJ125" s="906"/>
      <c r="DK125" s="906"/>
      <c r="DL125" s="906" t="s">
        <v>477</v>
      </c>
      <c r="DM125" s="906"/>
      <c r="DN125" s="906"/>
      <c r="DO125" s="906"/>
      <c r="DP125" s="906"/>
      <c r="DQ125" s="906" t="s">
        <v>465</v>
      </c>
      <c r="DR125" s="906"/>
      <c r="DS125" s="906"/>
      <c r="DT125" s="906"/>
      <c r="DU125" s="906"/>
      <c r="DV125" s="907" t="s">
        <v>472</v>
      </c>
      <c r="DW125" s="907"/>
      <c r="DX125" s="907"/>
      <c r="DY125" s="907"/>
      <c r="DZ125" s="908"/>
    </row>
    <row r="126" spans="1:130" s="233" customFormat="1" ht="26.25" customHeight="1" thickBot="1" x14ac:dyDescent="0.25">
      <c r="A126" s="884"/>
      <c r="B126" s="885"/>
      <c r="C126" s="879" t="s">
        <v>463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151973</v>
      </c>
      <c r="AB126" s="844"/>
      <c r="AC126" s="844"/>
      <c r="AD126" s="844"/>
      <c r="AE126" s="845"/>
      <c r="AF126" s="846">
        <v>32836</v>
      </c>
      <c r="AG126" s="844"/>
      <c r="AH126" s="844"/>
      <c r="AI126" s="844"/>
      <c r="AJ126" s="845"/>
      <c r="AK126" s="846">
        <v>294936</v>
      </c>
      <c r="AL126" s="844"/>
      <c r="AM126" s="844"/>
      <c r="AN126" s="844"/>
      <c r="AO126" s="845"/>
      <c r="AP126" s="888">
        <v>0.2</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485</v>
      </c>
      <c r="CQ126" s="816"/>
      <c r="CR126" s="816"/>
      <c r="CS126" s="816"/>
      <c r="CT126" s="816"/>
      <c r="CU126" s="816"/>
      <c r="CV126" s="816"/>
      <c r="CW126" s="816"/>
      <c r="CX126" s="816"/>
      <c r="CY126" s="816"/>
      <c r="CZ126" s="816"/>
      <c r="DA126" s="816"/>
      <c r="DB126" s="816"/>
      <c r="DC126" s="816"/>
      <c r="DD126" s="816"/>
      <c r="DE126" s="816"/>
      <c r="DF126" s="817"/>
      <c r="DG126" s="880" t="s">
        <v>126</v>
      </c>
      <c r="DH126" s="881"/>
      <c r="DI126" s="881"/>
      <c r="DJ126" s="881"/>
      <c r="DK126" s="881"/>
      <c r="DL126" s="881" t="s">
        <v>126</v>
      </c>
      <c r="DM126" s="881"/>
      <c r="DN126" s="881"/>
      <c r="DO126" s="881"/>
      <c r="DP126" s="881"/>
      <c r="DQ126" s="881" t="s">
        <v>126</v>
      </c>
      <c r="DR126" s="881"/>
      <c r="DS126" s="881"/>
      <c r="DT126" s="881"/>
      <c r="DU126" s="881"/>
      <c r="DV126" s="858" t="s">
        <v>126</v>
      </c>
      <c r="DW126" s="858"/>
      <c r="DX126" s="858"/>
      <c r="DY126" s="858"/>
      <c r="DZ126" s="859"/>
    </row>
    <row r="127" spans="1:130" s="233" customFormat="1" ht="26.25" customHeight="1" x14ac:dyDescent="0.2">
      <c r="A127" s="886"/>
      <c r="B127" s="887"/>
      <c r="C127" s="902" t="s">
        <v>486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82609</v>
      </c>
      <c r="AB127" s="844"/>
      <c r="AC127" s="844"/>
      <c r="AD127" s="844"/>
      <c r="AE127" s="845"/>
      <c r="AF127" s="846">
        <v>82434</v>
      </c>
      <c r="AG127" s="844"/>
      <c r="AH127" s="844"/>
      <c r="AI127" s="844"/>
      <c r="AJ127" s="845"/>
      <c r="AK127" s="846">
        <v>85914</v>
      </c>
      <c r="AL127" s="844"/>
      <c r="AM127" s="844"/>
      <c r="AN127" s="844"/>
      <c r="AO127" s="845"/>
      <c r="AP127" s="888">
        <v>0.1</v>
      </c>
      <c r="AQ127" s="889"/>
      <c r="AR127" s="889"/>
      <c r="AS127" s="889"/>
      <c r="AT127" s="890"/>
      <c r="AU127" s="235"/>
      <c r="AV127" s="235"/>
      <c r="AW127" s="235"/>
      <c r="AX127" s="905" t="s">
        <v>487</v>
      </c>
      <c r="AY127" s="876"/>
      <c r="AZ127" s="876"/>
      <c r="BA127" s="876"/>
      <c r="BB127" s="876"/>
      <c r="BC127" s="876"/>
      <c r="BD127" s="876"/>
      <c r="BE127" s="877"/>
      <c r="BF127" s="875" t="s">
        <v>488</v>
      </c>
      <c r="BG127" s="876"/>
      <c r="BH127" s="876"/>
      <c r="BI127" s="876"/>
      <c r="BJ127" s="876"/>
      <c r="BK127" s="876"/>
      <c r="BL127" s="877"/>
      <c r="BM127" s="875" t="s">
        <v>489</v>
      </c>
      <c r="BN127" s="876"/>
      <c r="BO127" s="876"/>
      <c r="BP127" s="876"/>
      <c r="BQ127" s="876"/>
      <c r="BR127" s="876"/>
      <c r="BS127" s="877"/>
      <c r="BT127" s="875" t="s">
        <v>490</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491</v>
      </c>
      <c r="CQ127" s="816"/>
      <c r="CR127" s="816"/>
      <c r="CS127" s="816"/>
      <c r="CT127" s="816"/>
      <c r="CU127" s="816"/>
      <c r="CV127" s="816"/>
      <c r="CW127" s="816"/>
      <c r="CX127" s="816"/>
      <c r="CY127" s="816"/>
      <c r="CZ127" s="816"/>
      <c r="DA127" s="816"/>
      <c r="DB127" s="816"/>
      <c r="DC127" s="816"/>
      <c r="DD127" s="816"/>
      <c r="DE127" s="816"/>
      <c r="DF127" s="817"/>
      <c r="DG127" s="880" t="s">
        <v>472</v>
      </c>
      <c r="DH127" s="881"/>
      <c r="DI127" s="881"/>
      <c r="DJ127" s="881"/>
      <c r="DK127" s="881"/>
      <c r="DL127" s="881" t="s">
        <v>126</v>
      </c>
      <c r="DM127" s="881"/>
      <c r="DN127" s="881"/>
      <c r="DO127" s="881"/>
      <c r="DP127" s="881"/>
      <c r="DQ127" s="881" t="s">
        <v>126</v>
      </c>
      <c r="DR127" s="881"/>
      <c r="DS127" s="881"/>
      <c r="DT127" s="881"/>
      <c r="DU127" s="881"/>
      <c r="DV127" s="858" t="s">
        <v>126</v>
      </c>
      <c r="DW127" s="858"/>
      <c r="DX127" s="858"/>
      <c r="DY127" s="858"/>
      <c r="DZ127" s="859"/>
    </row>
    <row r="128" spans="1:130" s="233" customFormat="1" ht="26.25" customHeight="1" thickBot="1" x14ac:dyDescent="0.25">
      <c r="A128" s="860" t="s">
        <v>492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493</v>
      </c>
      <c r="X128" s="862"/>
      <c r="Y128" s="862"/>
      <c r="Z128" s="863"/>
      <c r="AA128" s="864" t="s">
        <v>465</v>
      </c>
      <c r="AB128" s="865"/>
      <c r="AC128" s="865"/>
      <c r="AD128" s="865"/>
      <c r="AE128" s="866"/>
      <c r="AF128" s="867" t="s">
        <v>465</v>
      </c>
      <c r="AG128" s="865"/>
      <c r="AH128" s="865"/>
      <c r="AI128" s="865"/>
      <c r="AJ128" s="866"/>
      <c r="AK128" s="867" t="s">
        <v>465</v>
      </c>
      <c r="AL128" s="865"/>
      <c r="AM128" s="865"/>
      <c r="AN128" s="865"/>
      <c r="AO128" s="866"/>
      <c r="AP128" s="868"/>
      <c r="AQ128" s="869"/>
      <c r="AR128" s="869"/>
      <c r="AS128" s="869"/>
      <c r="AT128" s="870"/>
      <c r="AU128" s="235"/>
      <c r="AV128" s="235"/>
      <c r="AW128" s="235"/>
      <c r="AX128" s="871" t="s">
        <v>494</v>
      </c>
      <c r="AY128" s="872"/>
      <c r="AZ128" s="872"/>
      <c r="BA128" s="872"/>
      <c r="BB128" s="872"/>
      <c r="BC128" s="872"/>
      <c r="BD128" s="872"/>
      <c r="BE128" s="873"/>
      <c r="BF128" s="850" t="s">
        <v>126</v>
      </c>
      <c r="BG128" s="851"/>
      <c r="BH128" s="851"/>
      <c r="BI128" s="851"/>
      <c r="BJ128" s="851"/>
      <c r="BK128" s="851"/>
      <c r="BL128" s="874"/>
      <c r="BM128" s="850">
        <v>11.25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495</v>
      </c>
      <c r="CQ128" s="794"/>
      <c r="CR128" s="794"/>
      <c r="CS128" s="794"/>
      <c r="CT128" s="794"/>
      <c r="CU128" s="794"/>
      <c r="CV128" s="794"/>
      <c r="CW128" s="794"/>
      <c r="CX128" s="794"/>
      <c r="CY128" s="794"/>
      <c r="CZ128" s="794"/>
      <c r="DA128" s="794"/>
      <c r="DB128" s="794"/>
      <c r="DC128" s="794"/>
      <c r="DD128" s="794"/>
      <c r="DE128" s="794"/>
      <c r="DF128" s="795"/>
      <c r="DG128" s="854" t="s">
        <v>126</v>
      </c>
      <c r="DH128" s="855"/>
      <c r="DI128" s="855"/>
      <c r="DJ128" s="855"/>
      <c r="DK128" s="855"/>
      <c r="DL128" s="855" t="s">
        <v>476</v>
      </c>
      <c r="DM128" s="855"/>
      <c r="DN128" s="855"/>
      <c r="DO128" s="855"/>
      <c r="DP128" s="855"/>
      <c r="DQ128" s="855" t="s">
        <v>465</v>
      </c>
      <c r="DR128" s="855"/>
      <c r="DS128" s="855"/>
      <c r="DT128" s="855"/>
      <c r="DU128" s="855"/>
      <c r="DV128" s="856" t="s">
        <v>465</v>
      </c>
      <c r="DW128" s="856"/>
      <c r="DX128" s="856"/>
      <c r="DY128" s="856"/>
      <c r="DZ128" s="857"/>
    </row>
    <row r="129" spans="1:131" s="233" customFormat="1" ht="26.25" customHeight="1" x14ac:dyDescent="0.2">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496</v>
      </c>
      <c r="X129" s="841"/>
      <c r="Y129" s="841"/>
      <c r="Z129" s="842"/>
      <c r="AA129" s="843">
        <v>134721646</v>
      </c>
      <c r="AB129" s="844"/>
      <c r="AC129" s="844"/>
      <c r="AD129" s="844"/>
      <c r="AE129" s="845"/>
      <c r="AF129" s="846">
        <v>130061004</v>
      </c>
      <c r="AG129" s="844"/>
      <c r="AH129" s="844"/>
      <c r="AI129" s="844"/>
      <c r="AJ129" s="845"/>
      <c r="AK129" s="846">
        <v>132517104</v>
      </c>
      <c r="AL129" s="844"/>
      <c r="AM129" s="844"/>
      <c r="AN129" s="844"/>
      <c r="AO129" s="845"/>
      <c r="AP129" s="847"/>
      <c r="AQ129" s="848"/>
      <c r="AR129" s="848"/>
      <c r="AS129" s="848"/>
      <c r="AT129" s="849"/>
      <c r="AU129" s="236"/>
      <c r="AV129" s="236"/>
      <c r="AW129" s="236"/>
      <c r="AX129" s="815" t="s">
        <v>497</v>
      </c>
      <c r="AY129" s="816"/>
      <c r="AZ129" s="816"/>
      <c r="BA129" s="816"/>
      <c r="BB129" s="816"/>
      <c r="BC129" s="816"/>
      <c r="BD129" s="816"/>
      <c r="BE129" s="817"/>
      <c r="BF129" s="834" t="s">
        <v>465</v>
      </c>
      <c r="BG129" s="835"/>
      <c r="BH129" s="835"/>
      <c r="BI129" s="835"/>
      <c r="BJ129" s="835"/>
      <c r="BK129" s="835"/>
      <c r="BL129" s="836"/>
      <c r="BM129" s="834">
        <v>16.25</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498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499</v>
      </c>
      <c r="X130" s="841"/>
      <c r="Y130" s="841"/>
      <c r="Z130" s="842"/>
      <c r="AA130" s="843">
        <v>8980591</v>
      </c>
      <c r="AB130" s="844"/>
      <c r="AC130" s="844"/>
      <c r="AD130" s="844"/>
      <c r="AE130" s="845"/>
      <c r="AF130" s="846">
        <v>8842425</v>
      </c>
      <c r="AG130" s="844"/>
      <c r="AH130" s="844"/>
      <c r="AI130" s="844"/>
      <c r="AJ130" s="845"/>
      <c r="AK130" s="846">
        <v>8564231</v>
      </c>
      <c r="AL130" s="844"/>
      <c r="AM130" s="844"/>
      <c r="AN130" s="844"/>
      <c r="AO130" s="845"/>
      <c r="AP130" s="847"/>
      <c r="AQ130" s="848"/>
      <c r="AR130" s="848"/>
      <c r="AS130" s="848"/>
      <c r="AT130" s="849"/>
      <c r="AU130" s="236"/>
      <c r="AV130" s="236"/>
      <c r="AW130" s="236"/>
      <c r="AX130" s="815" t="s">
        <v>500</v>
      </c>
      <c r="AY130" s="816"/>
      <c r="AZ130" s="816"/>
      <c r="BA130" s="816"/>
      <c r="BB130" s="816"/>
      <c r="BC130" s="816"/>
      <c r="BD130" s="816"/>
      <c r="BE130" s="817"/>
      <c r="BF130" s="818">
        <v>-4.4000000000000004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501</v>
      </c>
      <c r="X131" s="825"/>
      <c r="Y131" s="825"/>
      <c r="Z131" s="826"/>
      <c r="AA131" s="827">
        <v>125741055</v>
      </c>
      <c r="AB131" s="828"/>
      <c r="AC131" s="828"/>
      <c r="AD131" s="828"/>
      <c r="AE131" s="829"/>
      <c r="AF131" s="830">
        <v>121218579</v>
      </c>
      <c r="AG131" s="828"/>
      <c r="AH131" s="828"/>
      <c r="AI131" s="828"/>
      <c r="AJ131" s="829"/>
      <c r="AK131" s="830">
        <v>123952873</v>
      </c>
      <c r="AL131" s="828"/>
      <c r="AM131" s="828"/>
      <c r="AN131" s="828"/>
      <c r="AO131" s="829"/>
      <c r="AP131" s="831"/>
      <c r="AQ131" s="832"/>
      <c r="AR131" s="832"/>
      <c r="AS131" s="832"/>
      <c r="AT131" s="833"/>
      <c r="AU131" s="236"/>
      <c r="AV131" s="236"/>
      <c r="AW131" s="236"/>
      <c r="AX131" s="793" t="s">
        <v>502</v>
      </c>
      <c r="AY131" s="794"/>
      <c r="AZ131" s="794"/>
      <c r="BA131" s="794"/>
      <c r="BB131" s="794"/>
      <c r="BC131" s="794"/>
      <c r="BD131" s="794"/>
      <c r="BE131" s="795"/>
      <c r="BF131" s="796" t="s">
        <v>465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504</v>
      </c>
      <c r="W132" s="806"/>
      <c r="X132" s="806"/>
      <c r="Y132" s="806"/>
      <c r="Z132" s="807"/>
      <c r="AA132" s="808">
        <v>-4.5016031820000002</v>
      </c>
      <c r="AB132" s="809"/>
      <c r="AC132" s="809"/>
      <c r="AD132" s="809"/>
      <c r="AE132" s="810"/>
      <c r="AF132" s="811">
        <v>-4.6795285399999997</v>
      </c>
      <c r="AG132" s="809"/>
      <c r="AH132" s="809"/>
      <c r="AI132" s="809"/>
      <c r="AJ132" s="810"/>
      <c r="AK132" s="811">
        <v>-4.0806516840000002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505</v>
      </c>
      <c r="W133" s="785"/>
      <c r="X133" s="785"/>
      <c r="Y133" s="785"/>
      <c r="Z133" s="786"/>
      <c r="AA133" s="787">
        <v>-3.6</v>
      </c>
      <c r="AB133" s="788"/>
      <c r="AC133" s="788"/>
      <c r="AD133" s="788"/>
      <c r="AE133" s="789"/>
      <c r="AF133" s="787">
        <v>-4.5999999999999996</v>
      </c>
      <c r="AG133" s="788"/>
      <c r="AH133" s="788"/>
      <c r="AI133" s="788"/>
      <c r="AJ133" s="789"/>
      <c r="AK133" s="787">
        <v>-4.4000000000000004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uVhthqVLDFf9qEamCnzPY84auhtWzvNscFobyfw5NkIjBGtaGOX8fwgnmvIoKUByl/ZP1XU3zAktmf5OpDfLag==" saltValue="eP/hFRqaFgJD/8IlIcxV8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28" sqref="A28"/>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506</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B31ttDzKaft21ZYh0P+lTdn5sTsOq90H2OrAEe0XGkwzbRhivwUwV4cqZnz7fXpmWEsLmeLdHvieEPEChO8qA==" saltValue="CV9ya+T6JpVZnDHD6D6NDw=="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election activeCell="G21" sqref="G21"/>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508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99" t="s">
        <v>
509</v>
      </c>
      <c r="AP7" s="275"/>
      <c r="AQ7" s="276" t="s">
        <v>
510</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200"/>
      <c r="AP8" s="281" t="s">
        <v>
511</v>
      </c>
      <c r="AQ8" s="282" t="s">
        <v>
512</v>
      </c>
      <c r="AR8" s="283" t="s">
        <v>
513</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211" t="s">
        <v>
514</v>
      </c>
      <c r="AL9" s="1212"/>
      <c r="AM9" s="1212"/>
      <c r="AN9" s="1213"/>
      <c r="AO9" s="284">
        <v>
32084067</v>
      </c>
      <c r="AP9" s="284">
        <v>
56564</v>
      </c>
      <c r="AQ9" s="285">
        <v>
64680</v>
      </c>
      <c r="AR9" s="286">
        <v>
-12.5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211" t="s">
        <v>
515</v>
      </c>
      <c r="AL10" s="1212"/>
      <c r="AM10" s="1212"/>
      <c r="AN10" s="1213"/>
      <c r="AO10" s="287">
        <v>
426895</v>
      </c>
      <c r="AP10" s="287">
        <v>
753</v>
      </c>
      <c r="AQ10" s="288">
        <v>
847</v>
      </c>
      <c r="AR10" s="289">
        <v>
-11.1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211" t="s">
        <v>
516</v>
      </c>
      <c r="AL11" s="1212"/>
      <c r="AM11" s="1212"/>
      <c r="AN11" s="1213"/>
      <c r="AO11" s="287" t="s">
        <v>
517</v>
      </c>
      <c r="AP11" s="287" t="s">
        <v>
517</v>
      </c>
      <c r="AQ11" s="288" t="s">
        <v>
517</v>
      </c>
      <c r="AR11" s="289" t="s">
        <v>
517</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211" t="s">
        <v>
518</v>
      </c>
      <c r="AL12" s="1212"/>
      <c r="AM12" s="1212"/>
      <c r="AN12" s="1213"/>
      <c r="AO12" s="287" t="s">
        <v>
517</v>
      </c>
      <c r="AP12" s="287" t="s">
        <v>
517</v>
      </c>
      <c r="AQ12" s="288" t="s">
        <v>
517</v>
      </c>
      <c r="AR12" s="289" t="s">
        <v>
517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211" t="s">
        <v>
519</v>
      </c>
      <c r="AL13" s="1212"/>
      <c r="AM13" s="1212"/>
      <c r="AN13" s="1213"/>
      <c r="AO13" s="287">
        <v>
1655508</v>
      </c>
      <c r="AP13" s="287">
        <v>
2919</v>
      </c>
      <c r="AQ13" s="288">
        <v>
2336</v>
      </c>
      <c r="AR13" s="289">
        <v>
25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211" t="s">
        <v>
520</v>
      </c>
      <c r="AL14" s="1212"/>
      <c r="AM14" s="1212"/>
      <c r="AN14" s="1213"/>
      <c r="AO14" s="287">
        <v>
669341</v>
      </c>
      <c r="AP14" s="287">
        <v>
1180</v>
      </c>
      <c r="AQ14" s="288">
        <v>
1534</v>
      </c>
      <c r="AR14" s="289">
        <v>
-23.1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214" t="s">
        <v>
521</v>
      </c>
      <c r="AL15" s="1215"/>
      <c r="AM15" s="1215"/>
      <c r="AN15" s="1216"/>
      <c r="AO15" s="287">
        <v>
-2253329</v>
      </c>
      <c r="AP15" s="287">
        <v>
-3973</v>
      </c>
      <c r="AQ15" s="288">
        <v>
-4617</v>
      </c>
      <c r="AR15" s="289">
        <v>
-13.9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214" t="s">
        <v>
184</v>
      </c>
      <c r="AL16" s="1215"/>
      <c r="AM16" s="1215"/>
      <c r="AN16" s="1216"/>
      <c r="AO16" s="287">
        <v>
32582482</v>
      </c>
      <c r="AP16" s="287">
        <v>
57443</v>
      </c>
      <c r="AQ16" s="288">
        <v>
64780</v>
      </c>
      <c r="AR16" s="289">
        <v>
-11.3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522</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523</v>
      </c>
      <c r="AP20" s="296" t="s">
        <v>
524</v>
      </c>
      <c r="AQ20" s="297" t="s">
        <v>
525</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17" t="s">
        <v>
526</v>
      </c>
      <c r="AL21" s="1218"/>
      <c r="AM21" s="1218"/>
      <c r="AN21" s="1219"/>
      <c r="AO21" s="300">
        <v>
6.14</v>
      </c>
      <c r="AP21" s="301">
        <v>
6.3</v>
      </c>
      <c r="AQ21" s="302">
        <v>
-0.16</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17" t="s">
        <v>
527</v>
      </c>
      <c r="AL22" s="1218"/>
      <c r="AM22" s="1218"/>
      <c r="AN22" s="1219"/>
      <c r="AO22" s="305">
        <v>
98.2</v>
      </c>
      <c r="AP22" s="306">
        <v>
98.9</v>
      </c>
      <c r="AQ22" s="307">
        <v>
-0.7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210" t="s">
        <v>
528</v>
      </c>
      <c r="B26" s="1210"/>
      <c r="C26" s="1210"/>
      <c r="D26" s="1210"/>
      <c r="E26" s="1210"/>
      <c r="F26" s="1210"/>
      <c r="G26" s="1210"/>
      <c r="H26" s="1210"/>
      <c r="I26" s="1210"/>
      <c r="J26" s="1210"/>
      <c r="K26" s="1210"/>
      <c r="L26" s="1210"/>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0"/>
      <c r="AI26" s="1210"/>
      <c r="AJ26" s="1210"/>
      <c r="AK26" s="1210"/>
      <c r="AL26" s="1210"/>
      <c r="AM26" s="1210"/>
      <c r="AN26" s="1210"/>
      <c r="AO26" s="1210"/>
      <c r="AP26" s="1210"/>
      <c r="AQ26" s="1210"/>
      <c r="AR26" s="1210"/>
      <c r="AS26" s="1210"/>
      <c r="AT26" s="270"/>
    </row>
    <row r="27" spans="1:46" ht="13.2" x14ac:dyDescent="0.2">
      <c r="A27" s="312"/>
      <c r="AO27" s="265"/>
      <c r="AP27" s="265"/>
      <c r="AQ27" s="265"/>
      <c r="AR27" s="265"/>
      <c r="AS27" s="265"/>
      <c r="AT27" s="265"/>
    </row>
    <row r="28" spans="1:46" ht="16.2" x14ac:dyDescent="0.2">
      <c r="A28" s="266" t="s">
        <v>
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530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99" t="s">
        <v>
509</v>
      </c>
      <c r="AP30" s="275"/>
      <c r="AQ30" s="276" t="s">
        <v>
510</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200"/>
      <c r="AP31" s="281" t="s">
        <v>
511</v>
      </c>
      <c r="AQ31" s="282" t="s">
        <v>
512</v>
      </c>
      <c r="AR31" s="283" t="s">
        <v>
513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201" t="s">
        <v>
531</v>
      </c>
      <c r="AL32" s="1202"/>
      <c r="AM32" s="1202"/>
      <c r="AN32" s="1203"/>
      <c r="AO32" s="315">
        <v>
2736264</v>
      </c>
      <c r="AP32" s="315">
        <v>
4824</v>
      </c>
      <c r="AQ32" s="316">
        <v>
4307</v>
      </c>
      <c r="AR32" s="317">
        <v>
12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201" t="s">
        <v>
532</v>
      </c>
      <c r="AL33" s="1202"/>
      <c r="AM33" s="1202"/>
      <c r="AN33" s="1203"/>
      <c r="AO33" s="315" t="s">
        <v>
517</v>
      </c>
      <c r="AP33" s="315" t="s">
        <v>
517</v>
      </c>
      <c r="AQ33" s="316" t="s">
        <v>
517</v>
      </c>
      <c r="AR33" s="317" t="s">
        <v>
517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201" t="s">
        <v>
533</v>
      </c>
      <c r="AL34" s="1202"/>
      <c r="AM34" s="1202"/>
      <c r="AN34" s="1203"/>
      <c r="AO34" s="315">
        <v>
229250</v>
      </c>
      <c r="AP34" s="315">
        <v>
404</v>
      </c>
      <c r="AQ34" s="316">
        <v>
453</v>
      </c>
      <c r="AR34" s="317">
        <v>
-10.8</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201" t="s">
        <v>
534</v>
      </c>
      <c r="AL35" s="1202"/>
      <c r="AM35" s="1202"/>
      <c r="AN35" s="1203"/>
      <c r="AO35" s="315" t="s">
        <v>
517</v>
      </c>
      <c r="AP35" s="315" t="s">
        <v>
517</v>
      </c>
      <c r="AQ35" s="316">
        <v>
23</v>
      </c>
      <c r="AR35" s="317" t="s">
        <v>
517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201" t="s">
        <v>
535</v>
      </c>
      <c r="AL36" s="1202"/>
      <c r="AM36" s="1202"/>
      <c r="AN36" s="1203"/>
      <c r="AO36" s="315">
        <v>
159782</v>
      </c>
      <c r="AP36" s="315">
        <v>
282</v>
      </c>
      <c r="AQ36" s="316">
        <v>
309</v>
      </c>
      <c r="AR36" s="317">
        <v>
-8.6999999999999993</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201" t="s">
        <v>
536</v>
      </c>
      <c r="AL37" s="1202"/>
      <c r="AM37" s="1202"/>
      <c r="AN37" s="1203"/>
      <c r="AO37" s="315">
        <v>
380850</v>
      </c>
      <c r="AP37" s="315">
        <v>
671</v>
      </c>
      <c r="AQ37" s="316">
        <v>
2268</v>
      </c>
      <c r="AR37" s="317">
        <v>
-70.400000000000006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204" t="s">
        <v>
537</v>
      </c>
      <c r="AL38" s="1205"/>
      <c r="AM38" s="1205"/>
      <c r="AN38" s="1206"/>
      <c r="AO38" s="318" t="s">
        <v>
517</v>
      </c>
      <c r="AP38" s="318" t="s">
        <v>
517</v>
      </c>
      <c r="AQ38" s="319" t="s">
        <v>
517</v>
      </c>
      <c r="AR38" s="307" t="s">
        <v>
517</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204" t="s">
        <v>
538</v>
      </c>
      <c r="AL39" s="1205"/>
      <c r="AM39" s="1205"/>
      <c r="AN39" s="1206"/>
      <c r="AO39" s="315" t="s">
        <v>
517</v>
      </c>
      <c r="AP39" s="315" t="s">
        <v>
517</v>
      </c>
      <c r="AQ39" s="316">
        <v>
-17</v>
      </c>
      <c r="AR39" s="317" t="s">
        <v>
517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201" t="s">
        <v>
539</v>
      </c>
      <c r="AL40" s="1202"/>
      <c r="AM40" s="1202"/>
      <c r="AN40" s="1203"/>
      <c r="AO40" s="315">
        <v>
-8564231</v>
      </c>
      <c r="AP40" s="315">
        <v>
-15099</v>
      </c>
      <c r="AQ40" s="316">
        <v>
-14818</v>
      </c>
      <c r="AR40" s="317">
        <v>
1.9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7" t="s">
        <v>
296</v>
      </c>
      <c r="AL41" s="1208"/>
      <c r="AM41" s="1208"/>
      <c r="AN41" s="1209"/>
      <c r="AO41" s="315">
        <v>
-5058085</v>
      </c>
      <c r="AP41" s="315">
        <v>
-8917</v>
      </c>
      <c r="AQ41" s="316">
        <v>
-7476</v>
      </c>
      <c r="AR41" s="317">
        <v>
19.3</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540</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542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4" t="s">
        <v>
509</v>
      </c>
      <c r="AN49" s="1196" t="s">
        <v>
543</v>
      </c>
      <c r="AO49" s="1197"/>
      <c r="AP49" s="1197"/>
      <c r="AQ49" s="1197"/>
      <c r="AR49" s="1198"/>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5"/>
      <c r="AN50" s="331" t="s">
        <v>
544</v>
      </c>
      <c r="AO50" s="332" t="s">
        <v>
545</v>
      </c>
      <c r="AP50" s="333" t="s">
        <v>
546</v>
      </c>
      <c r="AQ50" s="334" t="s">
        <v>
547</v>
      </c>
      <c r="AR50" s="335" t="s">
        <v>
548</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549</v>
      </c>
      <c r="AL51" s="328"/>
      <c r="AM51" s="336">
        <v>
16828192</v>
      </c>
      <c r="AN51" s="337">
        <v>
29959</v>
      </c>
      <c r="AO51" s="338">
        <v>
14.1</v>
      </c>
      <c r="AP51" s="339">
        <v>
46686</v>
      </c>
      <c r="AQ51" s="340">
        <v>
-9.5</v>
      </c>
      <c r="AR51" s="341">
        <v>
23.6</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550</v>
      </c>
      <c r="AM52" s="344">
        <v>
15454181</v>
      </c>
      <c r="AN52" s="345">
        <v>
27513</v>
      </c>
      <c r="AO52" s="346">
        <v>
28.2</v>
      </c>
      <c r="AP52" s="347">
        <v>
32595</v>
      </c>
      <c r="AQ52" s="348">
        <v>
-7.8</v>
      </c>
      <c r="AR52" s="349">
        <v>
36</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551</v>
      </c>
      <c r="AL53" s="328"/>
      <c r="AM53" s="336">
        <v>
16655146</v>
      </c>
      <c r="AN53" s="337">
        <v>
29380</v>
      </c>
      <c r="AO53" s="338">
        <v>
-1.9</v>
      </c>
      <c r="AP53" s="339">
        <v>
49796</v>
      </c>
      <c r="AQ53" s="340">
        <v>
6.7</v>
      </c>
      <c r="AR53" s="341">
        <v>
-8.6</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550</v>
      </c>
      <c r="AM54" s="344">
        <v>
14450774</v>
      </c>
      <c r="AN54" s="345">
        <v>
25491</v>
      </c>
      <c r="AO54" s="346">
        <v>
-7.3</v>
      </c>
      <c r="AP54" s="347">
        <v>
37281</v>
      </c>
      <c r="AQ54" s="348">
        <v>
14.4</v>
      </c>
      <c r="AR54" s="349">
        <v>
-21.7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552</v>
      </c>
      <c r="AL55" s="328"/>
      <c r="AM55" s="336">
        <v>
15213795</v>
      </c>
      <c r="AN55" s="337">
        <v>
26627</v>
      </c>
      <c r="AO55" s="338">
        <v>
-9.4</v>
      </c>
      <c r="AP55" s="339">
        <v>
51681</v>
      </c>
      <c r="AQ55" s="340">
        <v>
3.8</v>
      </c>
      <c r="AR55" s="341">
        <v>
-13.2</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550</v>
      </c>
      <c r="AM56" s="344">
        <v>
12541586</v>
      </c>
      <c r="AN56" s="345">
        <v>
21951</v>
      </c>
      <c r="AO56" s="346">
        <v>
-13.9</v>
      </c>
      <c r="AP56" s="347">
        <v>
37226</v>
      </c>
      <c r="AQ56" s="348">
        <v>
-0.1</v>
      </c>
      <c r="AR56" s="349">
        <v>
-13.8</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553</v>
      </c>
      <c r="AL57" s="328"/>
      <c r="AM57" s="336">
        <v>
20696248</v>
      </c>
      <c r="AN57" s="337">
        <v>
36296</v>
      </c>
      <c r="AO57" s="338">
        <v>
36.299999999999997</v>
      </c>
      <c r="AP57" s="339">
        <v>
50465</v>
      </c>
      <c r="AQ57" s="340">
        <v>
-2.4</v>
      </c>
      <c r="AR57" s="341">
        <v>
38.700000000000003</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550</v>
      </c>
      <c r="AM58" s="344">
        <v>
15217355</v>
      </c>
      <c r="AN58" s="345">
        <v>
26687</v>
      </c>
      <c r="AO58" s="346">
        <v>
21.6</v>
      </c>
      <c r="AP58" s="347">
        <v>
34193</v>
      </c>
      <c r="AQ58" s="348">
        <v>
-8.1</v>
      </c>
      <c r="AR58" s="349">
        <v>
29.7</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554</v>
      </c>
      <c r="AL59" s="328"/>
      <c r="AM59" s="336">
        <v>
18910244</v>
      </c>
      <c r="AN59" s="337">
        <v>
33339</v>
      </c>
      <c r="AO59" s="338">
        <v>
-8.1</v>
      </c>
      <c r="AP59" s="339">
        <v>
51679</v>
      </c>
      <c r="AQ59" s="340">
        <v>
2.4</v>
      </c>
      <c r="AR59" s="341">
        <v>
-10.5</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550</v>
      </c>
      <c r="AM60" s="344">
        <v>
15287892</v>
      </c>
      <c r="AN60" s="345">
        <v>
26953</v>
      </c>
      <c r="AO60" s="346">
        <v>
1</v>
      </c>
      <c r="AP60" s="347">
        <v>
35132</v>
      </c>
      <c r="AQ60" s="348">
        <v>
2.7</v>
      </c>
      <c r="AR60" s="349">
        <v>
-1.7</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555</v>
      </c>
      <c r="AL61" s="350"/>
      <c r="AM61" s="351">
        <v>
17660725</v>
      </c>
      <c r="AN61" s="352">
        <v>
31120</v>
      </c>
      <c r="AO61" s="353">
        <v>
6.2</v>
      </c>
      <c r="AP61" s="354">
        <v>
50061</v>
      </c>
      <c r="AQ61" s="355">
        <v>
0.2</v>
      </c>
      <c r="AR61" s="341">
        <v>
6</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550</v>
      </c>
      <c r="AM62" s="344">
        <v>
14590358</v>
      </c>
      <c r="AN62" s="345">
        <v>
25719</v>
      </c>
      <c r="AO62" s="346">
        <v>
5.9</v>
      </c>
      <c r="AP62" s="347">
        <v>
35285</v>
      </c>
      <c r="AQ62" s="348">
        <v>
0.2</v>
      </c>
      <c r="AR62" s="349">
        <v>
5.7</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jwsfjDEDEg/iPXIteGnOXnks79Cg4PWeVOGJS2XTyUZS2Q4tl5dfmF82HvFYQnz4GKMuTkMAYkyKk1PykSC3Bw==" saltValue="SqiCeqr3nVur1Vms0Z9k2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1" zoomScale="70" zoomScaleNormal="7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557</v>
      </c>
    </row>
    <row r="120" spans="125:125" ht="13.5" hidden="1" customHeight="1" x14ac:dyDescent="0.2"/>
    <row r="121" spans="125:125" ht="13.5" hidden="1" customHeight="1" x14ac:dyDescent="0.2">
      <c r="DU121" s="262"/>
    </row>
  </sheetData>
  <sheetProtection algorithmName="SHA-512" hashValue="awvNZ9VT/cIE8VjlamAteCaDxOlW86DCqelyvCJUol8FaSVR/WzmPc5XltzCyfu39eBssnw5kEVJ+FHqy9PzUA==" saltValue="jB+vZboZHbu/RlqaKvLi2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558</v>
      </c>
    </row>
  </sheetData>
  <sheetProtection algorithmName="SHA-512" hashValue="0DmgK2SBcDpEh2KKp7fkc/UjChaZmPnpHu6YoEY6dSlWsUDqI4VUyhMYAeiDweVaht6GO/E4bkTONhk+1dq2pg==" saltValue="UCpHGgMT1EC4CQn2j2hKC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559</v>
      </c>
      <c r="G46" s="8" t="s">
        <v>
560</v>
      </c>
      <c r="H46" s="8" t="s">
        <v>
561</v>
      </c>
      <c r="I46" s="8" t="s">
        <v>
562</v>
      </c>
      <c r="J46" s="9" t="s">
        <v>
563</v>
      </c>
    </row>
    <row r="47" spans="2:10" ht="57.75" customHeight="1" x14ac:dyDescent="0.2">
      <c r="B47" s="10"/>
      <c r="C47" s="1220" t="s">
        <v>
3</v>
      </c>
      <c r="D47" s="1220"/>
      <c r="E47" s="1221"/>
      <c r="F47" s="11">
        <v>
16.59</v>
      </c>
      <c r="G47" s="12">
        <v>
20.79</v>
      </c>
      <c r="H47" s="12">
        <v>
17.420000000000002</v>
      </c>
      <c r="I47" s="12">
        <v>
20.7</v>
      </c>
      <c r="J47" s="13">
        <v>
20.22</v>
      </c>
    </row>
    <row r="48" spans="2:10" ht="57.75" customHeight="1" x14ac:dyDescent="0.2">
      <c r="B48" s="14"/>
      <c r="C48" s="1222" t="s">
        <v>
4</v>
      </c>
      <c r="D48" s="1222"/>
      <c r="E48" s="1223"/>
      <c r="F48" s="15">
        <v>
4.51</v>
      </c>
      <c r="G48" s="16">
        <v>
3.62</v>
      </c>
      <c r="H48" s="16">
        <v>
4.12</v>
      </c>
      <c r="I48" s="16">
        <v>
6.88</v>
      </c>
      <c r="J48" s="17">
        <v>
9.4700000000000006</v>
      </c>
    </row>
    <row r="49" spans="2:10" ht="57.75" customHeight="1" thickBot="1" x14ac:dyDescent="0.25">
      <c r="B49" s="18"/>
      <c r="C49" s="1224" t="s">
        <v>
5</v>
      </c>
      <c r="D49" s="1224"/>
      <c r="E49" s="1225"/>
      <c r="F49" s="19">
        <v>
2.17</v>
      </c>
      <c r="G49" s="20">
        <v>
3.9</v>
      </c>
      <c r="H49" s="20" t="s">
        <v>
564</v>
      </c>
      <c r="I49" s="20">
        <v>
5.26</v>
      </c>
      <c r="J49" s="21">
        <v>
2.62</v>
      </c>
    </row>
    <row r="50" spans="2:10" ht="13.2" x14ac:dyDescent="0.2"/>
  </sheetData>
  <sheetProtection algorithmName="SHA-512" hashValue="KF+9BIosPTlx/nJVkG608n7qXO2v6E4jde8LmRiQDSkXxh8BnkFOX3TR/h77ULWw6TbjBMaxzCdAM0Wh6NLKRA==" saltValue="Iay4aXwrsXFZG9SUer534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2023-03-09T00:40:58Z</cp:lastPrinted>
  <dcterms:created xsi:type="dcterms:W3CDTF">2023-02-20T04:45:16Z</dcterms:created>
  <dcterms:modified xsi:type="dcterms:W3CDTF">2023-10-23T23:36:40Z</dcterms:modified>
  <cp:category/>
</cp:coreProperties>
</file>