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7_公会計改革\令和５年度\050905令和３年度財政状況資料集の作成について（2回目・地方公会計関係）\07_公表作業\公表用ファイル\"/>
    </mc:Choice>
  </mc:AlternateContent>
  <bookViews>
    <workbookView xWindow="0" yWindow="0" windowWidth="15360" windowHeight="7632" tabRatio="74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<sst xmlns="http://schemas.openxmlformats.org/spreadsheetml/2006/main" count="1193" uniqueCount="606">
  <si>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</si>
  <si>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</si>
  <si>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</si>
  <si>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</si>
  <si>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</si>
  <si>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</si>
  <si>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</si>
  <si>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</si>
  <si>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</si>
  <si>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</si>
  <si>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</si>
  <si>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</si>
  <si>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</si>
  <si>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</si>
  <si>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</si>
  <si>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</si>
  <si>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</si>
  <si>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</si>
  <si>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</si>
  <si>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</si>
  <si>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</si>
  <si>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</si>
  <si>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</si>
  <si>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</si>
  <si>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</si>
  <si>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</si>
  <si>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</si>
  <si>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</si>
  <si>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</si>
  <si>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</si>
  <si>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</si>
  <si>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</si>
  <si>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</si>
  <si>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</si>
  <si>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</si>
  <si>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</si>
  <si>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</si>
  <si>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</si>
  <si>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</si>
  <si>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</si>
  <si>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</si>
  <si>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</si>
  <si>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</si>
  <si>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</si>
  <si>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</si>
  <si>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</si>
  <si>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</si>
  <si>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</si>
  <si>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</si>
  <si>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</si>
  <si>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</si>
  <si>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</si>
  <si>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</si>
  <si>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</si>
  <si>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</si>
  <si>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</si>
  <si>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</si>
  <si>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</si>
  <si>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</si>
  <si>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</si>
  <si>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</si>
  <si>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</si>
  <si>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</si>
  <si>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</si>
  <si>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</si>
  <si>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</si>
  <si>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</si>
  <si>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</si>
  <si>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</si>
  <si>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</si>
  <si>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</si>
  <si>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</si>
  <si>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</si>
  <si>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</si>
  <si>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</si>
  <si>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</si>
  <si>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</si>
  <si>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</si>
  <si>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</si>
  <si>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</si>
  <si>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</si>
  <si>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</si>
  <si>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</si>
  <si>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</si>
  <si>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</si>
  <si>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</si>
  <si>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</si>
  <si>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</si>
  <si>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</si>
  <si>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</si>
  <si>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</si>
  <si>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</si>
  <si>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</si>
  <si>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</si>
  <si>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</si>
  <si>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</si>
  <si>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</si>
  <si>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</si>
  <si>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</si>
  <si>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</si>
  <si>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</si>
  <si>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</si>
  <si>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</si>
  <si>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</si>
  <si>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</si>
  <si>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</si>
  <si>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</si>
  <si>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</si>
  <si>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</si>
  <si>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</si>
  <si>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</si>
  <si>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</si>
  <si>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</si>
  <si>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</si>
  <si>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</si>
  <si>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</si>
  <si>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</si>
  <si>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</si>
  <si>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</si>
  <si>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</si>
  <si>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</si>
  <si>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</si>
  <si>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</si>
  <si>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</si>
  <si>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</si>
  <si>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</si>
  <si>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</si>
  <si>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</si>
  <si>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</si>
  <si>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</si>
  <si>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</si>
  <si>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</si>
  <si>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</si>
  <si>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</si>
  <si>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</si>
  <si>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</si>
  <si>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</si>
  <si>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</si>
  <si>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</si>
  <si>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</si>
  <si>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</si>
  <si>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</si>
  <si>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</si>
  <si>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</si>
  <si>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</si>
  <si>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</si>
  <si>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</si>
  <si>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</si>
  <si>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</si>
  <si>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</si>
  <si>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</si>
  <si>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</si>
  <si>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</si>
  <si>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</si>
  <si>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</si>
  <si>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</si>
  <si>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</si>
  <si>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</si>
  <si>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</si>
  <si>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</si>
  <si>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</si>
  <si>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</si>
  <si>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</si>
  <si>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</si>
  <si>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</si>
  <si>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</si>
  <si>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</si>
  <si>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</si>
  <si>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</si>
  <si>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</si>
  <si>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</si>
  <si>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</si>
  <si>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</si>
  <si>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</si>
  <si>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</si>
  <si>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</si>
  <si>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</si>
  <si>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</si>
  <si>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</si>
  <si>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</si>
  <si>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</si>
  <si>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</si>
  <si>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</si>
  <si>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</si>
  <si>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</si>
  <si>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</si>
  <si>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</si>
  <si>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</si>
  <si>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</si>
  <si>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</si>
  <si>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</si>
  <si>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</si>
  <si>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</si>
  <si>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</si>
  <si>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</si>
  <si>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</si>
  <si>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</si>
  <si>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</si>
  <si>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</si>
  <si>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</si>
  <si>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</si>
  <si>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</si>
  <si>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</si>
  <si>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</si>
  <si>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</si>
  <si>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</si>
  <si>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</si>
  <si>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</si>
  <si>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</si>
  <si>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</si>
  <si>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</si>
  <si>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東京都北区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</si>
  <si>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</si>
  <si>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</si>
  <si>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</si>
  <si>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</si>
  <si>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</si>
  <si>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</si>
  <si>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</si>
  <si>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</si>
  <si>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</si>
  <si>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</si>
  <si>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</si>
  <si>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</si>
  <si>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</si>
  <si>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</si>
  <si>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</si>
  <si>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</si>
  <si>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</si>
  <si>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</si>
  <si>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</si>
  <si>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</si>
  <si>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</si>
  <si>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</si>
  <si>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</si>
  <si>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</si>
  <si>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</si>
  <si>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</si>
  <si>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</si>
  <si>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</si>
  <si>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</si>
  <si>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</si>
  <si>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</si>
  <si>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</si>
  <si>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</si>
  <si>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</si>
  <si>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</si>
  <si>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</si>
  <si>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</si>
  <si>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</si>
  <si>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</si>
  <si>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</si>
  <si>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</si>
  <si>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</si>
  <si>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</si>
  <si>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</si>
  <si>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</si>
  <si>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</si>
  <si>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</si>
  <si>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</si>
  <si>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</si>
  <si>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</si>
  <si>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</si>
  <si>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</si>
  <si>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</si>
  <si>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</si>
  <si>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</si>
  <si>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</si>
  <si>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</si>
  <si>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</si>
  <si>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</si>
  <si>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</si>
  <si>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</si>
  <si>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</si>
  <si>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</si>
  <si>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</si>
  <si>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</si>
  <si>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</si>
  <si>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</si>
  <si>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</si>
  <si>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</si>
  <si>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</si>
  <si>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</si>
  <si>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</si>
  <si>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</si>
  <si>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</si>
  <si>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</si>
  <si>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</si>
  <si>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</si>
  <si>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</si>
  <si>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</si>
  <si>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</si>
  <si>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</si>
  <si>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</si>
  <si>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</si>
  <si>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</si>
  <si>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</si>
  <si>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</si>
  <si>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</si>
  <si>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</si>
  <si>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</si>
  <si>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</si>
  <si>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</si>
  <si>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</si>
  <si>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</si>
  <si>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</si>
  <si>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</si>
  <si>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</si>
  <si>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</si>
  <si>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</si>
  <si>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</si>
  <si>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</si>
  <si>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</si>
  <si>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</si>
  <si>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</si>
  <si>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</si>
  <si>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</si>
  <si>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</si>
  <si>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</si>
  <si>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</si>
  <si>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</si>
  <si>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</si>
  <si>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</si>
  <si>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</si>
  <si>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</si>
  <si>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</si>
  <si>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</si>
  <si>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</si>
  <si>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</si>
  <si>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介護サービス</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</si>
  <si>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</si>
  <si>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</si>
  <si>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</si>
  <si>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</si>
  <si>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</si>
  <si>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</si>
  <si>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</si>
  <si>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</si>
  <si>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</si>
  <si>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</si>
  <si>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</si>
  <si>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</si>
  <si>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</si>
  <si>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</si>
  <si>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</si>
  <si>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</si>
  <si>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</si>
  <si>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</si>
  <si>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</si>
  <si>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</si>
  <si>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</si>
  <si>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</si>
  <si>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</si>
  <si>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</si>
  <si>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</si>
  <si>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</si>
  <si>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</si>
  <si>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</si>
  <si>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</si>
  <si>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</si>
  <si>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</si>
  <si>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</si>
  <si>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</si>
  <si>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</si>
  <si>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</si>
  <si>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</si>
  <si>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</si>
  <si>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東京都北区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</si>
  <si>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</si>
  <si>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</si>
  <si>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</si>
  <si>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</si>
  <si>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</si>
  <si>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</si>
  <si>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</si>
  <si>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</si>
  <si>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</si>
  <si>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</si>
  <si>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</si>
  <si>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</si>
  <si>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</si>
  <si>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</si>
  <si>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</si>
  <si>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</si>
  <si>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</si>
  <si>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</si>
  <si>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</si>
  <si>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</si>
  <si>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</si>
  <si>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</si>
  <si>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</si>
  <si>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</si>
  <si>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</si>
  <si>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</si>
  <si>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</si>
  <si>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</si>
  <si>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</si>
  <si>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</si>
  <si>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</si>
  <si>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</si>
  <si>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</si>
  <si>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</si>
  <si>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</si>
  <si>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介護保険会計</t>
    <phoneticPr fontId="5"/>
  </si>
  <si>
    <t>後期高齢者医療会計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</si>
  <si>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</si>
  <si>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</si>
  <si>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</si>
  <si>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</si>
  <si>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</si>
  <si>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</si>
  <si>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</si>
  <si>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</si>
  <si>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</si>
  <si>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</si>
  <si>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</si>
  <si>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</si>
  <si>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</si>
  <si>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</si>
  <si>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</si>
  <si>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</si>
  <si>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</si>
  <si>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</si>
  <si>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</si>
  <si>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</si>
  <si>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</si>
  <si>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</si>
  <si>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</si>
  <si>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</si>
  <si>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</si>
  <si>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</si>
  <si>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</si>
  <si>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</si>
  <si>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</si>
  <si>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</si>
  <si>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</si>
  <si>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</si>
  <si>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</si>
  <si>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</si>
  <si>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</si>
  <si>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</si>
  <si>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</si>
  <si>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</si>
  <si>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</si>
  <si>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</si>
  <si>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</si>
  <si>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</si>
  <si>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</si>
  <si>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</si>
  <si>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</si>
  <si>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</si>
  <si>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</si>
  <si>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</si>
  <si>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</si>
  <si>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</si>
  <si>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</si>
  <si>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</si>
  <si>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</si>
  <si>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</si>
  <si>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</si>
  <si>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</si>
  <si>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</si>
  <si>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</si>
  <si>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</si>
  <si>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</si>
  <si>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</si>
  <si>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</si>
  <si>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</si>
  <si>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</si>
  <si>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</si>
  <si>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</si>
  <si>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</si>
  <si>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</si>
  <si>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</si>
  <si>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</si>
  <si>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</si>
  <si>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</si>
  <si>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</si>
  <si>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</si>
  <si>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</si>
  <si>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</si>
  <si>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</si>
  <si>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</si>
  <si>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</si>
  <si>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</si>
  <si>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</si>
  <si>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</si>
  <si>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</si>
  <si>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</si>
  <si>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</si>
  <si>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</si>
  <si>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</si>
  <si>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</si>
  <si>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</si>
  <si>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</si>
  <si>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</si>
  <si>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</si>
  <si>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</si>
  <si>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</si>
  <si>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</si>
  <si>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</si>
  <si>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</si>
  <si>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</si>
  <si>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</si>
  <si>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</si>
  <si>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</si>
  <si>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</si>
  <si>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</si>
  <si>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</si>
  <si>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</si>
  <si>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</si>
  <si>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</si>
  <si>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</si>
  <si>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</si>
  <si>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</si>
  <si>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</si>
  <si>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</si>
  <si>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</si>
  <si>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</si>
  <si>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</si>
  <si>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</si>
  <si>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</si>
  <si>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</si>
  <si>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</si>
  <si>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</si>
  <si>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</si>
  <si>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</si>
  <si>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</si>
  <si>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</si>
  <si>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</si>
  <si>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</si>
  <si>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</si>
  <si>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</si>
  <si>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</si>
  <si>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</si>
  <si>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</si>
  <si>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</si>
  <si>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</si>
  <si>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</si>
  <si>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</si>
  <si>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</si>
  <si>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</si>
  <si>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</si>
  <si>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</si>
  <si>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</si>
  <si>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</si>
  <si>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</si>
  <si>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</si>
  <si>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</si>
  <si>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</si>
  <si>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</si>
  <si>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</si>
  <si>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</si>
  <si>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</si>
  <si>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</si>
  <si>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</si>
  <si>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</si>
  <si>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</si>
  <si>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</si>
  <si>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1.48</t>
  </si>
  <si>
    <t>▲ 2.53</t>
  </si>
  <si>
    <t>▲ 0.65</t>
  </si>
  <si>
    <t>▲ 1.39</t>
  </si>
  <si>
    <t>一般会計</t>
  </si>
  <si>
    <t>介護保険会計</t>
  </si>
  <si>
    <t>国民健康保険事業会計</t>
  </si>
  <si>
    <t>後期高齢者医療会計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</si>
  <si>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</si>
  <si>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</si>
  <si>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</si>
  <si>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</si>
  <si>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</si>
  <si>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</si>
  <si>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</si>
  <si>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</si>
  <si>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特別区人事・厚生事務組合</t>
    <rPh sb="0" eb="3">
      <t>トクベツク</t>
    </rPh>
    <rPh sb="3" eb="5">
      <t>ジンジ</t>
    </rPh>
    <rPh sb="6" eb="8">
      <t>コウセイ</t>
    </rPh>
    <rPh sb="8" eb="10">
      <t>ジム</t>
    </rPh>
    <rPh sb="10" eb="12">
      <t>クミアイ</t>
    </rPh>
    <phoneticPr fontId="2"/>
  </si>
  <si>
    <t>特別区競馬組合</t>
    <rPh sb="0" eb="3">
      <t>トクベツク</t>
    </rPh>
    <rPh sb="3" eb="5">
      <t>ケイバ</t>
    </rPh>
    <rPh sb="5" eb="7">
      <t>クミアイ</t>
    </rPh>
    <phoneticPr fontId="2"/>
  </si>
  <si>
    <t>東京二十三区清掃一部事務組合</t>
    <rPh sb="0" eb="2">
      <t>トウキョウ</t>
    </rPh>
    <rPh sb="2" eb="5">
      <t>ニジュウサン</t>
    </rPh>
    <rPh sb="5" eb="6">
      <t>ク</t>
    </rPh>
    <rPh sb="6" eb="8">
      <t>セイソウ</t>
    </rPh>
    <rPh sb="8" eb="10">
      <t>イチブ</t>
    </rPh>
    <rPh sb="10" eb="12">
      <t>ジム</t>
    </rPh>
    <rPh sb="12" eb="14">
      <t>クミアイ</t>
    </rPh>
    <phoneticPr fontId="2"/>
  </si>
  <si>
    <t>東京都後期高齢者医療広域連合（一般会計）</t>
    <rPh sb="0" eb="3">
      <t>トウキョウト</t>
    </rPh>
    <rPh sb="3" eb="5">
      <t>コウキ</t>
    </rPh>
    <rPh sb="5" eb="7">
      <t>コウレイ</t>
    </rPh>
    <rPh sb="7" eb="8">
      <t>モノ</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</si>
  <si>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3">
      <t>トウキョウト</t>
    </rPh>
    <rPh sb="3" eb="5">
      <t>コウキ</t>
    </rPh>
    <rPh sb="5" eb="7">
      <t>コウレイ</t>
    </rPh>
    <rPh sb="7" eb="8">
      <t>モノ</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</si>
  <si>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</si>
  <si>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法適用</t>
    <rPh sb="0" eb="1">
      <t>ホウ</t>
    </rPh>
    <rPh sb="1" eb="3">
      <t>テキヨウ</t>
    </rPh>
    <phoneticPr fontId="2"/>
  </si>
  <si>
    <t>北区土地開発公社</t>
    <rPh sb="0" eb="2">
      <t>キタク</t>
    </rPh>
    <rPh sb="2" eb="4">
      <t>トチ</t>
    </rPh>
    <rPh sb="4" eb="6">
      <t>カイハツ</t>
    </rPh>
    <rPh sb="6" eb="8">
      <t>コウシャ</t>
    </rPh>
    <phoneticPr fontId="2"/>
  </si>
  <si>
    <t>東京都北区体育協会</t>
    <rPh sb="0" eb="3">
      <t>トウキョウト</t>
    </rPh>
    <rPh sb="3" eb="5">
      <t>キタク</t>
    </rPh>
    <rPh sb="5" eb="7">
      <t>タイイク</t>
    </rPh>
    <rPh sb="7" eb="9">
      <t>キョウカイ</t>
    </rPh>
    <phoneticPr fontId="2"/>
  </si>
  <si>
    <t>北区文化振興財団</t>
    <rPh sb="0" eb="2">
      <t>キタク</t>
    </rPh>
    <rPh sb="2" eb="4">
      <t>ブンカ</t>
    </rPh>
    <rPh sb="4" eb="6">
      <t>シンコウ</t>
    </rPh>
    <rPh sb="6" eb="8">
      <t>ザイダン</t>
    </rPh>
    <phoneticPr fontId="2"/>
  </si>
  <si>
    <t>東京広域勤労者サービスセンター</t>
    <rPh sb="0" eb="2">
      <t>トウキョウ</t>
    </rPh>
    <rPh sb="2" eb="4">
      <t>コウイキ</t>
    </rPh>
    <rPh sb="4" eb="7">
      <t>キンロウシャ</t>
    </rPh>
    <phoneticPr fontId="2"/>
  </si>
  <si>
    <t>○</t>
    <phoneticPr fontId="2"/>
  </si>
  <si>
    <t>施設建設基金</t>
    <rPh sb="0" eb="2">
      <t>シセツ</t>
    </rPh>
    <rPh sb="2" eb="4">
      <t>ケンセツ</t>
    </rPh>
    <rPh sb="4" eb="6">
      <t>キキン</t>
    </rPh>
    <phoneticPr fontId="5"/>
  </si>
  <si>
    <t>学校改築等基金</t>
    <rPh sb="0" eb="2">
      <t>ガッコウ</t>
    </rPh>
    <rPh sb="2" eb="4">
      <t>カイチク</t>
    </rPh>
    <rPh sb="4" eb="5">
      <t>ナド</t>
    </rPh>
    <rPh sb="5" eb="7">
      <t>キキン</t>
    </rPh>
    <phoneticPr fontId="5"/>
  </si>
  <si>
    <t>まちづくり基金</t>
    <rPh sb="5" eb="7">
      <t>キキン</t>
    </rPh>
    <phoneticPr fontId="5"/>
  </si>
  <si>
    <t>住宅管理基金</t>
    <rPh sb="0" eb="2">
      <t>ジュウタク</t>
    </rPh>
    <rPh sb="2" eb="4">
      <t>カンリ</t>
    </rPh>
    <rPh sb="4" eb="6">
      <t>キキン</t>
    </rPh>
    <phoneticPr fontId="5"/>
  </si>
  <si>
    <t>協働推進基金</t>
    <rPh sb="0" eb="2">
      <t>キョウドウ</t>
    </rPh>
    <rPh sb="2" eb="4">
      <t>スイシン</t>
    </rPh>
    <rPh sb="4" eb="6">
      <t>キキン</t>
    </rPh>
    <phoneticPr fontId="5"/>
  </si>
  <si>
    <t>-</t>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</si>
  <si>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</si>
  <si>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</si>
  <si>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</si>
  <si>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</si>
  <si>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区債の現在高や債務負担行為に基づく支出予定額等を含めた将来負担額に対して、基金などの充当可能財源が上回っている状態にあり、将来負担比率は算定されていない。一方で、今後も多額の財源が必要となる学校改築やその他施設の更新経費が見込まれるため、適切な区債と基金の活用でさらなる改善を図っ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</si>
  <si>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</si>
  <si>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</si>
  <si>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</si>
  <si>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</si>
  <si>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</si>
  <si>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</si>
  <si>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区債の現在高や債務負担行為に基づく支出予定額等を含めた将来負担額に対して、基金などの充当可能財源が上回っている状態にあり、将来負担比率は算定されていない。
実質公債費比率は、△2.9％となり、類似団体平均を0.3ポイント上回った。今後も学校改築などで区債発行が見込まれるが、引き続き将来負担への影響に配慮し、計画的な活用を図るとともに、減債基金への積立を継続し、償還財源を確保し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</si>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</sst>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46686</c:v>
                </c:pt>
                <c:pt idx="1">
                  <c:v>49796</c:v>
                </c:pt>
                <c:pt idx="2">
                  <c:v>51681</c:v>
                </c:pt>
                <c:pt idx="3">
                  <c:v>50465</c:v>
                </c:pt>
                <c:pt idx="4">
                  <c:v>51679</c:v>
                </c:pt>
              </c:numCache>
            </c:numRef>
          </c:val>
          <c:smooth val="0"/>
          <c:extLst>
            <c:ext xmlns:c16="http://schemas.microsoft.com/office/drawing/2014/chart" uri="{C3380CC4-5D6E-409C-BE32-E72D297353CC}">
              <c16:uniqueId val="{00000000-BA41-421F-B736-CFA764BA048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44052</c:v>
                </c:pt>
                <c:pt idx="1">
                  <c:v>50809</c:v>
                </c:pt>
                <c:pt idx="2">
                  <c:v>53103</c:v>
                </c:pt>
                <c:pt idx="3">
                  <c:v>47904</c:v>
                </c:pt>
                <c:pt idx="4">
                  <c:v>40368</c:v>
                </c:pt>
              </c:numCache>
            </c:numRef>
          </c:val>
          <c:smooth val="0"/>
          <c:extLst>
            <c:ext xmlns:c16="http://schemas.microsoft.com/office/drawing/2014/chart" uri="{C3380CC4-5D6E-409C-BE32-E72D297353CC}">
              <c16:uniqueId val="{00000001-BA41-421F-B736-CFA764BA048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5.46</c:v>
                </c:pt>
                <c:pt idx="1">
                  <c:v>5.0199999999999996</c:v>
                </c:pt>
                <c:pt idx="2">
                  <c:v>4.7</c:v>
                </c:pt>
                <c:pt idx="3">
                  <c:v>7.55</c:v>
                </c:pt>
                <c:pt idx="4">
                  <c:v>9.07</c:v>
                </c:pt>
              </c:numCache>
            </c:numRef>
          </c:val>
          <c:extLst>
            <c:ext xmlns:c16="http://schemas.microsoft.com/office/drawing/2014/chart" uri="{C3380CC4-5D6E-409C-BE32-E72D297353CC}">
              <c16:uniqueId val="{00000000-5A64-4952-91FD-8C4FFD29F90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18.600000000000001</c:v>
                </c:pt>
                <c:pt idx="1">
                  <c:v>19.649999999999999</c:v>
                </c:pt>
                <c:pt idx="2">
                  <c:v>20.07</c:v>
                </c:pt>
                <c:pt idx="3">
                  <c:v>19.63</c:v>
                </c:pt>
                <c:pt idx="4">
                  <c:v>19.25</c:v>
                </c:pt>
              </c:numCache>
            </c:numRef>
          </c:val>
          <c:extLst>
            <c:ext xmlns:c16="http://schemas.microsoft.com/office/drawing/2014/chart" uri="{C3380CC4-5D6E-409C-BE32-E72D297353CC}">
              <c16:uniqueId val="{00000001-5A64-4952-91FD-8C4FFD29F90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-1.48</c:v>
                </c:pt>
                <c:pt idx="1">
                  <c:v>0.01</c:v>
                </c:pt>
                <c:pt idx="2">
                  <c:v>-2.5299999999999998</c:v>
                </c:pt>
                <c:pt idx="3">
                  <c:v>-0.65</c:v>
                </c:pt>
                <c:pt idx="4">
                  <c:v>-1.39</c:v>
                </c:pt>
              </c:numCache>
            </c:numRef>
          </c:val>
          <c:smooth val="0"/>
          <c:extLst>
            <c:ext xmlns:c16="http://schemas.microsoft.com/office/drawing/2014/chart" uri="{C3380CC4-5D6E-409C-BE32-E72D297353CC}">
              <c16:uniqueId val="{00000002-5A64-4952-91FD-8C4FFD29F90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FB8B-49E9-8F98-61E6213B226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B8B-49E9-8F98-61E6213B226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B8B-49E9-8F98-61E6213B226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B8B-49E9-8F98-61E6213B226D}"/>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FB8B-49E9-8F98-61E6213B226D}"/>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FB8B-49E9-8F98-61E6213B226D}"/>
            </c:ext>
          </c:extLst>
        </c:ser>
        <c:ser>
          <c:idx val="6"/>
          <c:order val="6"/>
          <c:tx>
            <c:strRef>
              <c:f>データシート!$A$33</c:f>
              <c:strCache>
                <c:ptCount val="1"/>
                <c:pt idx="0">
                  <c:v>後期高齢者医療会計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0.25</c:v>
                </c:pt>
                <c:pt idx="2">
                  <c:v>#N/A</c:v>
                </c:pt>
                <c:pt idx="3">
                  <c:v>0.23</c:v>
                </c:pt>
                <c:pt idx="4">
                  <c:v>#N/A</c:v>
                </c:pt>
                <c:pt idx="5">
                  <c:v>0.23</c:v>
                </c:pt>
                <c:pt idx="6">
                  <c:v>#N/A</c:v>
                </c:pt>
                <c:pt idx="7">
                  <c:v>0.26</c:v>
                </c:pt>
                <c:pt idx="8">
                  <c:v>#N/A</c:v>
                </c:pt>
                <c:pt idx="9">
                  <c:v>0.32</c:v>
                </c:pt>
              </c:numCache>
            </c:numRef>
          </c:val>
          <c:extLst>
            <c:ext xmlns:c16="http://schemas.microsoft.com/office/drawing/2014/chart" uri="{C3380CC4-5D6E-409C-BE32-E72D297353CC}">
              <c16:uniqueId val="{00000006-FB8B-49E9-8F98-61E6213B226D}"/>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1.05</c:v>
                </c:pt>
                <c:pt idx="2">
                  <c:v>#N/A</c:v>
                </c:pt>
                <c:pt idx="3">
                  <c:v>0.84</c:v>
                </c:pt>
                <c:pt idx="4">
                  <c:v>#N/A</c:v>
                </c:pt>
                <c:pt idx="5">
                  <c:v>0.75</c:v>
                </c:pt>
                <c:pt idx="6">
                  <c:v>#N/A</c:v>
                </c:pt>
                <c:pt idx="7">
                  <c:v>0.63</c:v>
                </c:pt>
                <c:pt idx="8">
                  <c:v>#N/A</c:v>
                </c:pt>
                <c:pt idx="9">
                  <c:v>1.28</c:v>
                </c:pt>
              </c:numCache>
            </c:numRef>
          </c:val>
          <c:extLst>
            <c:ext xmlns:c16="http://schemas.microsoft.com/office/drawing/2014/chart" uri="{C3380CC4-5D6E-409C-BE32-E72D297353CC}">
              <c16:uniqueId val="{00000007-FB8B-49E9-8F98-61E6213B226D}"/>
            </c:ext>
          </c:extLst>
        </c:ser>
        <c:ser>
          <c:idx val="8"/>
          <c:order val="8"/>
          <c:tx>
            <c:strRef>
              <c:f>データシート!$A$35</c:f>
              <c:strCache>
                <c:ptCount val="1"/>
                <c:pt idx="0">
                  <c:v>介護保険会計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1.46</c:v>
                </c:pt>
                <c:pt idx="2">
                  <c:v>#N/A</c:v>
                </c:pt>
                <c:pt idx="3">
                  <c:v>2.27</c:v>
                </c:pt>
                <c:pt idx="4">
                  <c:v>#N/A</c:v>
                </c:pt>
                <c:pt idx="5">
                  <c:v>2.31</c:v>
                </c:pt>
                <c:pt idx="6">
                  <c:v>#N/A</c:v>
                </c:pt>
                <c:pt idx="7">
                  <c:v>2.64</c:v>
                </c:pt>
                <c:pt idx="8">
                  <c:v>#N/A</c:v>
                </c:pt>
                <c:pt idx="9">
                  <c:v>2.12</c:v>
                </c:pt>
              </c:numCache>
            </c:numRef>
          </c:val>
          <c:extLst>
            <c:ext xmlns:c16="http://schemas.microsoft.com/office/drawing/2014/chart" uri="{C3380CC4-5D6E-409C-BE32-E72D297353CC}">
              <c16:uniqueId val="{00000008-FB8B-49E9-8F98-61E6213B226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5.45</c:v>
                </c:pt>
                <c:pt idx="2">
                  <c:v>#N/A</c:v>
                </c:pt>
                <c:pt idx="3">
                  <c:v>5.0199999999999996</c:v>
                </c:pt>
                <c:pt idx="4">
                  <c:v>#N/A</c:v>
                </c:pt>
                <c:pt idx="5">
                  <c:v>4.7</c:v>
                </c:pt>
                <c:pt idx="6">
                  <c:v>#N/A</c:v>
                </c:pt>
                <c:pt idx="7">
                  <c:v>7.54</c:v>
                </c:pt>
                <c:pt idx="8">
                  <c:v>#N/A</c:v>
                </c:pt>
                <c:pt idx="9">
                  <c:v>9.07</c:v>
                </c:pt>
              </c:numCache>
            </c:numRef>
          </c:val>
          <c:extLst>
            <c:ext xmlns:c16="http://schemas.microsoft.com/office/drawing/2014/chart" uri="{C3380CC4-5D6E-409C-BE32-E72D297353CC}">
              <c16:uniqueId val="{00000009-FB8B-49E9-8F98-61E6213B226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6262</c:v>
                </c:pt>
                <c:pt idx="5">
                  <c:v>6110</c:v>
                </c:pt>
                <c:pt idx="8">
                  <c:v>5991</c:v>
                </c:pt>
                <c:pt idx="11">
                  <c:v>5937</c:v>
                </c:pt>
                <c:pt idx="14">
                  <c:v>5744</c:v>
                </c:pt>
              </c:numCache>
            </c:numRef>
          </c:val>
          <c:extLst>
            <c:ext xmlns:c16="http://schemas.microsoft.com/office/drawing/2014/chart" uri="{C3380CC4-5D6E-409C-BE32-E72D297353CC}">
              <c16:uniqueId val="{00000000-D934-4D5D-9762-3B687F00BEA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934-4D5D-9762-3B687F00BEA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15</c:v>
                </c:pt>
                <c:pt idx="3">
                  <c:v>15</c:v>
                </c:pt>
                <c:pt idx="6">
                  <c:v>15</c:v>
                </c:pt>
                <c:pt idx="9">
                  <c:v>15</c:v>
                </c:pt>
                <c:pt idx="12">
                  <c:v>0</c:v>
                </c:pt>
              </c:numCache>
            </c:numRef>
          </c:val>
          <c:extLst>
            <c:ext xmlns:c16="http://schemas.microsoft.com/office/drawing/2014/chart" uri="{C3380CC4-5D6E-409C-BE32-E72D297353CC}">
              <c16:uniqueId val="{00000002-D934-4D5D-9762-3B687F00BEA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87</c:v>
                </c:pt>
                <c:pt idx="3">
                  <c:v>95</c:v>
                </c:pt>
                <c:pt idx="6">
                  <c:v>100</c:v>
                </c:pt>
                <c:pt idx="9">
                  <c:v>112</c:v>
                </c:pt>
                <c:pt idx="12">
                  <c:v>102</c:v>
                </c:pt>
              </c:numCache>
            </c:numRef>
          </c:val>
          <c:extLst>
            <c:ext xmlns:c16="http://schemas.microsoft.com/office/drawing/2014/chart" uri="{C3380CC4-5D6E-409C-BE32-E72D297353CC}">
              <c16:uniqueId val="{00000003-D934-4D5D-9762-3B687F00BEA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934-4D5D-9762-3B687F00BEA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27</c:v>
                </c:pt>
                <c:pt idx="3">
                  <c:v>27</c:v>
                </c:pt>
                <c:pt idx="6">
                  <c:v>87</c:v>
                </c:pt>
                <c:pt idx="9">
                  <c:v>167</c:v>
                </c:pt>
                <c:pt idx="12">
                  <c:v>156</c:v>
                </c:pt>
              </c:numCache>
            </c:numRef>
          </c:val>
          <c:extLst>
            <c:ext xmlns:c16="http://schemas.microsoft.com/office/drawing/2014/chart" uri="{C3380CC4-5D6E-409C-BE32-E72D297353CC}">
              <c16:uniqueId val="{00000005-D934-4D5D-9762-3B687F00BEA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934-4D5D-9762-3B687F00BEA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3360</c:v>
                </c:pt>
                <c:pt idx="3">
                  <c:v>3403</c:v>
                </c:pt>
                <c:pt idx="6">
                  <c:v>3201</c:v>
                </c:pt>
                <c:pt idx="9">
                  <c:v>3136</c:v>
                </c:pt>
                <c:pt idx="12">
                  <c:v>3174</c:v>
                </c:pt>
              </c:numCache>
            </c:numRef>
          </c:val>
          <c:extLst>
            <c:ext xmlns:c16="http://schemas.microsoft.com/office/drawing/2014/chart" uri="{C3380CC4-5D6E-409C-BE32-E72D297353CC}">
              <c16:uniqueId val="{00000007-D934-4D5D-9762-3B687F00BEA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-2773</c:v>
                </c:pt>
                <c:pt idx="2">
                  <c:v>#N/A</c:v>
                </c:pt>
                <c:pt idx="3">
                  <c:v>#N/A</c:v>
                </c:pt>
                <c:pt idx="4">
                  <c:v>-2570</c:v>
                </c:pt>
                <c:pt idx="5">
                  <c:v>#N/A</c:v>
                </c:pt>
                <c:pt idx="6">
                  <c:v>#N/A</c:v>
                </c:pt>
                <c:pt idx="7">
                  <c:v>-2588</c:v>
                </c:pt>
                <c:pt idx="8">
                  <c:v>#N/A</c:v>
                </c:pt>
                <c:pt idx="9">
                  <c:v>#N/A</c:v>
                </c:pt>
                <c:pt idx="10">
                  <c:v>-2507</c:v>
                </c:pt>
                <c:pt idx="11">
                  <c:v>#N/A</c:v>
                </c:pt>
                <c:pt idx="12">
                  <c:v>#N/A</c:v>
                </c:pt>
                <c:pt idx="13">
                  <c:v>-2312</c:v>
                </c:pt>
                <c:pt idx="14">
                  <c:v>#N/A</c:v>
                </c:pt>
              </c:numCache>
            </c:numRef>
          </c:val>
          <c:smooth val="0"/>
          <c:extLst>
            <c:ext xmlns:c16="http://schemas.microsoft.com/office/drawing/2014/chart" uri="{C3380CC4-5D6E-409C-BE32-E72D297353CC}">
              <c16:uniqueId val="{00000008-D934-4D5D-9762-3B687F00BEA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59183</c:v>
                </c:pt>
                <c:pt idx="5">
                  <c:v>54224</c:v>
                </c:pt>
                <c:pt idx="8">
                  <c:v>49380</c:v>
                </c:pt>
                <c:pt idx="11">
                  <c:v>46327</c:v>
                </c:pt>
                <c:pt idx="14">
                  <c:v>50393</c:v>
                </c:pt>
              </c:numCache>
            </c:numRef>
          </c:val>
          <c:extLst>
            <c:ext xmlns:c16="http://schemas.microsoft.com/office/drawing/2014/chart" uri="{C3380CC4-5D6E-409C-BE32-E72D297353CC}">
              <c16:uniqueId val="{00000000-8FA2-49B4-9FAA-B020F3995C3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FA2-49B4-9FAA-B020F3995C3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59301</c:v>
                </c:pt>
                <c:pt idx="5">
                  <c:v>62657</c:v>
                </c:pt>
                <c:pt idx="8">
                  <c:v>66420</c:v>
                </c:pt>
                <c:pt idx="11">
                  <c:v>64219</c:v>
                </c:pt>
                <c:pt idx="14">
                  <c:v>67830</c:v>
                </c:pt>
              </c:numCache>
            </c:numRef>
          </c:val>
          <c:extLst>
            <c:ext xmlns:c16="http://schemas.microsoft.com/office/drawing/2014/chart" uri="{C3380CC4-5D6E-409C-BE32-E72D297353CC}">
              <c16:uniqueId val="{00000002-8FA2-49B4-9FAA-B020F3995C3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FA2-49B4-9FAA-B020F3995C3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FA2-49B4-9FAA-B020F3995C3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FA2-49B4-9FAA-B020F3995C3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16773</c:v>
                </c:pt>
                <c:pt idx="3">
                  <c:v>15154</c:v>
                </c:pt>
                <c:pt idx="6">
                  <c:v>13977</c:v>
                </c:pt>
                <c:pt idx="9">
                  <c:v>15327</c:v>
                </c:pt>
                <c:pt idx="12">
                  <c:v>13984</c:v>
                </c:pt>
              </c:numCache>
            </c:numRef>
          </c:val>
          <c:extLst>
            <c:ext xmlns:c16="http://schemas.microsoft.com/office/drawing/2014/chart" uri="{C3380CC4-5D6E-409C-BE32-E72D297353CC}">
              <c16:uniqueId val="{00000006-8FA2-49B4-9FAA-B020F3995C3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1232</c:v>
                </c:pt>
                <c:pt idx="3">
                  <c:v>1208</c:v>
                </c:pt>
                <c:pt idx="6">
                  <c:v>1247</c:v>
                </c:pt>
                <c:pt idx="9">
                  <c:v>1456</c:v>
                </c:pt>
                <c:pt idx="12">
                  <c:v>1569</c:v>
                </c:pt>
              </c:numCache>
            </c:numRef>
          </c:val>
          <c:extLst>
            <c:ext xmlns:c16="http://schemas.microsoft.com/office/drawing/2014/chart" uri="{C3380CC4-5D6E-409C-BE32-E72D297353CC}">
              <c16:uniqueId val="{00000007-8FA2-49B4-9FAA-B020F3995C3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8FA2-49B4-9FAA-B020F3995C3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1450</c:v>
                </c:pt>
                <c:pt idx="3">
                  <c:v>1320</c:v>
                </c:pt>
                <c:pt idx="6">
                  <c:v>1258</c:v>
                </c:pt>
                <c:pt idx="9">
                  <c:v>1659</c:v>
                </c:pt>
                <c:pt idx="12">
                  <c:v>2564</c:v>
                </c:pt>
              </c:numCache>
            </c:numRef>
          </c:val>
          <c:extLst>
            <c:ext xmlns:c16="http://schemas.microsoft.com/office/drawing/2014/chart" uri="{C3380CC4-5D6E-409C-BE32-E72D297353CC}">
              <c16:uniqueId val="{00000009-8FA2-49B4-9FAA-B020F3995C3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27576</c:v>
                </c:pt>
                <c:pt idx="3">
                  <c:v>28357</c:v>
                </c:pt>
                <c:pt idx="6">
                  <c:v>27885</c:v>
                </c:pt>
                <c:pt idx="9">
                  <c:v>27796</c:v>
                </c:pt>
                <c:pt idx="12">
                  <c:v>28849</c:v>
                </c:pt>
              </c:numCache>
            </c:numRef>
          </c:val>
          <c:extLst>
            <c:ext xmlns:c16="http://schemas.microsoft.com/office/drawing/2014/chart" uri="{C3380CC4-5D6E-409C-BE32-E72D297353CC}">
              <c16:uniqueId val="{0000000A-8FA2-49B4-9FAA-B020F3995C3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FA2-49B4-9FAA-B020F3995C3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18275</c:v>
                </c:pt>
                <c:pt idx="1">
                  <c:v>17425</c:v>
                </c:pt>
                <c:pt idx="2">
                  <c:v>17799</c:v>
                </c:pt>
              </c:numCache>
            </c:numRef>
          </c:val>
          <c:extLst>
            <c:ext xmlns:c16="http://schemas.microsoft.com/office/drawing/2014/chart" uri="{C3380CC4-5D6E-409C-BE32-E72D297353CC}">
              <c16:uniqueId val="{00000000-9BD0-4D74-98DD-B546840711B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994</c:v>
                </c:pt>
                <c:pt idx="1">
                  <c:v>995</c:v>
                </c:pt>
                <c:pt idx="2">
                  <c:v>1661</c:v>
                </c:pt>
              </c:numCache>
            </c:numRef>
          </c:val>
          <c:extLst>
            <c:ext xmlns:c16="http://schemas.microsoft.com/office/drawing/2014/chart" uri="{C3380CC4-5D6E-409C-BE32-E72D297353CC}">
              <c16:uniqueId val="{00000001-9BD0-4D74-98DD-B546840711B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43980</c:v>
                </c:pt>
                <c:pt idx="1">
                  <c:v>42155</c:v>
                </c:pt>
                <c:pt idx="2">
                  <c:v>44173</c:v>
                </c:pt>
              </c:numCache>
            </c:numRef>
          </c:val>
          <c:extLst>
            <c:ext xmlns:c16="http://schemas.microsoft.com/office/drawing/2014/chart" uri="{C3380CC4-5D6E-409C-BE32-E72D297353CC}">
              <c16:uniqueId val="{00000002-9BD0-4D74-98DD-B546840711B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{9A4CD546-C1E1-46A9-92B6-953256ED1E34}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97A-45FA-B4AA-F0A4FA4FC43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{1D525544-A283-47EE-A039-23E5E21E9C2F}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97A-45FA-B4AA-F0A4FA4FC43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{61F40A7A-B4B8-4B0D-90D4-CC1C53E2693F}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97A-45FA-B4AA-F0A4FA4FC43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{0AA31442-AB7C-4CF1-AFFE-480BD5665645}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97A-45FA-B4AA-F0A4FA4FC43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{7378A94D-FFFF-4029-BB87-E65AD37A4F25}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97A-45FA-B4AA-F0A4FA4FC43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{C0B4D73D-2EE3-4D03-82B6-89B8B9714E95}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97A-45FA-B4AA-F0A4FA4FC43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{022D678F-7E47-4D2E-9CAE-D86E7707DD12}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97A-45FA-B4AA-F0A4FA4FC43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{9BA08998-891C-4B1C-8D36-170AE223C144}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97A-45FA-B4AA-F0A4FA4FC43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{1EF2A4EF-9A57-437C-87DC-4AAAE6419C36}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97A-45FA-B4AA-F0A4FA4FC43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54.8</c:v>
                </c:pt>
                <c:pt idx="8">
                  <c:v>54.8</c:v>
                </c:pt>
                <c:pt idx="16">
                  <c:v>55</c:v>
                </c:pt>
                <c:pt idx="24">
                  <c:v>55.8</c:v>
                </c:pt>
                <c:pt idx="32">
                  <c:v>56.3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97A-45FA-B4AA-F0A4FA4FC43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{EB016570-F63C-4EF2-9B9B-9104FF4E1114}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97A-45FA-B4AA-F0A4FA4FC43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{B0AC5849-1A2B-4092-9D70-10BF85BBBD3F}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97A-45FA-B4AA-F0A4FA4FC43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{59CA80BA-E127-4343-B0CE-B8FD805455C8}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97A-45FA-B4AA-F0A4FA4FC43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{AC750769-9FB8-4D01-9FEE-923EA8A15CD7}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97A-45FA-B4AA-F0A4FA4FC43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{EFC5F324-AC0D-491F-B9E9-901F282395A1}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97A-45FA-B4AA-F0A4FA4FC433}"/>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{0BBED5F8-7C85-43B7-9660-BCD428BD35A7}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97A-45FA-B4AA-F0A4FA4FC433}"/>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{66193CFC-4CEF-4E7C-AF8B-9F0E121CAD09}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97A-45FA-B4AA-F0A4FA4FC433}"/>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{42C262A5-C874-430B-9113-76A356EB1F0F}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97A-45FA-B4AA-F0A4FA4FC433}"/>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{55A28639-5D07-482C-8AAE-11FCC9A3285D}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97A-45FA-B4AA-F0A4FA4FC43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56.9</c:v>
                </c:pt>
                <c:pt idx="8">
                  <c:v>57.7</c:v>
                </c:pt>
                <c:pt idx="16">
                  <c:v>56.3</c:v>
                </c:pt>
                <c:pt idx="24">
                  <c:v>56.4</c:v>
                </c:pt>
                <c:pt idx="32">
                  <c:v>56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97A-45FA-B4AA-F0A4FA4FC433}"/>
            </c:ext>
          </c:extLst>
        </c:ser>
        <c:dLbls>
          <c:showLegendKey val="0"/>
          <c:showVal val="1"/>
          <c:showCatName val="0"/>
          <c:showSerName val="0"/>
          <c:showPercent val="0"/>
          <c:showBubbleSize val="0"/>
        </c:dLbls>
        <c:axId val="46179840"/>
        <c:axId val="46181760"/>
      </c:scatterChart>
      <c:valAx>
        <c:axId val="46179840"/>
        <c:scaling>
          <c:orientation val="maxMin"/>
          <c:max val="58"/>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{CB825EF0-483A-4D73-B979-E336F80F518D}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92C-4BE1-AF06-BE525D1B0DD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{51D47C62-8A80-4AAF-A5C6-9C9FDF956C19}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92C-4BE1-AF06-BE525D1B0DD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{4D32043F-91DC-4E1F-B43D-568653A8A1E9}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92C-4BE1-AF06-BE525D1B0DD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{9EA53212-D36A-4215-9E12-FBF8BCB1E62E}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92C-4BE1-AF06-BE525D1B0DD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{FF3DEAEE-064B-4DCE-B302-326733B8B686}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92C-4BE1-AF06-BE525D1B0DD9}"/>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{08E4E01D-7089-432D-A4EA-80143BD884BA}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92C-4BE1-AF06-BE525D1B0DD9}"/>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{8866CAFB-04E7-460E-8ABB-FD094A161E5D}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92C-4BE1-AF06-BE525D1B0DD9}"/>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{05847DA4-6840-4382-803B-757B8C6C8770}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92C-4BE1-AF06-BE525D1B0DD9}"/>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{29499FEE-6E64-4D8E-B96F-89CF7A517967}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92C-4BE1-AF06-BE525D1B0DD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-3.7</c:v>
                </c:pt>
                <c:pt idx="8">
                  <c:v>-3.4</c:v>
                </c:pt>
                <c:pt idx="16">
                  <c:v>-3.2</c:v>
                </c:pt>
                <c:pt idx="24">
                  <c:v>-3</c:v>
                </c:pt>
                <c:pt idx="32">
                  <c:v>-2.9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92C-4BE1-AF06-BE525D1B0DD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{74677945-AB9E-41EC-9056-FE21D0D99D00}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92C-4BE1-AF06-BE525D1B0DD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{2BF55355-28B4-433E-A956-6E289309F181}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92C-4BE1-AF06-BE525D1B0DD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{E1FDACFA-F004-4C9F-9A5A-BD3C64C98652}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92C-4BE1-AF06-BE525D1B0DD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{08F6A560-8F3D-49BE-B1F4-DC052C2E68D1}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92C-4BE1-AF06-BE525D1B0DD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{5B1060E0-B24B-4956-8D9A-CB2EFF707A12}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92C-4BE1-AF06-BE525D1B0DD9}"/>
                </c:ext>
              </c:extLst>
            </c:dLbl>
            <c:dLbl>
              <c:idx val="8"/>
              <c:layout>
                <c:manualLayout>
                  <c:x val="-4.509653070695381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{80711555-6837-4AC7-A790-1F9354DE106A}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92C-4BE1-AF06-BE525D1B0DD9}"/>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{F2ED0DD7-2C6F-47AF-8066-5574BDBF4F85}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92C-4BE1-AF06-BE525D1B0DD9}"/>
                </c:ext>
              </c:extLst>
            </c:dLbl>
            <c:dLbl>
              <c:idx val="24"/>
              <c:layout>
                <c:manualLayout>
                  <c:x val="-1.8171803637232468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{D36B2573-4D6A-4010-B63F-596194A91115}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92C-4BE1-AF06-BE525D1B0DD9}"/>
                </c:ext>
              </c:extLst>
            </c:dLbl>
            <c:dLbl>
              <c:idx val="32"/>
              <c:layout>
                <c:manualLayout>
                  <c:x val="-1.8171803637232468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{B23466EF-F070-4811-841D-A7FD9D0A04EE}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92C-4BE1-AF06-BE525D1B0D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-3.2</c:v>
                </c:pt>
                <c:pt idx="8">
                  <c:v>-3.4</c:v>
                </c:pt>
                <c:pt idx="16">
                  <c:v>-3.5</c:v>
                </c:pt>
                <c:pt idx="24">
                  <c:v>-3.4</c:v>
                </c:pt>
                <c:pt idx="32">
                  <c:v>-3.2</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92C-4BE1-AF06-BE525D1B0DD9}"/>
            </c:ext>
          </c:extLst>
        </c:ser>
        <c:dLbls>
          <c:showLegendKey val="0"/>
          <c:showVal val="1"/>
          <c:showCatName val="0"/>
          <c:showSerName val="0"/>
          <c:showPercent val="0"/>
          <c:showBubbleSize val="0"/>
        </c:dLbls>
        <c:axId val="84219776"/>
        <c:axId val="84234240"/>
      </c:scatterChart>
      <c:valAx>
        <c:axId val="84219776"/>
        <c:scaling>
          <c:orientation val="maxMin"/>
          <c:max val="-3.1"/>
          <c:min val="-3.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東京都北区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元利償還金は、計画的な区債活用により概ね</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億円台で推移している。算入公債費等は、北区には不交付の地方交付税での基準財政需要額に算入される区債償還経費を差し引いた上で実質公債費比率を算定しており、約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千万円の減少となった。実質公債費比率の分子は、元利償還金等を算入公債費等が上回るため▲となっている。今後も適切な区債活用と計画的償還で改善を図る。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計画的な償還を行っているため、償還額が積立額を上回り、減債基金残高は減少している。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東京都北区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一般会計等に係る地方債の現在高は、地方債発行額が償還額を上回ったことにより増加した。債務負担行為に基づく支出予定額は北区土地開発公社からの用地取得の増などにより増加</a:t>
          </a:r>
          <a:r>
            <a:rPr kumimoji="1" lang="ja-JP" altLang="en-US" sz="1400">
              <a:solidFill>
                <a:sysClr val="windowText" lastClr="000000"/>
              </a:solidFill>
              <a:latin typeface="ＭＳ ゴシック" pitchFamily="49" charset="-128"/>
              <a:ea typeface="ＭＳ ゴシック" pitchFamily="49" charset="-128"/>
            </a:rPr>
            <a:t>した。退職手当負担見込額は職員の平均勤続年数の減などにより減少した。</a:t>
          </a:r>
          <a:r>
            <a:rPr kumimoji="1" lang="ja-JP" altLang="en-US" sz="1400">
              <a:latin typeface="ＭＳ ゴシック" pitchFamily="49" charset="-128"/>
              <a:ea typeface="ＭＳ ゴシック" pitchFamily="49" charset="-128"/>
            </a:rPr>
            <a:t>充当可能基金は基金の計画的な積立てにより増加した。</a:t>
          </a:r>
          <a:r>
            <a:rPr kumimoji="1" lang="ja-JP" altLang="en-US" sz="1400">
              <a:solidFill>
                <a:sysClr val="windowText" lastClr="000000"/>
              </a:solidFill>
              <a:latin typeface="ＭＳ ゴシック" pitchFamily="49" charset="-128"/>
              <a:ea typeface="ＭＳ ゴシック" pitchFamily="49" charset="-128"/>
            </a:rPr>
            <a:t>将来負担額から差し引く基準財政需要額算入見込額は、北区は不交付の地方交付税基準財政需要額に算入見込みの区債償還経費の増により増加している。</a:t>
          </a:r>
          <a:r>
            <a:rPr kumimoji="1" lang="ja-JP" altLang="en-US" sz="1400">
              <a:latin typeface="ＭＳ ゴシック" pitchFamily="49" charset="-128"/>
              <a:ea typeface="ＭＳ ゴシック" pitchFamily="49" charset="-128"/>
            </a:rPr>
            <a:t>将来負担比率の分子は、将来負担額を充当可能財源等が上回るため、▲となる。今後も将来負担額に含まれない多額の財源が必要となる学校改築やその他施設の更新経費が見込まれるため、適切な区債と基金の活用でさらなる改善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東京都北区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財政調整基金や施設建設基金の増等により、基金全体が約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景気変動のリスクに備え、財政調整基金の着実な積立てを行っていくとともに、個々の特定目的基金についても</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今後の事業計画を踏まえながら、計画的に積立てを行っていく。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・施設建設基金：公共用施設等の建設のため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・学校改築等基金：学校を改築及び大規模改修するため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・まちづくり基金：区の総合的なまちづくりのため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・施設建設基金：新庁舎整備等に備えるほか、土地の売却益として約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億円積み立てたため、増加した。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・学校改築等基金：学校改築事業等に充当するために約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億円を取り崩したため、減少した。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・まちづくり基金：本格化するまちづくり事業に備えるために、約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億円を積み立てたため、増加した。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今後の学校改築需要、新庁舎建設をはじめとする施設建設、区内各所のまちづくりなどの事業計画を踏まえながら、</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必要かつ適切な積立てを行っていく。</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特別区交付金や地方消費税交付金等の歳入が大きく増加し、積立額が取崩額を上回ったため、増加した。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景気変動による減収、多発化・甚大化する自然災害に備え、今後も着実な積立てを行っていく。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特別区交付金で算定されたシルバーピア滝野川整備費（起債活用事業）を同事業の償還に備えて積立てたため、増加した。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地方債残高を踏まえ、計画的な積立てを行っていく。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351,278
329,808
20.61
173,803,907
165,089,996
8,387,669
92,463,663
26,836,468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a:t>
          </a:r>
          <a:r>
            <a:rPr kumimoji="1" lang="en-US" altLang="ja-JP" sz="1100">
              <a:latin typeface="ＭＳ Ｐゴシック" panose="020B0600070205080204" pitchFamily="50" charset="-128"/>
              <a:ea typeface="ＭＳ Ｐゴシック" panose="020B0600070205080204" pitchFamily="50" charset="-128"/>
            </a:rPr>
            <a:t>56.3</a:t>
          </a:r>
          <a:r>
            <a:rPr kumimoji="1" lang="ja-JP" altLang="en-US" sz="1100">
              <a:latin typeface="ＭＳ Ｐゴシック" panose="020B0600070205080204" pitchFamily="50" charset="-128"/>
              <a:ea typeface="ＭＳ Ｐゴシック" panose="020B0600070205080204" pitchFamily="50" charset="-128"/>
            </a:rPr>
            <a:t>％となり、類似団体平均を</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ポイント上回っている。今後も公共資産の更新や維持補修に必要な財源の確保を図るとともに、平成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月に策定した「北区公共施設等総合管理計画」など関連の計画に基づき、公共施設のあり方を見直し、施設の有効活用や維持管理コストの縮減など、公共施設マネジメントに取り組んでいく。</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61232</xdr:rowOff>
    </xdr:from>
    <xdr:to>
      <xdr:col>23</xdr:col>
      <xdr:colOff>85090</xdr:colOff>
      <xdr:row>33</xdr:row>
      <xdr:rowOff>161381</xdr:rowOff>
    </xdr:to>
    <xdr:cxnSp macro="">
      <xdr:nvCxnSpPr>
        <xdr:cNvPr id="77" name="直線コネクタ 76"/>
        <xdr:cNvCxnSpPr/>
      </xdr:nvCxnSpPr>
      <xdr:spPr>
        <a:xfrm flipV="1">
          <a:off x="4760595" y="5461907"/>
          <a:ext cx="1270" cy="112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78" name="有形固定資産減価償却率最小値テキスト"/>
        <xdr:cNvSpPr txBox="1"/>
      </xdr:nvSpPr>
      <xdr:spPr>
        <a:xfrm>
          <a:off x="4813300" y="6594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79" name="直線コネクタ 78"/>
        <xdr:cNvCxnSpPr/>
      </xdr:nvCxnSpPr>
      <xdr:spPr>
        <a:xfrm>
          <a:off x="4673600" y="659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7909</xdr:rowOff>
    </xdr:from>
    <xdr:ext cx="405111" cy="259045"/>
    <xdr:sp macro="" textlink="">
      <xdr:nvSpPr>
        <xdr:cNvPr id="80" name="有形固定資産減価償却率最大値テキスト"/>
        <xdr:cNvSpPr txBox="1"/>
      </xdr:nvSpPr>
      <xdr:spPr>
        <a:xfrm>
          <a:off x="4813300" y="5237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61232</xdr:rowOff>
    </xdr:from>
    <xdr:to>
      <xdr:col>23</xdr:col>
      <xdr:colOff>174625</xdr:colOff>
      <xdr:row>27</xdr:row>
      <xdr:rowOff>61232</xdr:rowOff>
    </xdr:to>
    <xdr:cxnSp macro="">
      <xdr:nvCxnSpPr>
        <xdr:cNvPr id="81" name="直線コネクタ 80"/>
        <xdr:cNvCxnSpPr/>
      </xdr:nvCxnSpPr>
      <xdr:spPr>
        <a:xfrm>
          <a:off x="4673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120395</xdr:rowOff>
    </xdr:from>
    <xdr:ext cx="405111" cy="259045"/>
    <xdr:sp macro="" textlink="">
      <xdr:nvSpPr>
        <xdr:cNvPr id="82" name="有形固定資産減価償却率平均値テキスト"/>
        <xdr:cNvSpPr txBox="1"/>
      </xdr:nvSpPr>
      <xdr:spPr>
        <a:xfrm>
          <a:off x="4813300" y="5863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97518</xdr:rowOff>
    </xdr:from>
    <xdr:to>
      <xdr:col>23</xdr:col>
      <xdr:colOff>136525</xdr:colOff>
      <xdr:row>31</xdr:row>
      <xdr:rowOff>27668</xdr:rowOff>
    </xdr:to>
    <xdr:sp macro="" textlink="">
      <xdr:nvSpPr>
        <xdr:cNvPr id="83" name="フローチャート: 判断 82"/>
        <xdr:cNvSpPr/>
      </xdr:nvSpPr>
      <xdr:spPr>
        <a:xfrm>
          <a:off x="4711700" y="601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84" name="フローチャート: 判断 83"/>
        <xdr:cNvSpPr/>
      </xdr:nvSpPr>
      <xdr:spPr>
        <a:xfrm>
          <a:off x="4000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106771</xdr:rowOff>
    </xdr:from>
    <xdr:to>
      <xdr:col>15</xdr:col>
      <xdr:colOff>187325</xdr:colOff>
      <xdr:row>31</xdr:row>
      <xdr:rowOff>36921</xdr:rowOff>
    </xdr:to>
    <xdr:sp macro="" textlink="">
      <xdr:nvSpPr>
        <xdr:cNvPr id="85" name="フローチャート: 判断 84"/>
        <xdr:cNvSpPr/>
      </xdr:nvSpPr>
      <xdr:spPr>
        <a:xfrm>
          <a:off x="3238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149951</xdr:rowOff>
    </xdr:from>
    <xdr:to>
      <xdr:col>11</xdr:col>
      <xdr:colOff>187325</xdr:colOff>
      <xdr:row>31</xdr:row>
      <xdr:rowOff>80101</xdr:rowOff>
    </xdr:to>
    <xdr:sp macro="" textlink="">
      <xdr:nvSpPr>
        <xdr:cNvPr id="86" name="フローチャート: 判断 85"/>
        <xdr:cNvSpPr/>
      </xdr:nvSpPr>
      <xdr:spPr>
        <a:xfrm>
          <a:off x="2476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125276</xdr:rowOff>
    </xdr:from>
    <xdr:to>
      <xdr:col>7</xdr:col>
      <xdr:colOff>187325</xdr:colOff>
      <xdr:row>31</xdr:row>
      <xdr:rowOff>55426</xdr:rowOff>
    </xdr:to>
    <xdr:sp macro="" textlink="">
      <xdr:nvSpPr>
        <xdr:cNvPr id="87" name="フローチャート: 判断 86"/>
        <xdr:cNvSpPr/>
      </xdr:nvSpPr>
      <xdr:spPr>
        <a:xfrm>
          <a:off x="1714500" y="604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106771</xdr:rowOff>
    </xdr:from>
    <xdr:to>
      <xdr:col>23</xdr:col>
      <xdr:colOff>136525</xdr:colOff>
      <xdr:row>31</xdr:row>
      <xdr:rowOff>36921</xdr:rowOff>
    </xdr:to>
    <xdr:sp macro="" textlink="">
      <xdr:nvSpPr>
        <xdr:cNvPr id="93" name="楕円 92"/>
        <xdr:cNvSpPr/>
      </xdr:nvSpPr>
      <xdr:spPr>
        <a:xfrm>
          <a:off x="4711700" y="60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85198</xdr:rowOff>
    </xdr:from>
    <xdr:ext cx="405111" cy="259045"/>
    <xdr:sp macro="" textlink="">
      <xdr:nvSpPr>
        <xdr:cNvPr id="94" name="有形固定資産減価償却率該当値テキスト"/>
        <xdr:cNvSpPr txBox="1"/>
      </xdr:nvSpPr>
      <xdr:spPr>
        <a:xfrm>
          <a:off x="4813300" y="6000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91349</xdr:rowOff>
    </xdr:from>
    <xdr:to>
      <xdr:col>19</xdr:col>
      <xdr:colOff>187325</xdr:colOff>
      <xdr:row>31</xdr:row>
      <xdr:rowOff>21499</xdr:rowOff>
    </xdr:to>
    <xdr:sp macro="" textlink="">
      <xdr:nvSpPr>
        <xdr:cNvPr id="95" name="楕円 94"/>
        <xdr:cNvSpPr/>
      </xdr:nvSpPr>
      <xdr:spPr>
        <a:xfrm>
          <a:off x="4000500" y="60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142149</xdr:rowOff>
    </xdr:from>
    <xdr:to>
      <xdr:col>23</xdr:col>
      <xdr:colOff>85725</xdr:colOff>
      <xdr:row>30</xdr:row>
      <xdr:rowOff>157571</xdr:rowOff>
    </xdr:to>
    <xdr:cxnSp macro="">
      <xdr:nvCxnSpPr>
        <xdr:cNvPr id="96" name="直線コネクタ 95"/>
        <xdr:cNvCxnSpPr/>
      </xdr:nvCxnSpPr>
      <xdr:spPr>
        <a:xfrm>
          <a:off x="4051300" y="6057174"/>
          <a:ext cx="7112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66675</xdr:rowOff>
    </xdr:from>
    <xdr:to>
      <xdr:col>15</xdr:col>
      <xdr:colOff>187325</xdr:colOff>
      <xdr:row>30</xdr:row>
      <xdr:rowOff>168275</xdr:rowOff>
    </xdr:to>
    <xdr:sp macro="" textlink="">
      <xdr:nvSpPr>
        <xdr:cNvPr id="97" name="楕円 96"/>
        <xdr:cNvSpPr/>
      </xdr:nvSpPr>
      <xdr:spPr>
        <a:xfrm>
          <a:off x="3238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117475</xdr:rowOff>
    </xdr:from>
    <xdr:to>
      <xdr:col>19</xdr:col>
      <xdr:colOff>136525</xdr:colOff>
      <xdr:row>30</xdr:row>
      <xdr:rowOff>142149</xdr:rowOff>
    </xdr:to>
    <xdr:cxnSp macro="">
      <xdr:nvCxnSpPr>
        <xdr:cNvPr id="98" name="直線コネクタ 97"/>
        <xdr:cNvCxnSpPr/>
      </xdr:nvCxnSpPr>
      <xdr:spPr>
        <a:xfrm>
          <a:off x="3289300" y="6032500"/>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60506</xdr:rowOff>
    </xdr:from>
    <xdr:to>
      <xdr:col>11</xdr:col>
      <xdr:colOff>187325</xdr:colOff>
      <xdr:row>30</xdr:row>
      <xdr:rowOff>162106</xdr:rowOff>
    </xdr:to>
    <xdr:sp macro="" textlink="">
      <xdr:nvSpPr>
        <xdr:cNvPr id="99" name="楕円 98"/>
        <xdr:cNvSpPr/>
      </xdr:nvSpPr>
      <xdr:spPr>
        <a:xfrm>
          <a:off x="2476500" y="59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111306</xdr:rowOff>
    </xdr:from>
    <xdr:to>
      <xdr:col>15</xdr:col>
      <xdr:colOff>136525</xdr:colOff>
      <xdr:row>30</xdr:row>
      <xdr:rowOff>117475</xdr:rowOff>
    </xdr:to>
    <xdr:cxnSp macro="">
      <xdr:nvCxnSpPr>
        <xdr:cNvPr id="100" name="直線コネクタ 99"/>
        <xdr:cNvCxnSpPr/>
      </xdr:nvCxnSpPr>
      <xdr:spPr>
        <a:xfrm>
          <a:off x="2527300" y="6026331"/>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60506</xdr:rowOff>
    </xdr:from>
    <xdr:to>
      <xdr:col>7</xdr:col>
      <xdr:colOff>187325</xdr:colOff>
      <xdr:row>30</xdr:row>
      <xdr:rowOff>162106</xdr:rowOff>
    </xdr:to>
    <xdr:sp macro="" textlink="">
      <xdr:nvSpPr>
        <xdr:cNvPr id="101" name="楕円 100"/>
        <xdr:cNvSpPr/>
      </xdr:nvSpPr>
      <xdr:spPr>
        <a:xfrm>
          <a:off x="1714500" y="59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111306</xdr:rowOff>
    </xdr:from>
    <xdr:to>
      <xdr:col>11</xdr:col>
      <xdr:colOff>136525</xdr:colOff>
      <xdr:row>30</xdr:row>
      <xdr:rowOff>111306</xdr:rowOff>
    </xdr:to>
    <xdr:cxnSp macro="">
      <xdr:nvCxnSpPr>
        <xdr:cNvPr id="102" name="直線コネクタ 101"/>
        <xdr:cNvCxnSpPr/>
      </xdr:nvCxnSpPr>
      <xdr:spPr>
        <a:xfrm>
          <a:off x="1765300" y="6026331"/>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31132</xdr:rowOff>
    </xdr:from>
    <xdr:ext cx="405111" cy="259045"/>
    <xdr:sp macro="" textlink="">
      <xdr:nvSpPr>
        <xdr:cNvPr id="103" name="n_1aveValue有形固定資産減価償却率"/>
        <xdr:cNvSpPr txBox="1"/>
      </xdr:nvSpPr>
      <xdr:spPr>
        <a:xfrm>
          <a:off x="383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28048</xdr:rowOff>
    </xdr:from>
    <xdr:ext cx="405111" cy="259045"/>
    <xdr:sp macro="" textlink="">
      <xdr:nvSpPr>
        <xdr:cNvPr id="104" name="n_2aveValue有形固定資産減価償却率"/>
        <xdr:cNvSpPr txBox="1"/>
      </xdr:nvSpPr>
      <xdr:spPr>
        <a:xfrm>
          <a:off x="3086744" y="6114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71228</xdr:rowOff>
    </xdr:from>
    <xdr:ext cx="405111" cy="259045"/>
    <xdr:sp macro="" textlink="">
      <xdr:nvSpPr>
        <xdr:cNvPr id="105" name="n_3aveValue有形固定資産減価償却率"/>
        <xdr:cNvSpPr txBox="1"/>
      </xdr:nvSpPr>
      <xdr:spPr>
        <a:xfrm>
          <a:off x="2324744"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46553</xdr:rowOff>
    </xdr:from>
    <xdr:ext cx="405111" cy="259045"/>
    <xdr:sp macro="" textlink="">
      <xdr:nvSpPr>
        <xdr:cNvPr id="106" name="n_4aveValue有形固定資産減価償却率"/>
        <xdr:cNvSpPr txBox="1"/>
      </xdr:nvSpPr>
      <xdr:spPr>
        <a:xfrm>
          <a:off x="1562744" y="6133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38026</xdr:rowOff>
    </xdr:from>
    <xdr:ext cx="405111" cy="259045"/>
    <xdr:sp macro="" textlink="">
      <xdr:nvSpPr>
        <xdr:cNvPr id="107" name="n_1mainValue有形固定資産減価償却率"/>
        <xdr:cNvSpPr txBox="1"/>
      </xdr:nvSpPr>
      <xdr:spPr>
        <a:xfrm>
          <a:off x="38360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13352</xdr:rowOff>
    </xdr:from>
    <xdr:ext cx="405111" cy="259045"/>
    <xdr:sp macro="" textlink="">
      <xdr:nvSpPr>
        <xdr:cNvPr id="108" name="n_2mainValue有形固定資産減価償却率"/>
        <xdr:cNvSpPr txBox="1"/>
      </xdr:nvSpPr>
      <xdr:spPr>
        <a:xfrm>
          <a:off x="3086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7183</xdr:rowOff>
    </xdr:from>
    <xdr:ext cx="405111" cy="259045"/>
    <xdr:sp macro="" textlink="">
      <xdr:nvSpPr>
        <xdr:cNvPr id="109" name="n_3mainValue有形固定資産減価償却率"/>
        <xdr:cNvSpPr txBox="1"/>
      </xdr:nvSpPr>
      <xdr:spPr>
        <a:xfrm>
          <a:off x="2324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7183</xdr:rowOff>
    </xdr:from>
    <xdr:ext cx="405111" cy="259045"/>
    <xdr:sp macro="" textlink="">
      <xdr:nvSpPr>
        <xdr:cNvPr id="110" name="n_4mainValue有形固定資産減価償却率"/>
        <xdr:cNvSpPr txBox="1"/>
      </xdr:nvSpPr>
      <xdr:spPr>
        <a:xfrm>
          <a:off x="1562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実質債務を充当可能基金が上回っているため、債務償還可能年数は算定されなかった。</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36</xdr:row>
      <xdr:rowOff>74474</xdr:rowOff>
    </xdr:from>
    <xdr:ext cx="359394" cy="225703"/>
    <xdr:sp macro="" textlink="">
      <xdr:nvSpPr>
        <xdr:cNvPr id="126" name="テキスト ボックス 125"/>
        <xdr:cNvSpPr txBox="1"/>
      </xdr:nvSpPr>
      <xdr:spPr>
        <a:xfrm>
          <a:off x="10880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34</xdr:row>
      <xdr:rowOff>57541</xdr:rowOff>
    </xdr:from>
    <xdr:ext cx="359394" cy="225703"/>
    <xdr:sp macro="" textlink="">
      <xdr:nvSpPr>
        <xdr:cNvPr id="128" name="テキスト ボックス 127"/>
        <xdr:cNvSpPr txBox="1"/>
      </xdr:nvSpPr>
      <xdr:spPr>
        <a:xfrm>
          <a:off x="10880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40607</xdr:rowOff>
    </xdr:from>
    <xdr:ext cx="359394" cy="225703"/>
    <xdr:sp macro="" textlink="">
      <xdr:nvSpPr>
        <xdr:cNvPr id="130" name="テキスト ボックス 129"/>
        <xdr:cNvSpPr txBox="1"/>
      </xdr:nvSpPr>
      <xdr:spPr>
        <a:xfrm>
          <a:off x="10880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32" name="テキスト ボックス 131"/>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34" name="テキスト ボックス 13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106892</xdr:rowOff>
    </xdr:to>
    <xdr:cxnSp macro="">
      <xdr:nvCxnSpPr>
        <xdr:cNvPr id="139" name="直線コネクタ 138"/>
        <xdr:cNvCxnSpPr/>
      </xdr:nvCxnSpPr>
      <xdr:spPr>
        <a:xfrm flipV="1">
          <a:off x="14793595" y="5312833"/>
          <a:ext cx="1269" cy="122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110719</xdr:rowOff>
    </xdr:from>
    <xdr:ext cx="405111" cy="259045"/>
    <xdr:sp macro="" textlink="">
      <xdr:nvSpPr>
        <xdr:cNvPr id="140" name="債務償還比率最小値テキスト"/>
        <xdr:cNvSpPr txBox="1"/>
      </xdr:nvSpPr>
      <xdr:spPr>
        <a:xfrm>
          <a:off x="14846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106892</xdr:rowOff>
    </xdr:from>
    <xdr:to>
      <xdr:col>76</xdr:col>
      <xdr:colOff>111125</xdr:colOff>
      <xdr:row>33</xdr:row>
      <xdr:rowOff>106892</xdr:rowOff>
    </xdr:to>
    <xdr:cxnSp macro="">
      <xdr:nvCxnSpPr>
        <xdr:cNvPr id="141" name="直線コネクタ 140"/>
        <xdr:cNvCxnSpPr/>
      </xdr:nvCxnSpPr>
      <xdr:spPr>
        <a:xfrm>
          <a:off x="14706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150935</xdr:rowOff>
    </xdr:from>
    <xdr:ext cx="340478" cy="259045"/>
    <xdr:sp macro="" textlink="">
      <xdr:nvSpPr>
        <xdr:cNvPr id="142" name="債務償還比率最大値テキスト"/>
        <xdr:cNvSpPr txBox="1"/>
      </xdr:nvSpPr>
      <xdr:spPr>
        <a:xfrm>
          <a:off x="14846300"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11235</xdr:rowOff>
    </xdr:from>
    <xdr:ext cx="340478" cy="259045"/>
    <xdr:sp macro="" textlink="">
      <xdr:nvSpPr>
        <xdr:cNvPr id="144" name="債務償還比率平均値テキスト"/>
        <xdr:cNvSpPr txBox="1"/>
      </xdr:nvSpPr>
      <xdr:spPr>
        <a:xfrm>
          <a:off x="14846300" y="52404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32808</xdr:rowOff>
    </xdr:from>
    <xdr:to>
      <xdr:col>76</xdr:col>
      <xdr:colOff>73025</xdr:colOff>
      <xdr:row>26</xdr:row>
      <xdr:rowOff>134408</xdr:rowOff>
    </xdr:to>
    <xdr:sp macro="" textlink="">
      <xdr:nvSpPr>
        <xdr:cNvPr id="145" name="フローチャート: 判断 144"/>
        <xdr:cNvSpPr/>
      </xdr:nvSpPr>
      <xdr:spPr>
        <a:xfrm>
          <a:off x="147447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26</xdr:row>
      <xdr:rowOff>32808</xdr:rowOff>
    </xdr:from>
    <xdr:to>
      <xdr:col>72</xdr:col>
      <xdr:colOff>123825</xdr:colOff>
      <xdr:row>26</xdr:row>
      <xdr:rowOff>134408</xdr:rowOff>
    </xdr:to>
    <xdr:sp macro="" textlink="">
      <xdr:nvSpPr>
        <xdr:cNvPr id="146" name="フローチャート: 判断 145"/>
        <xdr:cNvSpPr/>
      </xdr:nvSpPr>
      <xdr:spPr>
        <a:xfrm>
          <a:off x="14033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32808</xdr:rowOff>
    </xdr:from>
    <xdr:to>
      <xdr:col>68</xdr:col>
      <xdr:colOff>123825</xdr:colOff>
      <xdr:row>26</xdr:row>
      <xdr:rowOff>134408</xdr:rowOff>
    </xdr:to>
    <xdr:sp macro="" textlink="">
      <xdr:nvSpPr>
        <xdr:cNvPr id="147" name="フローチャート: 判断 146"/>
        <xdr:cNvSpPr/>
      </xdr:nvSpPr>
      <xdr:spPr>
        <a:xfrm>
          <a:off x="13271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32808</xdr:rowOff>
    </xdr:from>
    <xdr:to>
      <xdr:col>64</xdr:col>
      <xdr:colOff>123825</xdr:colOff>
      <xdr:row>26</xdr:row>
      <xdr:rowOff>134408</xdr:rowOff>
    </xdr:to>
    <xdr:sp macro="" textlink="">
      <xdr:nvSpPr>
        <xdr:cNvPr id="148" name="フローチャート: 判断 147"/>
        <xdr:cNvSpPr/>
      </xdr:nvSpPr>
      <xdr:spPr>
        <a:xfrm>
          <a:off x="12509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32808</xdr:rowOff>
    </xdr:from>
    <xdr:to>
      <xdr:col>60</xdr:col>
      <xdr:colOff>123825</xdr:colOff>
      <xdr:row>26</xdr:row>
      <xdr:rowOff>134408</xdr:rowOff>
    </xdr:to>
    <xdr:sp macro="" textlink="">
      <xdr:nvSpPr>
        <xdr:cNvPr id="149" name="フローチャート: 判断 148"/>
        <xdr:cNvSpPr/>
      </xdr:nvSpPr>
      <xdr:spPr>
        <a:xfrm>
          <a:off x="11747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24</xdr:row>
      <xdr:rowOff>150935</xdr:rowOff>
    </xdr:from>
    <xdr:ext cx="340478" cy="259045"/>
    <xdr:sp macro="" textlink="">
      <xdr:nvSpPr>
        <xdr:cNvPr id="155" name="n_1aveValue債務償還比率"/>
        <xdr:cNvSpPr txBox="1"/>
      </xdr:nvSpPr>
      <xdr:spPr>
        <a:xfrm>
          <a:off x="139013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150935</xdr:rowOff>
    </xdr:from>
    <xdr:ext cx="340478" cy="259045"/>
    <xdr:sp macro="" textlink="">
      <xdr:nvSpPr>
        <xdr:cNvPr id="156" name="n_2aveValue債務償還比率"/>
        <xdr:cNvSpPr txBox="1"/>
      </xdr:nvSpPr>
      <xdr:spPr>
        <a:xfrm>
          <a:off x="13152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150935</xdr:rowOff>
    </xdr:from>
    <xdr:ext cx="340478" cy="259045"/>
    <xdr:sp macro="" textlink="">
      <xdr:nvSpPr>
        <xdr:cNvPr id="157" name="n_3aveValue債務償還比率"/>
        <xdr:cNvSpPr txBox="1"/>
      </xdr:nvSpPr>
      <xdr:spPr>
        <a:xfrm>
          <a:off x="12390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150935</xdr:rowOff>
    </xdr:from>
    <xdr:ext cx="340478" cy="259045"/>
    <xdr:sp macro="" textlink="">
      <xdr:nvSpPr>
        <xdr:cNvPr id="158" name="n_4aveValue債務償還比率"/>
        <xdr:cNvSpPr txBox="1"/>
      </xdr:nvSpPr>
      <xdr:spPr>
        <a:xfrm>
          <a:off x="11628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351,278
329,808
20.61
173,803,907
165,089,996
8,387,669
92,463,663
26,836,468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37012</xdr:rowOff>
    </xdr:to>
    <xdr:cxnSp macro="">
      <xdr:nvCxnSpPr>
        <xdr:cNvPr id="58" name="直線コネクタ 57"/>
        <xdr:cNvCxnSpPr/>
      </xdr:nvCxnSpPr>
      <xdr:spPr>
        <a:xfrm flipV="1">
          <a:off x="4634865" y="5660572"/>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40839</xdr:rowOff>
    </xdr:from>
    <xdr:ext cx="405111" cy="259045"/>
    <xdr:sp macro="" textlink="">
      <xdr:nvSpPr>
        <xdr:cNvPr id="59" name="【道路】&#10;有形固定資産減価償却率最小値テキスト"/>
        <xdr:cNvSpPr txBox="1"/>
      </xdr:nvSpPr>
      <xdr:spPr>
        <a:xfrm>
          <a:off x="4673600" y="724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37012</xdr:rowOff>
    </xdr:from>
    <xdr:to>
      <xdr:col>24</xdr:col>
      <xdr:colOff>152400</xdr:colOff>
      <xdr:row>42</xdr:row>
      <xdr:rowOff>37012</xdr:rowOff>
    </xdr:to>
    <xdr:cxnSp macro="">
      <xdr:nvCxnSpPr>
        <xdr:cNvPr id="60" name="直線コネクタ 59"/>
        <xdr:cNvCxnSpPr/>
      </xdr:nvCxnSpPr>
      <xdr:spPr>
        <a:xfrm>
          <a:off x="4546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38117</xdr:rowOff>
    </xdr:from>
    <xdr:ext cx="405111" cy="259045"/>
    <xdr:sp macro="" textlink="">
      <xdr:nvSpPr>
        <xdr:cNvPr id="63" name="【道路】&#10;有形固定資産減価償却率平均値テキスト"/>
        <xdr:cNvSpPr txBox="1"/>
      </xdr:nvSpPr>
      <xdr:spPr>
        <a:xfrm>
          <a:off x="4673600" y="655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64" name="フローチャート: 判断 63"/>
        <xdr:cNvSpPr/>
      </xdr:nvSpPr>
      <xdr:spPr>
        <a:xfrm>
          <a:off x="4584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53159</xdr:rowOff>
    </xdr:from>
    <xdr:to>
      <xdr:col>20</xdr:col>
      <xdr:colOff>38100</xdr:colOff>
      <xdr:row>38</xdr:row>
      <xdr:rowOff>154759</xdr:rowOff>
    </xdr:to>
    <xdr:sp macro="" textlink="">
      <xdr:nvSpPr>
        <xdr:cNvPr id="65" name="フローチャート: 判断 64"/>
        <xdr:cNvSpPr/>
      </xdr:nvSpPr>
      <xdr:spPr>
        <a:xfrm>
          <a:off x="3746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41728</xdr:rowOff>
    </xdr:from>
    <xdr:to>
      <xdr:col>15</xdr:col>
      <xdr:colOff>101600</xdr:colOff>
      <xdr:row>38</xdr:row>
      <xdr:rowOff>143328</xdr:rowOff>
    </xdr:to>
    <xdr:sp macro="" textlink="">
      <xdr:nvSpPr>
        <xdr:cNvPr id="66" name="フローチャート: 判断 65"/>
        <xdr:cNvSpPr/>
      </xdr:nvSpPr>
      <xdr:spPr>
        <a:xfrm>
          <a:off x="2857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7" name="フローチャート: 判断 66"/>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156028</xdr:rowOff>
    </xdr:from>
    <xdr:to>
      <xdr:col>6</xdr:col>
      <xdr:colOff>38100</xdr:colOff>
      <xdr:row>38</xdr:row>
      <xdr:rowOff>86178</xdr:rowOff>
    </xdr:to>
    <xdr:sp macro="" textlink="">
      <xdr:nvSpPr>
        <xdr:cNvPr id="68" name="フローチャート: 判断 67"/>
        <xdr:cNvSpPr/>
      </xdr:nvSpPr>
      <xdr:spPr>
        <a:xfrm>
          <a:off x="1079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100511</xdr:rowOff>
    </xdr:from>
    <xdr:to>
      <xdr:col>24</xdr:col>
      <xdr:colOff>114300</xdr:colOff>
      <xdr:row>38</xdr:row>
      <xdr:rowOff>30662</xdr:rowOff>
    </xdr:to>
    <xdr:sp macro="" textlink="">
      <xdr:nvSpPr>
        <xdr:cNvPr id="74" name="楕円 73"/>
        <xdr:cNvSpPr/>
      </xdr:nvSpPr>
      <xdr:spPr>
        <a:xfrm>
          <a:off x="4584700" y="64441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123388</xdr:rowOff>
    </xdr:from>
    <xdr:ext cx="405111" cy="259045"/>
    <xdr:sp macro="" textlink="">
      <xdr:nvSpPr>
        <xdr:cNvPr id="75" name="【道路】&#10;有形固定資産減価償却率該当値テキスト"/>
        <xdr:cNvSpPr txBox="1"/>
      </xdr:nvSpPr>
      <xdr:spPr>
        <a:xfrm>
          <a:off x="4673600" y="62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69487</xdr:rowOff>
    </xdr:from>
    <xdr:to>
      <xdr:col>20</xdr:col>
      <xdr:colOff>38100</xdr:colOff>
      <xdr:row>37</xdr:row>
      <xdr:rowOff>171087</xdr:rowOff>
    </xdr:to>
    <xdr:sp macro="" textlink="">
      <xdr:nvSpPr>
        <xdr:cNvPr id="76" name="楕円 75"/>
        <xdr:cNvSpPr/>
      </xdr:nvSpPr>
      <xdr:spPr>
        <a:xfrm>
          <a:off x="37465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120287</xdr:rowOff>
    </xdr:from>
    <xdr:to>
      <xdr:col>24</xdr:col>
      <xdr:colOff>63500</xdr:colOff>
      <xdr:row>37</xdr:row>
      <xdr:rowOff>151311</xdr:rowOff>
    </xdr:to>
    <xdr:cxnSp macro="">
      <xdr:nvCxnSpPr>
        <xdr:cNvPr id="77" name="直線コネクタ 76"/>
        <xdr:cNvCxnSpPr/>
      </xdr:nvCxnSpPr>
      <xdr:spPr>
        <a:xfrm>
          <a:off x="3797300" y="646393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41728</xdr:rowOff>
    </xdr:from>
    <xdr:to>
      <xdr:col>15</xdr:col>
      <xdr:colOff>101600</xdr:colOff>
      <xdr:row>37</xdr:row>
      <xdr:rowOff>143328</xdr:rowOff>
    </xdr:to>
    <xdr:sp macro="" textlink="">
      <xdr:nvSpPr>
        <xdr:cNvPr id="78" name="楕円 77"/>
        <xdr:cNvSpPr/>
      </xdr:nvSpPr>
      <xdr:spPr>
        <a:xfrm>
          <a:off x="2857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92528</xdr:rowOff>
    </xdr:from>
    <xdr:to>
      <xdr:col>19</xdr:col>
      <xdr:colOff>177800</xdr:colOff>
      <xdr:row>37</xdr:row>
      <xdr:rowOff>120287</xdr:rowOff>
    </xdr:to>
    <xdr:cxnSp macro="">
      <xdr:nvCxnSpPr>
        <xdr:cNvPr id="79" name="直線コネクタ 78"/>
        <xdr:cNvCxnSpPr/>
      </xdr:nvCxnSpPr>
      <xdr:spPr>
        <a:xfrm>
          <a:off x="2908300" y="643617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15603</xdr:rowOff>
    </xdr:from>
    <xdr:to>
      <xdr:col>10</xdr:col>
      <xdr:colOff>165100</xdr:colOff>
      <xdr:row>37</xdr:row>
      <xdr:rowOff>117203</xdr:rowOff>
    </xdr:to>
    <xdr:sp macro="" textlink="">
      <xdr:nvSpPr>
        <xdr:cNvPr id="80" name="楕円 79"/>
        <xdr:cNvSpPr/>
      </xdr:nvSpPr>
      <xdr:spPr>
        <a:xfrm>
          <a:off x="1968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66403</xdr:rowOff>
    </xdr:from>
    <xdr:to>
      <xdr:col>15</xdr:col>
      <xdr:colOff>50800</xdr:colOff>
      <xdr:row>37</xdr:row>
      <xdr:rowOff>92528</xdr:rowOff>
    </xdr:to>
    <xdr:cxnSp macro="">
      <xdr:nvCxnSpPr>
        <xdr:cNvPr id="81" name="直線コネクタ 80"/>
        <xdr:cNvCxnSpPr/>
      </xdr:nvCxnSpPr>
      <xdr:spPr>
        <a:xfrm>
          <a:off x="2019300" y="641005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159294</xdr:rowOff>
    </xdr:from>
    <xdr:to>
      <xdr:col>6</xdr:col>
      <xdr:colOff>38100</xdr:colOff>
      <xdr:row>37</xdr:row>
      <xdr:rowOff>89444</xdr:rowOff>
    </xdr:to>
    <xdr:sp macro="" textlink="">
      <xdr:nvSpPr>
        <xdr:cNvPr id="82" name="楕円 81"/>
        <xdr:cNvSpPr/>
      </xdr:nvSpPr>
      <xdr:spPr>
        <a:xfrm>
          <a:off x="10795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38644</xdr:rowOff>
    </xdr:from>
    <xdr:to>
      <xdr:col>10</xdr:col>
      <xdr:colOff>114300</xdr:colOff>
      <xdr:row>37</xdr:row>
      <xdr:rowOff>66403</xdr:rowOff>
    </xdr:to>
    <xdr:cxnSp macro="">
      <xdr:nvCxnSpPr>
        <xdr:cNvPr id="83" name="直線コネクタ 82"/>
        <xdr:cNvCxnSpPr/>
      </xdr:nvCxnSpPr>
      <xdr:spPr>
        <a:xfrm>
          <a:off x="1130300" y="638229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145886</xdr:rowOff>
    </xdr:from>
    <xdr:ext cx="405111" cy="259045"/>
    <xdr:sp macro="" textlink="">
      <xdr:nvSpPr>
        <xdr:cNvPr id="84" name="n_1aveValue【道路】&#10;有形固定資産減価償却率"/>
        <xdr:cNvSpPr txBox="1"/>
      </xdr:nvSpPr>
      <xdr:spPr>
        <a:xfrm>
          <a:off x="35820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134455</xdr:rowOff>
    </xdr:from>
    <xdr:ext cx="405111" cy="259045"/>
    <xdr:sp macro="" textlink="">
      <xdr:nvSpPr>
        <xdr:cNvPr id="85" name="n_2aveValue【道路】&#10;有形固定資産減価償却率"/>
        <xdr:cNvSpPr txBox="1"/>
      </xdr:nvSpPr>
      <xdr:spPr>
        <a:xfrm>
          <a:off x="2705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116494</xdr:rowOff>
    </xdr:from>
    <xdr:ext cx="405111" cy="259045"/>
    <xdr:sp macro="" textlink="">
      <xdr:nvSpPr>
        <xdr:cNvPr id="86" name="n_3aveValue【道路】&#10;有形固定資産減価償却率"/>
        <xdr:cNvSpPr txBox="1"/>
      </xdr:nvSpPr>
      <xdr:spPr>
        <a:xfrm>
          <a:off x="1816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77305</xdr:rowOff>
    </xdr:from>
    <xdr:ext cx="405111" cy="259045"/>
    <xdr:sp macro="" textlink="">
      <xdr:nvSpPr>
        <xdr:cNvPr id="87" name="n_4aveValue【道路】&#10;有形固定資産減価償却率"/>
        <xdr:cNvSpPr txBox="1"/>
      </xdr:nvSpPr>
      <xdr:spPr>
        <a:xfrm>
          <a:off x="9277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16164</xdr:rowOff>
    </xdr:from>
    <xdr:ext cx="405111" cy="259045"/>
    <xdr:sp macro="" textlink="">
      <xdr:nvSpPr>
        <xdr:cNvPr id="88" name="n_1mainValue【道路】&#10;有形固定資産減価償却率"/>
        <xdr:cNvSpPr txBox="1"/>
      </xdr:nvSpPr>
      <xdr:spPr>
        <a:xfrm>
          <a:off x="3582044" y="618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159855</xdr:rowOff>
    </xdr:from>
    <xdr:ext cx="405111" cy="259045"/>
    <xdr:sp macro="" textlink="">
      <xdr:nvSpPr>
        <xdr:cNvPr id="89" name="n_2mainValue【道路】&#10;有形固定資産減価償却率"/>
        <xdr:cNvSpPr txBox="1"/>
      </xdr:nvSpPr>
      <xdr:spPr>
        <a:xfrm>
          <a:off x="2705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133730</xdr:rowOff>
    </xdr:from>
    <xdr:ext cx="405111" cy="259045"/>
    <xdr:sp macro="" textlink="">
      <xdr:nvSpPr>
        <xdr:cNvPr id="90" name="n_3mainValue【道路】&#10;有形固定資産減価償却率"/>
        <xdr:cNvSpPr txBox="1"/>
      </xdr:nvSpPr>
      <xdr:spPr>
        <a:xfrm>
          <a:off x="1816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105971</xdr:rowOff>
    </xdr:from>
    <xdr:ext cx="405111" cy="259045"/>
    <xdr:sp macro="" textlink="">
      <xdr:nvSpPr>
        <xdr:cNvPr id="91" name="n_4mainValue【道路】&#10;有形固定資産減価償却率"/>
        <xdr:cNvSpPr txBox="1"/>
      </xdr:nvSpPr>
      <xdr:spPr>
        <a:xfrm>
          <a:off x="927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165735</xdr:rowOff>
    </xdr:from>
    <xdr:to>
      <xdr:col>54</xdr:col>
      <xdr:colOff>189865</xdr:colOff>
      <xdr:row>41</xdr:row>
      <xdr:rowOff>87249</xdr:rowOff>
    </xdr:to>
    <xdr:cxnSp macro="">
      <xdr:nvCxnSpPr>
        <xdr:cNvPr id="115" name="直線コネクタ 114"/>
        <xdr:cNvCxnSpPr/>
      </xdr:nvCxnSpPr>
      <xdr:spPr>
        <a:xfrm flipV="1">
          <a:off x="10476865" y="582358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91076</xdr:rowOff>
    </xdr:from>
    <xdr:ext cx="469744" cy="259045"/>
    <xdr:sp macro="" textlink="">
      <xdr:nvSpPr>
        <xdr:cNvPr id="116" name="【道路】&#10;一人当たり延長最小値テキスト"/>
        <xdr:cNvSpPr txBox="1"/>
      </xdr:nvSpPr>
      <xdr:spPr>
        <a:xfrm>
          <a:off x="10515600" y="712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87249</xdr:rowOff>
    </xdr:from>
    <xdr:to>
      <xdr:col>55</xdr:col>
      <xdr:colOff>88900</xdr:colOff>
      <xdr:row>41</xdr:row>
      <xdr:rowOff>87249</xdr:rowOff>
    </xdr:to>
    <xdr:cxnSp macro="">
      <xdr:nvCxnSpPr>
        <xdr:cNvPr id="117" name="直線コネクタ 116"/>
        <xdr:cNvCxnSpPr/>
      </xdr:nvCxnSpPr>
      <xdr:spPr>
        <a:xfrm>
          <a:off x="10388600" y="7116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112412</xdr:rowOff>
    </xdr:from>
    <xdr:ext cx="469744" cy="259045"/>
    <xdr:sp macro="" textlink="">
      <xdr:nvSpPr>
        <xdr:cNvPr id="118" name="【道路】&#10;一人当たり延長最大値テキスト"/>
        <xdr:cNvSpPr txBox="1"/>
      </xdr:nvSpPr>
      <xdr:spPr>
        <a:xfrm>
          <a:off x="10515600" y="559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165735</xdr:rowOff>
    </xdr:from>
    <xdr:to>
      <xdr:col>55</xdr:col>
      <xdr:colOff>88900</xdr:colOff>
      <xdr:row>33</xdr:row>
      <xdr:rowOff>165735</xdr:rowOff>
    </xdr:to>
    <xdr:cxnSp macro="">
      <xdr:nvCxnSpPr>
        <xdr:cNvPr id="119" name="直線コネクタ 118"/>
        <xdr:cNvCxnSpPr/>
      </xdr:nvCxnSpPr>
      <xdr:spPr>
        <a:xfrm>
          <a:off x="10388600" y="582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64279</xdr:rowOff>
    </xdr:from>
    <xdr:ext cx="469744" cy="259045"/>
    <xdr:sp macro="" textlink="">
      <xdr:nvSpPr>
        <xdr:cNvPr id="120" name="【道路】&#10;一人当たり延長平均値テキスト"/>
        <xdr:cNvSpPr txBox="1"/>
      </xdr:nvSpPr>
      <xdr:spPr>
        <a:xfrm>
          <a:off x="10515600" y="6750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41402</xdr:rowOff>
    </xdr:from>
    <xdr:to>
      <xdr:col>55</xdr:col>
      <xdr:colOff>50800</xdr:colOff>
      <xdr:row>40</xdr:row>
      <xdr:rowOff>143002</xdr:rowOff>
    </xdr:to>
    <xdr:sp macro="" textlink="">
      <xdr:nvSpPr>
        <xdr:cNvPr id="121" name="フローチャート: 判断 120"/>
        <xdr:cNvSpPr/>
      </xdr:nvSpPr>
      <xdr:spPr>
        <a:xfrm>
          <a:off x="10426700" y="689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41593</xdr:rowOff>
    </xdr:from>
    <xdr:to>
      <xdr:col>50</xdr:col>
      <xdr:colOff>165100</xdr:colOff>
      <xdr:row>40</xdr:row>
      <xdr:rowOff>143193</xdr:rowOff>
    </xdr:to>
    <xdr:sp macro="" textlink="">
      <xdr:nvSpPr>
        <xdr:cNvPr id="122" name="フローチャート: 判断 121"/>
        <xdr:cNvSpPr/>
      </xdr:nvSpPr>
      <xdr:spPr>
        <a:xfrm>
          <a:off x="9588500" y="689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38164</xdr:rowOff>
    </xdr:from>
    <xdr:to>
      <xdr:col>46</xdr:col>
      <xdr:colOff>38100</xdr:colOff>
      <xdr:row>40</xdr:row>
      <xdr:rowOff>139764</xdr:rowOff>
    </xdr:to>
    <xdr:sp macro="" textlink="">
      <xdr:nvSpPr>
        <xdr:cNvPr id="123" name="フローチャート: 判断 122"/>
        <xdr:cNvSpPr/>
      </xdr:nvSpPr>
      <xdr:spPr>
        <a:xfrm>
          <a:off x="8699500" y="6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32639</xdr:rowOff>
    </xdr:from>
    <xdr:to>
      <xdr:col>41</xdr:col>
      <xdr:colOff>101600</xdr:colOff>
      <xdr:row>40</xdr:row>
      <xdr:rowOff>134239</xdr:rowOff>
    </xdr:to>
    <xdr:sp macro="" textlink="">
      <xdr:nvSpPr>
        <xdr:cNvPr id="124" name="フローチャート: 判断 123"/>
        <xdr:cNvSpPr/>
      </xdr:nvSpPr>
      <xdr:spPr>
        <a:xfrm>
          <a:off x="7810500" y="689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34925</xdr:rowOff>
    </xdr:from>
    <xdr:to>
      <xdr:col>36</xdr:col>
      <xdr:colOff>165100</xdr:colOff>
      <xdr:row>40</xdr:row>
      <xdr:rowOff>136525</xdr:rowOff>
    </xdr:to>
    <xdr:sp macro="" textlink="">
      <xdr:nvSpPr>
        <xdr:cNvPr id="125" name="フローチャート: 判断 124"/>
        <xdr:cNvSpPr/>
      </xdr:nvSpPr>
      <xdr:spPr>
        <a:xfrm>
          <a:off x="6921500" y="689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146177</xdr:rowOff>
    </xdr:from>
    <xdr:to>
      <xdr:col>55</xdr:col>
      <xdr:colOff>50800</xdr:colOff>
      <xdr:row>41</xdr:row>
      <xdr:rowOff>76327</xdr:rowOff>
    </xdr:to>
    <xdr:sp macro="" textlink="">
      <xdr:nvSpPr>
        <xdr:cNvPr id="131" name="楕円 130"/>
        <xdr:cNvSpPr/>
      </xdr:nvSpPr>
      <xdr:spPr>
        <a:xfrm>
          <a:off x="10426700" y="700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61104</xdr:rowOff>
    </xdr:from>
    <xdr:ext cx="469744" cy="259045"/>
    <xdr:sp macro="" textlink="">
      <xdr:nvSpPr>
        <xdr:cNvPr id="132" name="【道路】&#10;一人当たり延長該当値テキスト"/>
        <xdr:cNvSpPr txBox="1"/>
      </xdr:nvSpPr>
      <xdr:spPr>
        <a:xfrm>
          <a:off x="10515600" y="691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147320</xdr:rowOff>
    </xdr:from>
    <xdr:to>
      <xdr:col>50</xdr:col>
      <xdr:colOff>165100</xdr:colOff>
      <xdr:row>41</xdr:row>
      <xdr:rowOff>77470</xdr:rowOff>
    </xdr:to>
    <xdr:sp macro="" textlink="">
      <xdr:nvSpPr>
        <xdr:cNvPr id="133" name="楕円 132"/>
        <xdr:cNvSpPr/>
      </xdr:nvSpPr>
      <xdr:spPr>
        <a:xfrm>
          <a:off x="9588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25527</xdr:rowOff>
    </xdr:from>
    <xdr:to>
      <xdr:col>55</xdr:col>
      <xdr:colOff>0</xdr:colOff>
      <xdr:row>41</xdr:row>
      <xdr:rowOff>26670</xdr:rowOff>
    </xdr:to>
    <xdr:cxnSp macro="">
      <xdr:nvCxnSpPr>
        <xdr:cNvPr id="134" name="直線コネクタ 133"/>
        <xdr:cNvCxnSpPr/>
      </xdr:nvCxnSpPr>
      <xdr:spPr>
        <a:xfrm flipV="1">
          <a:off x="9639300" y="7054977"/>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147701</xdr:rowOff>
    </xdr:from>
    <xdr:to>
      <xdr:col>46</xdr:col>
      <xdr:colOff>38100</xdr:colOff>
      <xdr:row>41</xdr:row>
      <xdr:rowOff>77851</xdr:rowOff>
    </xdr:to>
    <xdr:sp macro="" textlink="">
      <xdr:nvSpPr>
        <xdr:cNvPr id="135" name="楕円 134"/>
        <xdr:cNvSpPr/>
      </xdr:nvSpPr>
      <xdr:spPr>
        <a:xfrm>
          <a:off x="8699500" y="700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26670</xdr:rowOff>
    </xdr:from>
    <xdr:to>
      <xdr:col>50</xdr:col>
      <xdr:colOff>114300</xdr:colOff>
      <xdr:row>41</xdr:row>
      <xdr:rowOff>27051</xdr:rowOff>
    </xdr:to>
    <xdr:cxnSp macro="">
      <xdr:nvCxnSpPr>
        <xdr:cNvPr id="136" name="直線コネクタ 135"/>
        <xdr:cNvCxnSpPr/>
      </xdr:nvCxnSpPr>
      <xdr:spPr>
        <a:xfrm flipV="1">
          <a:off x="8750300" y="705612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146939</xdr:rowOff>
    </xdr:from>
    <xdr:to>
      <xdr:col>41</xdr:col>
      <xdr:colOff>101600</xdr:colOff>
      <xdr:row>41</xdr:row>
      <xdr:rowOff>77089</xdr:rowOff>
    </xdr:to>
    <xdr:sp macro="" textlink="">
      <xdr:nvSpPr>
        <xdr:cNvPr id="137" name="楕円 136"/>
        <xdr:cNvSpPr/>
      </xdr:nvSpPr>
      <xdr:spPr>
        <a:xfrm>
          <a:off x="7810500" y="700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26289</xdr:rowOff>
    </xdr:from>
    <xdr:to>
      <xdr:col>45</xdr:col>
      <xdr:colOff>177800</xdr:colOff>
      <xdr:row>41</xdr:row>
      <xdr:rowOff>27051</xdr:rowOff>
    </xdr:to>
    <xdr:cxnSp macro="">
      <xdr:nvCxnSpPr>
        <xdr:cNvPr id="138" name="直線コネクタ 137"/>
        <xdr:cNvCxnSpPr/>
      </xdr:nvCxnSpPr>
      <xdr:spPr>
        <a:xfrm>
          <a:off x="7861300" y="705573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144653</xdr:rowOff>
    </xdr:from>
    <xdr:to>
      <xdr:col>36</xdr:col>
      <xdr:colOff>165100</xdr:colOff>
      <xdr:row>41</xdr:row>
      <xdr:rowOff>74803</xdr:rowOff>
    </xdr:to>
    <xdr:sp macro="" textlink="">
      <xdr:nvSpPr>
        <xdr:cNvPr id="139" name="楕円 138"/>
        <xdr:cNvSpPr/>
      </xdr:nvSpPr>
      <xdr:spPr>
        <a:xfrm>
          <a:off x="6921500" y="700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24003</xdr:rowOff>
    </xdr:from>
    <xdr:to>
      <xdr:col>41</xdr:col>
      <xdr:colOff>50800</xdr:colOff>
      <xdr:row>41</xdr:row>
      <xdr:rowOff>26289</xdr:rowOff>
    </xdr:to>
    <xdr:cxnSp macro="">
      <xdr:nvCxnSpPr>
        <xdr:cNvPr id="140" name="直線コネクタ 139"/>
        <xdr:cNvCxnSpPr/>
      </xdr:nvCxnSpPr>
      <xdr:spPr>
        <a:xfrm>
          <a:off x="6972300" y="705345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159720</xdr:rowOff>
    </xdr:from>
    <xdr:ext cx="469744" cy="259045"/>
    <xdr:sp macro="" textlink="">
      <xdr:nvSpPr>
        <xdr:cNvPr id="141" name="n_1aveValue【道路】&#10;一人当たり延長"/>
        <xdr:cNvSpPr txBox="1"/>
      </xdr:nvSpPr>
      <xdr:spPr>
        <a:xfrm>
          <a:off x="9391727" y="667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156291</xdr:rowOff>
    </xdr:from>
    <xdr:ext cx="469744" cy="259045"/>
    <xdr:sp macro="" textlink="">
      <xdr:nvSpPr>
        <xdr:cNvPr id="142" name="n_2aveValue【道路】&#10;一人当たり延長"/>
        <xdr:cNvSpPr txBox="1"/>
      </xdr:nvSpPr>
      <xdr:spPr>
        <a:xfrm>
          <a:off x="8515427" y="667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150766</xdr:rowOff>
    </xdr:from>
    <xdr:ext cx="469744" cy="259045"/>
    <xdr:sp macro="" textlink="">
      <xdr:nvSpPr>
        <xdr:cNvPr id="143" name="n_3aveValue【道路】&#10;一人当たり延長"/>
        <xdr:cNvSpPr txBox="1"/>
      </xdr:nvSpPr>
      <xdr:spPr>
        <a:xfrm>
          <a:off x="7626427" y="666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153052</xdr:rowOff>
    </xdr:from>
    <xdr:ext cx="469744" cy="259045"/>
    <xdr:sp macro="" textlink="">
      <xdr:nvSpPr>
        <xdr:cNvPr id="144" name="n_4aveValue【道路】&#10;一人当たり延長"/>
        <xdr:cNvSpPr txBox="1"/>
      </xdr:nvSpPr>
      <xdr:spPr>
        <a:xfrm>
          <a:off x="6737427" y="666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68597</xdr:rowOff>
    </xdr:from>
    <xdr:ext cx="469744" cy="259045"/>
    <xdr:sp macro="" textlink="">
      <xdr:nvSpPr>
        <xdr:cNvPr id="145" name="n_1mainValue【道路】&#10;一人当たり延長"/>
        <xdr:cNvSpPr txBox="1"/>
      </xdr:nvSpPr>
      <xdr:spPr>
        <a:xfrm>
          <a:off x="93917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68978</xdr:rowOff>
    </xdr:from>
    <xdr:ext cx="469744" cy="259045"/>
    <xdr:sp macro="" textlink="">
      <xdr:nvSpPr>
        <xdr:cNvPr id="146" name="n_2mainValue【道路】&#10;一人当たり延長"/>
        <xdr:cNvSpPr txBox="1"/>
      </xdr:nvSpPr>
      <xdr:spPr>
        <a:xfrm>
          <a:off x="8515427" y="7098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68216</xdr:rowOff>
    </xdr:from>
    <xdr:ext cx="469744" cy="259045"/>
    <xdr:sp macro="" textlink="">
      <xdr:nvSpPr>
        <xdr:cNvPr id="147" name="n_3mainValue【道路】&#10;一人当たり延長"/>
        <xdr:cNvSpPr txBox="1"/>
      </xdr:nvSpPr>
      <xdr:spPr>
        <a:xfrm>
          <a:off x="7626427" y="709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65930</xdr:rowOff>
    </xdr:from>
    <xdr:ext cx="469744" cy="259045"/>
    <xdr:sp macro="" textlink="">
      <xdr:nvSpPr>
        <xdr:cNvPr id="148" name="n_4mainValue【道路】&#10;一人当たり延長"/>
        <xdr:cNvSpPr txBox="1"/>
      </xdr:nvSpPr>
      <xdr:spPr>
        <a:xfrm>
          <a:off x="6737427" y="709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61" name="テキスト ボックス 16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71" name="テキスト ボックス 170"/>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3" name="テキスト ボックス 17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8165</xdr:rowOff>
    </xdr:from>
    <xdr:to>
      <xdr:col>24</xdr:col>
      <xdr:colOff>62865</xdr:colOff>
      <xdr:row>64</xdr:row>
      <xdr:rowOff>84909</xdr:rowOff>
    </xdr:to>
    <xdr:cxnSp macro="">
      <xdr:nvCxnSpPr>
        <xdr:cNvPr id="175" name="直線コネクタ 174"/>
        <xdr:cNvCxnSpPr/>
      </xdr:nvCxnSpPr>
      <xdr:spPr>
        <a:xfrm flipV="1">
          <a:off x="4634865" y="9437915"/>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88736</xdr:rowOff>
    </xdr:from>
    <xdr:ext cx="405111" cy="259045"/>
    <xdr:sp macro="" textlink="">
      <xdr:nvSpPr>
        <xdr:cNvPr id="176" name="【橋りょう・トンネル】&#10;有形固定資産減価償却率最小値テキスト"/>
        <xdr:cNvSpPr txBox="1"/>
      </xdr:nvSpPr>
      <xdr:spPr>
        <a:xfrm>
          <a:off x="4673600" y="11061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84909</xdr:rowOff>
    </xdr:from>
    <xdr:to>
      <xdr:col>24</xdr:col>
      <xdr:colOff>152400</xdr:colOff>
      <xdr:row>64</xdr:row>
      <xdr:rowOff>84909</xdr:rowOff>
    </xdr:to>
    <xdr:cxnSp macro="">
      <xdr:nvCxnSpPr>
        <xdr:cNvPr id="177" name="直線コネクタ 176"/>
        <xdr:cNvCxnSpPr/>
      </xdr:nvCxnSpPr>
      <xdr:spPr>
        <a:xfrm>
          <a:off x="4546600" y="1105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126292</xdr:rowOff>
    </xdr:from>
    <xdr:ext cx="405111" cy="259045"/>
    <xdr:sp macro="" textlink="">
      <xdr:nvSpPr>
        <xdr:cNvPr id="178" name="【橋りょう・トンネル】&#10;有形固定資産減価償却率最大値テキスト"/>
        <xdr:cNvSpPr txBox="1"/>
      </xdr:nvSpPr>
      <xdr:spPr>
        <a:xfrm>
          <a:off x="4673600" y="9213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8165</xdr:rowOff>
    </xdr:from>
    <xdr:to>
      <xdr:col>24</xdr:col>
      <xdr:colOff>152400</xdr:colOff>
      <xdr:row>55</xdr:row>
      <xdr:rowOff>8165</xdr:rowOff>
    </xdr:to>
    <xdr:cxnSp macro="">
      <xdr:nvCxnSpPr>
        <xdr:cNvPr id="179" name="直線コネクタ 178"/>
        <xdr:cNvCxnSpPr/>
      </xdr:nvCxnSpPr>
      <xdr:spPr>
        <a:xfrm>
          <a:off x="4546600" y="943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80" name="【橋りょう・トンネル】&#10;有形固定資産減価償却率平均値テキスト"/>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81" name="フローチャート: 判断 180"/>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61867</xdr:rowOff>
    </xdr:from>
    <xdr:to>
      <xdr:col>20</xdr:col>
      <xdr:colOff>38100</xdr:colOff>
      <xdr:row>59</xdr:row>
      <xdr:rowOff>163467</xdr:rowOff>
    </xdr:to>
    <xdr:sp macro="" textlink="">
      <xdr:nvSpPr>
        <xdr:cNvPr id="182" name="フローチャート: 判断 181"/>
        <xdr:cNvSpPr/>
      </xdr:nvSpPr>
      <xdr:spPr>
        <a:xfrm>
          <a:off x="3746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58601</xdr:rowOff>
    </xdr:from>
    <xdr:to>
      <xdr:col>15</xdr:col>
      <xdr:colOff>101600</xdr:colOff>
      <xdr:row>59</xdr:row>
      <xdr:rowOff>160201</xdr:rowOff>
    </xdr:to>
    <xdr:sp macro="" textlink="">
      <xdr:nvSpPr>
        <xdr:cNvPr id="183" name="フローチャート: 判断 182"/>
        <xdr:cNvSpPr/>
      </xdr:nvSpPr>
      <xdr:spPr>
        <a:xfrm>
          <a:off x="2857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19413</xdr:rowOff>
    </xdr:from>
    <xdr:to>
      <xdr:col>10</xdr:col>
      <xdr:colOff>165100</xdr:colOff>
      <xdr:row>59</xdr:row>
      <xdr:rowOff>121013</xdr:rowOff>
    </xdr:to>
    <xdr:sp macro="" textlink="">
      <xdr:nvSpPr>
        <xdr:cNvPr id="184" name="フローチャート: 判断 183"/>
        <xdr:cNvSpPr/>
      </xdr:nvSpPr>
      <xdr:spPr>
        <a:xfrm>
          <a:off x="1968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3084</xdr:rowOff>
    </xdr:from>
    <xdr:to>
      <xdr:col>6</xdr:col>
      <xdr:colOff>38100</xdr:colOff>
      <xdr:row>59</xdr:row>
      <xdr:rowOff>104684</xdr:rowOff>
    </xdr:to>
    <xdr:sp macro="" textlink="">
      <xdr:nvSpPr>
        <xdr:cNvPr id="185" name="フローチャート: 判断 184"/>
        <xdr:cNvSpPr/>
      </xdr:nvSpPr>
      <xdr:spPr>
        <a:xfrm>
          <a:off x="1079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107587</xdr:rowOff>
    </xdr:from>
    <xdr:to>
      <xdr:col>24</xdr:col>
      <xdr:colOff>114300</xdr:colOff>
      <xdr:row>64</xdr:row>
      <xdr:rowOff>37737</xdr:rowOff>
    </xdr:to>
    <xdr:sp macro="" textlink="">
      <xdr:nvSpPr>
        <xdr:cNvPr id="191" name="楕円 190"/>
        <xdr:cNvSpPr/>
      </xdr:nvSpPr>
      <xdr:spPr>
        <a:xfrm>
          <a:off x="45847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22514</xdr:rowOff>
    </xdr:from>
    <xdr:ext cx="405111" cy="259045"/>
    <xdr:sp macro="" textlink="">
      <xdr:nvSpPr>
        <xdr:cNvPr id="192" name="【橋りょう・トンネル】&#10;有形固定資産減価償却率該当値テキスト"/>
        <xdr:cNvSpPr txBox="1"/>
      </xdr:nvSpPr>
      <xdr:spPr>
        <a:xfrm>
          <a:off x="4673600" y="10823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65133</xdr:rowOff>
    </xdr:from>
    <xdr:to>
      <xdr:col>20</xdr:col>
      <xdr:colOff>38100</xdr:colOff>
      <xdr:row>63</xdr:row>
      <xdr:rowOff>166733</xdr:rowOff>
    </xdr:to>
    <xdr:sp macro="" textlink="">
      <xdr:nvSpPr>
        <xdr:cNvPr id="193" name="楕円 192"/>
        <xdr:cNvSpPr/>
      </xdr:nvSpPr>
      <xdr:spPr>
        <a:xfrm>
          <a:off x="3746500" y="108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115933</xdr:rowOff>
    </xdr:from>
    <xdr:to>
      <xdr:col>24</xdr:col>
      <xdr:colOff>63500</xdr:colOff>
      <xdr:row>63</xdr:row>
      <xdr:rowOff>158387</xdr:rowOff>
    </xdr:to>
    <xdr:cxnSp macro="">
      <xdr:nvCxnSpPr>
        <xdr:cNvPr id="194" name="直線コネクタ 193"/>
        <xdr:cNvCxnSpPr/>
      </xdr:nvCxnSpPr>
      <xdr:spPr>
        <a:xfrm>
          <a:off x="3797300" y="1091728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22678</xdr:rowOff>
    </xdr:from>
    <xdr:to>
      <xdr:col>15</xdr:col>
      <xdr:colOff>101600</xdr:colOff>
      <xdr:row>63</xdr:row>
      <xdr:rowOff>124278</xdr:rowOff>
    </xdr:to>
    <xdr:sp macro="" textlink="">
      <xdr:nvSpPr>
        <xdr:cNvPr id="195" name="楕円 194"/>
        <xdr:cNvSpPr/>
      </xdr:nvSpPr>
      <xdr:spPr>
        <a:xfrm>
          <a:off x="2857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73478</xdr:rowOff>
    </xdr:from>
    <xdr:to>
      <xdr:col>19</xdr:col>
      <xdr:colOff>177800</xdr:colOff>
      <xdr:row>63</xdr:row>
      <xdr:rowOff>115933</xdr:rowOff>
    </xdr:to>
    <xdr:cxnSp macro="">
      <xdr:nvCxnSpPr>
        <xdr:cNvPr id="196" name="直線コネクタ 195"/>
        <xdr:cNvCxnSpPr/>
      </xdr:nvCxnSpPr>
      <xdr:spPr>
        <a:xfrm>
          <a:off x="2908300" y="1087482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151674</xdr:rowOff>
    </xdr:from>
    <xdr:to>
      <xdr:col>10</xdr:col>
      <xdr:colOff>165100</xdr:colOff>
      <xdr:row>63</xdr:row>
      <xdr:rowOff>81824</xdr:rowOff>
    </xdr:to>
    <xdr:sp macro="" textlink="">
      <xdr:nvSpPr>
        <xdr:cNvPr id="197" name="楕円 196"/>
        <xdr:cNvSpPr/>
      </xdr:nvSpPr>
      <xdr:spPr>
        <a:xfrm>
          <a:off x="1968500" y="107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31024</xdr:rowOff>
    </xdr:from>
    <xdr:to>
      <xdr:col>15</xdr:col>
      <xdr:colOff>50800</xdr:colOff>
      <xdr:row>63</xdr:row>
      <xdr:rowOff>73478</xdr:rowOff>
    </xdr:to>
    <xdr:cxnSp macro="">
      <xdr:nvCxnSpPr>
        <xdr:cNvPr id="198" name="直線コネクタ 197"/>
        <xdr:cNvCxnSpPr/>
      </xdr:nvCxnSpPr>
      <xdr:spPr>
        <a:xfrm>
          <a:off x="2019300" y="1083237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109220</xdr:rowOff>
    </xdr:from>
    <xdr:to>
      <xdr:col>6</xdr:col>
      <xdr:colOff>38100</xdr:colOff>
      <xdr:row>63</xdr:row>
      <xdr:rowOff>39370</xdr:rowOff>
    </xdr:to>
    <xdr:sp macro="" textlink="">
      <xdr:nvSpPr>
        <xdr:cNvPr id="199" name="楕円 198"/>
        <xdr:cNvSpPr/>
      </xdr:nvSpPr>
      <xdr:spPr>
        <a:xfrm>
          <a:off x="1079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160020</xdr:rowOff>
    </xdr:from>
    <xdr:to>
      <xdr:col>10</xdr:col>
      <xdr:colOff>114300</xdr:colOff>
      <xdr:row>63</xdr:row>
      <xdr:rowOff>31024</xdr:rowOff>
    </xdr:to>
    <xdr:cxnSp macro="">
      <xdr:nvCxnSpPr>
        <xdr:cNvPr id="200" name="直線コネクタ 199"/>
        <xdr:cNvCxnSpPr/>
      </xdr:nvCxnSpPr>
      <xdr:spPr>
        <a:xfrm>
          <a:off x="1130300" y="1078992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8544</xdr:rowOff>
    </xdr:from>
    <xdr:ext cx="405111" cy="259045"/>
    <xdr:sp macro="" textlink="">
      <xdr:nvSpPr>
        <xdr:cNvPr id="201" name="n_1aveValue【橋りょう・トンネル】&#10;有形固定資産減価償却率"/>
        <xdr:cNvSpPr txBox="1"/>
      </xdr:nvSpPr>
      <xdr:spPr>
        <a:xfrm>
          <a:off x="35820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5278</xdr:rowOff>
    </xdr:from>
    <xdr:ext cx="405111" cy="259045"/>
    <xdr:sp macro="" textlink="">
      <xdr:nvSpPr>
        <xdr:cNvPr id="202" name="n_2aveValue【橋りょう・トンネル】&#10;有形固定資産減価償却率"/>
        <xdr:cNvSpPr txBox="1"/>
      </xdr:nvSpPr>
      <xdr:spPr>
        <a:xfrm>
          <a:off x="2705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137540</xdr:rowOff>
    </xdr:from>
    <xdr:ext cx="405111" cy="259045"/>
    <xdr:sp macro="" textlink="">
      <xdr:nvSpPr>
        <xdr:cNvPr id="203" name="n_3aveValue【橋りょう・トンネル】&#10;有形固定資産減価償却率"/>
        <xdr:cNvSpPr txBox="1"/>
      </xdr:nvSpPr>
      <xdr:spPr>
        <a:xfrm>
          <a:off x="1816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121211</xdr:rowOff>
    </xdr:from>
    <xdr:ext cx="405111" cy="259045"/>
    <xdr:sp macro="" textlink="">
      <xdr:nvSpPr>
        <xdr:cNvPr id="204" name="n_4aveValue【橋りょう・トンネル】&#10;有形固定資産減価償却率"/>
        <xdr:cNvSpPr txBox="1"/>
      </xdr:nvSpPr>
      <xdr:spPr>
        <a:xfrm>
          <a:off x="927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157860</xdr:rowOff>
    </xdr:from>
    <xdr:ext cx="405111" cy="259045"/>
    <xdr:sp macro="" textlink="">
      <xdr:nvSpPr>
        <xdr:cNvPr id="205" name="n_1mainValue【橋りょう・トンネル】&#10;有形固定資産減価償却率"/>
        <xdr:cNvSpPr txBox="1"/>
      </xdr:nvSpPr>
      <xdr:spPr>
        <a:xfrm>
          <a:off x="3582044" y="1095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115405</xdr:rowOff>
    </xdr:from>
    <xdr:ext cx="405111" cy="259045"/>
    <xdr:sp macro="" textlink="">
      <xdr:nvSpPr>
        <xdr:cNvPr id="206" name="n_2mainValue【橋りょう・トンネル】&#10;有形固定資産減価償却率"/>
        <xdr:cNvSpPr txBox="1"/>
      </xdr:nvSpPr>
      <xdr:spPr>
        <a:xfrm>
          <a:off x="2705744" y="1091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72951</xdr:rowOff>
    </xdr:from>
    <xdr:ext cx="405111" cy="259045"/>
    <xdr:sp macro="" textlink="">
      <xdr:nvSpPr>
        <xdr:cNvPr id="207" name="n_3mainValue【橋りょう・トンネル】&#10;有形固定資産減価償却率"/>
        <xdr:cNvSpPr txBox="1"/>
      </xdr:nvSpPr>
      <xdr:spPr>
        <a:xfrm>
          <a:off x="1816744" y="1087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30497</xdr:rowOff>
    </xdr:from>
    <xdr:ext cx="405111" cy="259045"/>
    <xdr:sp macro="" textlink="">
      <xdr:nvSpPr>
        <xdr:cNvPr id="208" name="n_4mainValue【橋りょう・トンネル】&#10;有形固定資産減価償却率"/>
        <xdr:cNvSpPr txBox="1"/>
      </xdr:nvSpPr>
      <xdr:spPr>
        <a:xfrm>
          <a:off x="9277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222" name="テキスト ボックス 221"/>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9434</xdr:rowOff>
    </xdr:from>
    <xdr:to>
      <xdr:col>54</xdr:col>
      <xdr:colOff>189865</xdr:colOff>
      <xdr:row>64</xdr:row>
      <xdr:rowOff>55718</xdr:rowOff>
    </xdr:to>
    <xdr:cxnSp macro="">
      <xdr:nvCxnSpPr>
        <xdr:cNvPr id="232" name="直線コネクタ 231"/>
        <xdr:cNvCxnSpPr/>
      </xdr:nvCxnSpPr>
      <xdr:spPr>
        <a:xfrm flipV="1">
          <a:off x="10476865" y="9610634"/>
          <a:ext cx="0" cy="141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59545</xdr:rowOff>
    </xdr:from>
    <xdr:ext cx="469744" cy="259045"/>
    <xdr:sp macro="" textlink="">
      <xdr:nvSpPr>
        <xdr:cNvPr id="233" name="【橋りょう・トンネル】&#10;一人当たり有形固定資産（償却資産）額最小値テキスト"/>
        <xdr:cNvSpPr txBox="1"/>
      </xdr:nvSpPr>
      <xdr:spPr>
        <a:xfrm>
          <a:off x="10515600" y="1103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55718</xdr:rowOff>
    </xdr:from>
    <xdr:to>
      <xdr:col>55</xdr:col>
      <xdr:colOff>88900</xdr:colOff>
      <xdr:row>64</xdr:row>
      <xdr:rowOff>55718</xdr:rowOff>
    </xdr:to>
    <xdr:cxnSp macro="">
      <xdr:nvCxnSpPr>
        <xdr:cNvPr id="234" name="直線コネクタ 233"/>
        <xdr:cNvCxnSpPr/>
      </xdr:nvCxnSpPr>
      <xdr:spPr>
        <a:xfrm>
          <a:off x="10388600" y="1102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127561</xdr:rowOff>
    </xdr:from>
    <xdr:ext cx="599010" cy="259045"/>
    <xdr:sp macro="" textlink="">
      <xdr:nvSpPr>
        <xdr:cNvPr id="235" name="【橋りょう・トンネル】&#10;一人当たり有形固定資産（償却資産）額最大値テキスト"/>
        <xdr:cNvSpPr txBox="1"/>
      </xdr:nvSpPr>
      <xdr:spPr>
        <a:xfrm>
          <a:off x="10515600" y="938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9434</xdr:rowOff>
    </xdr:from>
    <xdr:to>
      <xdr:col>55</xdr:col>
      <xdr:colOff>88900</xdr:colOff>
      <xdr:row>56</xdr:row>
      <xdr:rowOff>9434</xdr:rowOff>
    </xdr:to>
    <xdr:cxnSp macro="">
      <xdr:nvCxnSpPr>
        <xdr:cNvPr id="236" name="直線コネクタ 235"/>
        <xdr:cNvCxnSpPr/>
      </xdr:nvCxnSpPr>
      <xdr:spPr>
        <a:xfrm>
          <a:off x="10388600" y="9610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40312</xdr:rowOff>
    </xdr:from>
    <xdr:ext cx="534377" cy="259045"/>
    <xdr:sp macro="" textlink="">
      <xdr:nvSpPr>
        <xdr:cNvPr id="237" name="【橋りょう・トンネル】&#10;一人当たり有形固定資産（償却資産）額平均値テキスト"/>
        <xdr:cNvSpPr txBox="1"/>
      </xdr:nvSpPr>
      <xdr:spPr>
        <a:xfrm>
          <a:off x="10515600" y="10670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61885</xdr:rowOff>
    </xdr:from>
    <xdr:to>
      <xdr:col>55</xdr:col>
      <xdr:colOff>50800</xdr:colOff>
      <xdr:row>62</xdr:row>
      <xdr:rowOff>163485</xdr:rowOff>
    </xdr:to>
    <xdr:sp macro="" textlink="">
      <xdr:nvSpPr>
        <xdr:cNvPr id="238" name="フローチャート: 判断 237"/>
        <xdr:cNvSpPr/>
      </xdr:nvSpPr>
      <xdr:spPr>
        <a:xfrm>
          <a:off x="10426700" y="1069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65504</xdr:rowOff>
    </xdr:from>
    <xdr:to>
      <xdr:col>50</xdr:col>
      <xdr:colOff>165100</xdr:colOff>
      <xdr:row>62</xdr:row>
      <xdr:rowOff>167104</xdr:rowOff>
    </xdr:to>
    <xdr:sp macro="" textlink="">
      <xdr:nvSpPr>
        <xdr:cNvPr id="239" name="フローチャート: 判断 238"/>
        <xdr:cNvSpPr/>
      </xdr:nvSpPr>
      <xdr:spPr>
        <a:xfrm>
          <a:off x="9588500" y="1069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65054</xdr:rowOff>
    </xdr:from>
    <xdr:to>
      <xdr:col>46</xdr:col>
      <xdr:colOff>38100</xdr:colOff>
      <xdr:row>62</xdr:row>
      <xdr:rowOff>166654</xdr:rowOff>
    </xdr:to>
    <xdr:sp macro="" textlink="">
      <xdr:nvSpPr>
        <xdr:cNvPr id="240" name="フローチャート: 判断 239"/>
        <xdr:cNvSpPr/>
      </xdr:nvSpPr>
      <xdr:spPr>
        <a:xfrm>
          <a:off x="8699500" y="1069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69482</xdr:rowOff>
    </xdr:from>
    <xdr:to>
      <xdr:col>41</xdr:col>
      <xdr:colOff>101600</xdr:colOff>
      <xdr:row>62</xdr:row>
      <xdr:rowOff>171082</xdr:rowOff>
    </xdr:to>
    <xdr:sp macro="" textlink="">
      <xdr:nvSpPr>
        <xdr:cNvPr id="241" name="フローチャート: 判断 240"/>
        <xdr:cNvSpPr/>
      </xdr:nvSpPr>
      <xdr:spPr>
        <a:xfrm>
          <a:off x="7810500" y="1069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81659</xdr:rowOff>
    </xdr:from>
    <xdr:to>
      <xdr:col>36</xdr:col>
      <xdr:colOff>165100</xdr:colOff>
      <xdr:row>63</xdr:row>
      <xdr:rowOff>11809</xdr:rowOff>
    </xdr:to>
    <xdr:sp macro="" textlink="">
      <xdr:nvSpPr>
        <xdr:cNvPr id="242" name="フローチャート: 判断 241"/>
        <xdr:cNvSpPr/>
      </xdr:nvSpPr>
      <xdr:spPr>
        <a:xfrm>
          <a:off x="6921500" y="107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132218</xdr:rowOff>
    </xdr:from>
    <xdr:to>
      <xdr:col>55</xdr:col>
      <xdr:colOff>50800</xdr:colOff>
      <xdr:row>61</xdr:row>
      <xdr:rowOff>62368</xdr:rowOff>
    </xdr:to>
    <xdr:sp macro="" textlink="">
      <xdr:nvSpPr>
        <xdr:cNvPr id="248" name="楕円 247"/>
        <xdr:cNvSpPr/>
      </xdr:nvSpPr>
      <xdr:spPr>
        <a:xfrm>
          <a:off x="10426700" y="1041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155095</xdr:rowOff>
    </xdr:from>
    <xdr:ext cx="534377" cy="259045"/>
    <xdr:sp macro="" textlink="">
      <xdr:nvSpPr>
        <xdr:cNvPr id="249" name="【橋りょう・トンネル】&#10;一人当たり有形固定資産（償却資産）額該当値テキスト"/>
        <xdr:cNvSpPr txBox="1"/>
      </xdr:nvSpPr>
      <xdr:spPr>
        <a:xfrm>
          <a:off x="10515600" y="1027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135395</xdr:rowOff>
    </xdr:from>
    <xdr:to>
      <xdr:col>50</xdr:col>
      <xdr:colOff>165100</xdr:colOff>
      <xdr:row>61</xdr:row>
      <xdr:rowOff>65545</xdr:rowOff>
    </xdr:to>
    <xdr:sp macro="" textlink="">
      <xdr:nvSpPr>
        <xdr:cNvPr id="250" name="楕円 249"/>
        <xdr:cNvSpPr/>
      </xdr:nvSpPr>
      <xdr:spPr>
        <a:xfrm>
          <a:off x="9588500" y="1042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11568</xdr:rowOff>
    </xdr:from>
    <xdr:to>
      <xdr:col>55</xdr:col>
      <xdr:colOff>0</xdr:colOff>
      <xdr:row>61</xdr:row>
      <xdr:rowOff>14745</xdr:rowOff>
    </xdr:to>
    <xdr:cxnSp macro="">
      <xdr:nvCxnSpPr>
        <xdr:cNvPr id="251" name="直線コネクタ 250"/>
        <xdr:cNvCxnSpPr/>
      </xdr:nvCxnSpPr>
      <xdr:spPr>
        <a:xfrm flipV="1">
          <a:off x="9639300" y="10470018"/>
          <a:ext cx="838200" cy="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136614</xdr:rowOff>
    </xdr:from>
    <xdr:to>
      <xdr:col>46</xdr:col>
      <xdr:colOff>38100</xdr:colOff>
      <xdr:row>61</xdr:row>
      <xdr:rowOff>66764</xdr:rowOff>
    </xdr:to>
    <xdr:sp macro="" textlink="">
      <xdr:nvSpPr>
        <xdr:cNvPr id="252" name="楕円 251"/>
        <xdr:cNvSpPr/>
      </xdr:nvSpPr>
      <xdr:spPr>
        <a:xfrm>
          <a:off x="8699500" y="1042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14745</xdr:rowOff>
    </xdr:from>
    <xdr:to>
      <xdr:col>50</xdr:col>
      <xdr:colOff>114300</xdr:colOff>
      <xdr:row>61</xdr:row>
      <xdr:rowOff>15964</xdr:rowOff>
    </xdr:to>
    <xdr:cxnSp macro="">
      <xdr:nvCxnSpPr>
        <xdr:cNvPr id="253" name="直線コネクタ 252"/>
        <xdr:cNvCxnSpPr/>
      </xdr:nvCxnSpPr>
      <xdr:spPr>
        <a:xfrm flipV="1">
          <a:off x="8750300" y="10473195"/>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133459</xdr:rowOff>
    </xdr:from>
    <xdr:to>
      <xdr:col>41</xdr:col>
      <xdr:colOff>101600</xdr:colOff>
      <xdr:row>61</xdr:row>
      <xdr:rowOff>63609</xdr:rowOff>
    </xdr:to>
    <xdr:sp macro="" textlink="">
      <xdr:nvSpPr>
        <xdr:cNvPr id="254" name="楕円 253"/>
        <xdr:cNvSpPr/>
      </xdr:nvSpPr>
      <xdr:spPr>
        <a:xfrm>
          <a:off x="7810500" y="1042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12809</xdr:rowOff>
    </xdr:from>
    <xdr:to>
      <xdr:col>45</xdr:col>
      <xdr:colOff>177800</xdr:colOff>
      <xdr:row>61</xdr:row>
      <xdr:rowOff>15964</xdr:rowOff>
    </xdr:to>
    <xdr:cxnSp macro="">
      <xdr:nvCxnSpPr>
        <xdr:cNvPr id="255" name="直線コネクタ 254"/>
        <xdr:cNvCxnSpPr/>
      </xdr:nvCxnSpPr>
      <xdr:spPr>
        <a:xfrm>
          <a:off x="7861300" y="10471259"/>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126914</xdr:rowOff>
    </xdr:from>
    <xdr:to>
      <xdr:col>36</xdr:col>
      <xdr:colOff>165100</xdr:colOff>
      <xdr:row>61</xdr:row>
      <xdr:rowOff>57064</xdr:rowOff>
    </xdr:to>
    <xdr:sp macro="" textlink="">
      <xdr:nvSpPr>
        <xdr:cNvPr id="256" name="楕円 255"/>
        <xdr:cNvSpPr/>
      </xdr:nvSpPr>
      <xdr:spPr>
        <a:xfrm>
          <a:off x="6921500" y="1041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6264</xdr:rowOff>
    </xdr:from>
    <xdr:to>
      <xdr:col>41</xdr:col>
      <xdr:colOff>50800</xdr:colOff>
      <xdr:row>61</xdr:row>
      <xdr:rowOff>12809</xdr:rowOff>
    </xdr:to>
    <xdr:cxnSp macro="">
      <xdr:nvCxnSpPr>
        <xdr:cNvPr id="257" name="直線コネクタ 256"/>
        <xdr:cNvCxnSpPr/>
      </xdr:nvCxnSpPr>
      <xdr:spPr>
        <a:xfrm>
          <a:off x="6972300" y="10464714"/>
          <a:ext cx="889000" cy="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158231</xdr:rowOff>
    </xdr:from>
    <xdr:ext cx="534377" cy="259045"/>
    <xdr:sp macro="" textlink="">
      <xdr:nvSpPr>
        <xdr:cNvPr id="258" name="n_1aveValue【橋りょう・トンネル】&#10;一人当たり有形固定資産（償却資産）額"/>
        <xdr:cNvSpPr txBox="1"/>
      </xdr:nvSpPr>
      <xdr:spPr>
        <a:xfrm>
          <a:off x="9359411" y="1078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157781</xdr:rowOff>
    </xdr:from>
    <xdr:ext cx="534377" cy="259045"/>
    <xdr:sp macro="" textlink="">
      <xdr:nvSpPr>
        <xdr:cNvPr id="259" name="n_2aveValue【橋りょう・トンネル】&#10;一人当たり有形固定資産（償却資産）額"/>
        <xdr:cNvSpPr txBox="1"/>
      </xdr:nvSpPr>
      <xdr:spPr>
        <a:xfrm>
          <a:off x="8483111" y="1078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162209</xdr:rowOff>
    </xdr:from>
    <xdr:ext cx="534377" cy="259045"/>
    <xdr:sp macro="" textlink="">
      <xdr:nvSpPr>
        <xdr:cNvPr id="260" name="n_3aveValue【橋りょう・トンネル】&#10;一人当たり有形固定資産（償却資産）額"/>
        <xdr:cNvSpPr txBox="1"/>
      </xdr:nvSpPr>
      <xdr:spPr>
        <a:xfrm>
          <a:off x="7594111" y="1079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2936</xdr:rowOff>
    </xdr:from>
    <xdr:ext cx="534377" cy="259045"/>
    <xdr:sp macro="" textlink="">
      <xdr:nvSpPr>
        <xdr:cNvPr id="261" name="n_4aveValue【橋りょう・トンネル】&#10;一人当たり有形固定資産（償却資産）額"/>
        <xdr:cNvSpPr txBox="1"/>
      </xdr:nvSpPr>
      <xdr:spPr>
        <a:xfrm>
          <a:off x="6705111" y="1080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59</xdr:row>
      <xdr:rowOff>82072</xdr:rowOff>
    </xdr:from>
    <xdr:ext cx="534377" cy="259045"/>
    <xdr:sp macro="" textlink="">
      <xdr:nvSpPr>
        <xdr:cNvPr id="262" name="n_1mainValue【橋りょう・トンネル】&#10;一人当たり有形固定資産（償却資産）額"/>
        <xdr:cNvSpPr txBox="1"/>
      </xdr:nvSpPr>
      <xdr:spPr>
        <a:xfrm>
          <a:off x="9359411" y="1019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83291</xdr:rowOff>
    </xdr:from>
    <xdr:ext cx="534377" cy="259045"/>
    <xdr:sp macro="" textlink="">
      <xdr:nvSpPr>
        <xdr:cNvPr id="263" name="n_2mainValue【橋りょう・トンネル】&#10;一人当たり有形固定資産（償却資産）額"/>
        <xdr:cNvSpPr txBox="1"/>
      </xdr:nvSpPr>
      <xdr:spPr>
        <a:xfrm>
          <a:off x="8483111" y="1019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80136</xdr:rowOff>
    </xdr:from>
    <xdr:ext cx="534377" cy="259045"/>
    <xdr:sp macro="" textlink="">
      <xdr:nvSpPr>
        <xdr:cNvPr id="264" name="n_3mainValue【橋りょう・トンネル】&#10;一人当たり有形固定資産（償却資産）額"/>
        <xdr:cNvSpPr txBox="1"/>
      </xdr:nvSpPr>
      <xdr:spPr>
        <a:xfrm>
          <a:off x="7594111" y="1019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59</xdr:row>
      <xdr:rowOff>73591</xdr:rowOff>
    </xdr:from>
    <xdr:ext cx="534377" cy="259045"/>
    <xdr:sp macro="" textlink="">
      <xdr:nvSpPr>
        <xdr:cNvPr id="265" name="n_4mainValue【橋りょう・トンネル】&#10;一人当たり有形固定資産（償却資産）額"/>
        <xdr:cNvSpPr txBox="1"/>
      </xdr:nvSpPr>
      <xdr:spPr>
        <a:xfrm>
          <a:off x="6705111" y="101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77" name="直線コネクタ 276"/>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78" name="テキスト ボックス 277"/>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81" name="直線コネクタ 280"/>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82" name="テキスト ボックス 281"/>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155257</xdr:rowOff>
    </xdr:from>
    <xdr:to>
      <xdr:col>24</xdr:col>
      <xdr:colOff>62865</xdr:colOff>
      <xdr:row>86</xdr:row>
      <xdr:rowOff>55245</xdr:rowOff>
    </xdr:to>
    <xdr:cxnSp macro="">
      <xdr:nvCxnSpPr>
        <xdr:cNvPr id="286" name="直線コネクタ 285"/>
        <xdr:cNvCxnSpPr/>
      </xdr:nvCxnSpPr>
      <xdr:spPr>
        <a:xfrm flipV="1">
          <a:off x="4634865" y="13356907"/>
          <a:ext cx="0" cy="1443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87" name="【公営住宅】&#10;有形固定資産減価償却率最小値テキスト"/>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88" name="直線コネクタ 287"/>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101934</xdr:rowOff>
    </xdr:from>
    <xdr:ext cx="405111" cy="259045"/>
    <xdr:sp macro="" textlink="">
      <xdr:nvSpPr>
        <xdr:cNvPr id="289" name="【公営住宅】&#10;有形固定資産減価償却率最大値テキスト"/>
        <xdr:cNvSpPr txBox="1"/>
      </xdr:nvSpPr>
      <xdr:spPr>
        <a:xfrm>
          <a:off x="4673600" y="1313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155257</xdr:rowOff>
    </xdr:from>
    <xdr:to>
      <xdr:col>24</xdr:col>
      <xdr:colOff>152400</xdr:colOff>
      <xdr:row>77</xdr:row>
      <xdr:rowOff>155257</xdr:rowOff>
    </xdr:to>
    <xdr:cxnSp macro="">
      <xdr:nvCxnSpPr>
        <xdr:cNvPr id="290" name="直線コネクタ 289"/>
        <xdr:cNvCxnSpPr/>
      </xdr:nvCxnSpPr>
      <xdr:spPr>
        <a:xfrm>
          <a:off x="4546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10177</xdr:rowOff>
    </xdr:from>
    <xdr:ext cx="405111" cy="259045"/>
    <xdr:sp macro="" textlink="">
      <xdr:nvSpPr>
        <xdr:cNvPr id="291" name="【公営住宅】&#10;有形固定資産減価償却率平均値テキスト"/>
        <xdr:cNvSpPr txBox="1"/>
      </xdr:nvSpPr>
      <xdr:spPr>
        <a:xfrm>
          <a:off x="4673600" y="1372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158750</xdr:rowOff>
    </xdr:from>
    <xdr:to>
      <xdr:col>24</xdr:col>
      <xdr:colOff>114300</xdr:colOff>
      <xdr:row>81</xdr:row>
      <xdr:rowOff>88900</xdr:rowOff>
    </xdr:to>
    <xdr:sp macro="" textlink="">
      <xdr:nvSpPr>
        <xdr:cNvPr id="292" name="フローチャート: 判断 291"/>
        <xdr:cNvSpPr/>
      </xdr:nvSpPr>
      <xdr:spPr>
        <a:xfrm>
          <a:off x="45847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93027</xdr:rowOff>
    </xdr:from>
    <xdr:to>
      <xdr:col>20</xdr:col>
      <xdr:colOff>38100</xdr:colOff>
      <xdr:row>81</xdr:row>
      <xdr:rowOff>23177</xdr:rowOff>
    </xdr:to>
    <xdr:sp macro="" textlink="">
      <xdr:nvSpPr>
        <xdr:cNvPr id="293" name="フローチャート: 判断 292"/>
        <xdr:cNvSpPr/>
      </xdr:nvSpPr>
      <xdr:spPr>
        <a:xfrm>
          <a:off x="3746500" y="1380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38736</xdr:rowOff>
    </xdr:from>
    <xdr:to>
      <xdr:col>15</xdr:col>
      <xdr:colOff>101600</xdr:colOff>
      <xdr:row>80</xdr:row>
      <xdr:rowOff>140336</xdr:rowOff>
    </xdr:to>
    <xdr:sp macro="" textlink="">
      <xdr:nvSpPr>
        <xdr:cNvPr id="294" name="フローチャート: 判断 293"/>
        <xdr:cNvSpPr/>
      </xdr:nvSpPr>
      <xdr:spPr>
        <a:xfrm>
          <a:off x="2857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27305</xdr:rowOff>
    </xdr:from>
    <xdr:to>
      <xdr:col>10</xdr:col>
      <xdr:colOff>165100</xdr:colOff>
      <xdr:row>80</xdr:row>
      <xdr:rowOff>128905</xdr:rowOff>
    </xdr:to>
    <xdr:sp macro="" textlink="">
      <xdr:nvSpPr>
        <xdr:cNvPr id="295" name="フローチャート: 判断 294"/>
        <xdr:cNvSpPr/>
      </xdr:nvSpPr>
      <xdr:spPr>
        <a:xfrm>
          <a:off x="19685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130175</xdr:rowOff>
    </xdr:from>
    <xdr:to>
      <xdr:col>6</xdr:col>
      <xdr:colOff>38100</xdr:colOff>
      <xdr:row>80</xdr:row>
      <xdr:rowOff>60325</xdr:rowOff>
    </xdr:to>
    <xdr:sp macro="" textlink="">
      <xdr:nvSpPr>
        <xdr:cNvPr id="296" name="フローチャート: 判断 295"/>
        <xdr:cNvSpPr/>
      </xdr:nvSpPr>
      <xdr:spPr>
        <a:xfrm>
          <a:off x="1079500" y="1367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167323</xdr:rowOff>
    </xdr:from>
    <xdr:to>
      <xdr:col>24</xdr:col>
      <xdr:colOff>114300</xdr:colOff>
      <xdr:row>82</xdr:row>
      <xdr:rowOff>97473</xdr:rowOff>
    </xdr:to>
    <xdr:sp macro="" textlink="">
      <xdr:nvSpPr>
        <xdr:cNvPr id="302" name="楕円 301"/>
        <xdr:cNvSpPr/>
      </xdr:nvSpPr>
      <xdr:spPr>
        <a:xfrm>
          <a:off x="4584700" y="1405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145750</xdr:rowOff>
    </xdr:from>
    <xdr:ext cx="405111" cy="259045"/>
    <xdr:sp macro="" textlink="">
      <xdr:nvSpPr>
        <xdr:cNvPr id="303" name="【公営住宅】&#10;有形固定資産減価償却率該当値テキスト"/>
        <xdr:cNvSpPr txBox="1"/>
      </xdr:nvSpPr>
      <xdr:spPr>
        <a:xfrm>
          <a:off x="4673600" y="14033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113030</xdr:rowOff>
    </xdr:from>
    <xdr:to>
      <xdr:col>20</xdr:col>
      <xdr:colOff>38100</xdr:colOff>
      <xdr:row>82</xdr:row>
      <xdr:rowOff>43180</xdr:rowOff>
    </xdr:to>
    <xdr:sp macro="" textlink="">
      <xdr:nvSpPr>
        <xdr:cNvPr id="304" name="楕円 303"/>
        <xdr:cNvSpPr/>
      </xdr:nvSpPr>
      <xdr:spPr>
        <a:xfrm>
          <a:off x="3746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163830</xdr:rowOff>
    </xdr:from>
    <xdr:to>
      <xdr:col>24</xdr:col>
      <xdr:colOff>63500</xdr:colOff>
      <xdr:row>82</xdr:row>
      <xdr:rowOff>46673</xdr:rowOff>
    </xdr:to>
    <xdr:cxnSp macro="">
      <xdr:nvCxnSpPr>
        <xdr:cNvPr id="305" name="直線コネクタ 304"/>
        <xdr:cNvCxnSpPr/>
      </xdr:nvCxnSpPr>
      <xdr:spPr>
        <a:xfrm>
          <a:off x="3797300" y="14051280"/>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141605</xdr:rowOff>
    </xdr:from>
    <xdr:to>
      <xdr:col>15</xdr:col>
      <xdr:colOff>101600</xdr:colOff>
      <xdr:row>84</xdr:row>
      <xdr:rowOff>71755</xdr:rowOff>
    </xdr:to>
    <xdr:sp macro="" textlink="">
      <xdr:nvSpPr>
        <xdr:cNvPr id="306" name="楕円 305"/>
        <xdr:cNvSpPr/>
      </xdr:nvSpPr>
      <xdr:spPr>
        <a:xfrm>
          <a:off x="2857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163830</xdr:rowOff>
    </xdr:from>
    <xdr:to>
      <xdr:col>19</xdr:col>
      <xdr:colOff>177800</xdr:colOff>
      <xdr:row>84</xdr:row>
      <xdr:rowOff>20955</xdr:rowOff>
    </xdr:to>
    <xdr:cxnSp macro="">
      <xdr:nvCxnSpPr>
        <xdr:cNvPr id="307" name="直線コネクタ 306"/>
        <xdr:cNvCxnSpPr/>
      </xdr:nvCxnSpPr>
      <xdr:spPr>
        <a:xfrm flipV="1">
          <a:off x="2908300" y="14051280"/>
          <a:ext cx="889000" cy="3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98743</xdr:rowOff>
    </xdr:from>
    <xdr:to>
      <xdr:col>10</xdr:col>
      <xdr:colOff>165100</xdr:colOff>
      <xdr:row>84</xdr:row>
      <xdr:rowOff>28893</xdr:rowOff>
    </xdr:to>
    <xdr:sp macro="" textlink="">
      <xdr:nvSpPr>
        <xdr:cNvPr id="308" name="楕円 307"/>
        <xdr:cNvSpPr/>
      </xdr:nvSpPr>
      <xdr:spPr>
        <a:xfrm>
          <a:off x="1968500" y="1432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149543</xdr:rowOff>
    </xdr:from>
    <xdr:to>
      <xdr:col>15</xdr:col>
      <xdr:colOff>50800</xdr:colOff>
      <xdr:row>84</xdr:row>
      <xdr:rowOff>20955</xdr:rowOff>
    </xdr:to>
    <xdr:cxnSp macro="">
      <xdr:nvCxnSpPr>
        <xdr:cNvPr id="309" name="直線コネクタ 308"/>
        <xdr:cNvCxnSpPr/>
      </xdr:nvCxnSpPr>
      <xdr:spPr>
        <a:xfrm>
          <a:off x="2019300" y="14379893"/>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44450</xdr:rowOff>
    </xdr:from>
    <xdr:to>
      <xdr:col>6</xdr:col>
      <xdr:colOff>38100</xdr:colOff>
      <xdr:row>83</xdr:row>
      <xdr:rowOff>146050</xdr:rowOff>
    </xdr:to>
    <xdr:sp macro="" textlink="">
      <xdr:nvSpPr>
        <xdr:cNvPr id="310" name="楕円 309"/>
        <xdr:cNvSpPr/>
      </xdr:nvSpPr>
      <xdr:spPr>
        <a:xfrm>
          <a:off x="1079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95250</xdr:rowOff>
    </xdr:from>
    <xdr:to>
      <xdr:col>10</xdr:col>
      <xdr:colOff>114300</xdr:colOff>
      <xdr:row>83</xdr:row>
      <xdr:rowOff>149543</xdr:rowOff>
    </xdr:to>
    <xdr:cxnSp macro="">
      <xdr:nvCxnSpPr>
        <xdr:cNvPr id="311" name="直線コネクタ 310"/>
        <xdr:cNvCxnSpPr/>
      </xdr:nvCxnSpPr>
      <xdr:spPr>
        <a:xfrm>
          <a:off x="1130300" y="1432560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39704</xdr:rowOff>
    </xdr:from>
    <xdr:ext cx="405111" cy="259045"/>
    <xdr:sp macro="" textlink="">
      <xdr:nvSpPr>
        <xdr:cNvPr id="312" name="n_1aveValue【公営住宅】&#10;有形固定資産減価償却率"/>
        <xdr:cNvSpPr txBox="1"/>
      </xdr:nvSpPr>
      <xdr:spPr>
        <a:xfrm>
          <a:off x="3582044" y="13584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156863</xdr:rowOff>
    </xdr:from>
    <xdr:ext cx="405111" cy="259045"/>
    <xdr:sp macro="" textlink="">
      <xdr:nvSpPr>
        <xdr:cNvPr id="313" name="n_2aveValue【公営住宅】&#10;有形固定資産減価償却率"/>
        <xdr:cNvSpPr txBox="1"/>
      </xdr:nvSpPr>
      <xdr:spPr>
        <a:xfrm>
          <a:off x="2705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145432</xdr:rowOff>
    </xdr:from>
    <xdr:ext cx="405111" cy="259045"/>
    <xdr:sp macro="" textlink="">
      <xdr:nvSpPr>
        <xdr:cNvPr id="314" name="n_3aveValue【公営住宅】&#10;有形固定資産減価償却率"/>
        <xdr:cNvSpPr txBox="1"/>
      </xdr:nvSpPr>
      <xdr:spPr>
        <a:xfrm>
          <a:off x="1816744" y="1351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76852</xdr:rowOff>
    </xdr:from>
    <xdr:ext cx="405111" cy="259045"/>
    <xdr:sp macro="" textlink="">
      <xdr:nvSpPr>
        <xdr:cNvPr id="315" name="n_4aveValue【公営住宅】&#10;有形固定資産減価償却率"/>
        <xdr:cNvSpPr txBox="1"/>
      </xdr:nvSpPr>
      <xdr:spPr>
        <a:xfrm>
          <a:off x="927744"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34307</xdr:rowOff>
    </xdr:from>
    <xdr:ext cx="405111" cy="259045"/>
    <xdr:sp macro="" textlink="">
      <xdr:nvSpPr>
        <xdr:cNvPr id="316" name="n_1mainValue【公営住宅】&#10;有形固定資産減価償却率"/>
        <xdr:cNvSpPr txBox="1"/>
      </xdr:nvSpPr>
      <xdr:spPr>
        <a:xfrm>
          <a:off x="3582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62882</xdr:rowOff>
    </xdr:from>
    <xdr:ext cx="405111" cy="259045"/>
    <xdr:sp macro="" textlink="">
      <xdr:nvSpPr>
        <xdr:cNvPr id="317" name="n_2mainValue【公営住宅】&#10;有形固定資産減価償却率"/>
        <xdr:cNvSpPr txBox="1"/>
      </xdr:nvSpPr>
      <xdr:spPr>
        <a:xfrm>
          <a:off x="2705744" y="1446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20020</xdr:rowOff>
    </xdr:from>
    <xdr:ext cx="405111" cy="259045"/>
    <xdr:sp macro="" textlink="">
      <xdr:nvSpPr>
        <xdr:cNvPr id="318" name="n_3mainValue【公営住宅】&#10;有形固定資産減価償却率"/>
        <xdr:cNvSpPr txBox="1"/>
      </xdr:nvSpPr>
      <xdr:spPr>
        <a:xfrm>
          <a:off x="1816744" y="14421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137177</xdr:rowOff>
    </xdr:from>
    <xdr:ext cx="405111" cy="259045"/>
    <xdr:sp macro="" textlink="">
      <xdr:nvSpPr>
        <xdr:cNvPr id="319" name="n_4mainValue【公営住宅】&#10;有形固定資産減価償却率"/>
        <xdr:cNvSpPr txBox="1"/>
      </xdr:nvSpPr>
      <xdr:spPr>
        <a:xfrm>
          <a:off x="927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39732</xdr:rowOff>
    </xdr:from>
    <xdr:to>
      <xdr:col>54</xdr:col>
      <xdr:colOff>189865</xdr:colOff>
      <xdr:row>86</xdr:row>
      <xdr:rowOff>163830</xdr:rowOff>
    </xdr:to>
    <xdr:cxnSp macro="">
      <xdr:nvCxnSpPr>
        <xdr:cNvPr id="345" name="直線コネクタ 344"/>
        <xdr:cNvCxnSpPr/>
      </xdr:nvCxnSpPr>
      <xdr:spPr>
        <a:xfrm flipV="1">
          <a:off x="10476865" y="13412832"/>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167657</xdr:rowOff>
    </xdr:from>
    <xdr:ext cx="469744" cy="259045"/>
    <xdr:sp macro="" textlink="">
      <xdr:nvSpPr>
        <xdr:cNvPr id="346" name="【公営住宅】&#10;一人当たり面積最小値テキスト"/>
        <xdr:cNvSpPr txBox="1"/>
      </xdr:nvSpPr>
      <xdr:spPr>
        <a:xfrm>
          <a:off x="10515600" y="1491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163830</xdr:rowOff>
    </xdr:from>
    <xdr:to>
      <xdr:col>55</xdr:col>
      <xdr:colOff>88900</xdr:colOff>
      <xdr:row>86</xdr:row>
      <xdr:rowOff>163830</xdr:rowOff>
    </xdr:to>
    <xdr:cxnSp macro="">
      <xdr:nvCxnSpPr>
        <xdr:cNvPr id="347" name="直線コネクタ 346"/>
        <xdr:cNvCxnSpPr/>
      </xdr:nvCxnSpPr>
      <xdr:spPr>
        <a:xfrm>
          <a:off x="10388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157859</xdr:rowOff>
    </xdr:from>
    <xdr:ext cx="469744" cy="259045"/>
    <xdr:sp macro="" textlink="">
      <xdr:nvSpPr>
        <xdr:cNvPr id="348" name="【公営住宅】&#10;一人当たり面積最大値テキスト"/>
        <xdr:cNvSpPr txBox="1"/>
      </xdr:nvSpPr>
      <xdr:spPr>
        <a:xfrm>
          <a:off x="10515600" y="1318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39732</xdr:rowOff>
    </xdr:from>
    <xdr:to>
      <xdr:col>55</xdr:col>
      <xdr:colOff>88900</xdr:colOff>
      <xdr:row>78</xdr:row>
      <xdr:rowOff>39732</xdr:rowOff>
    </xdr:to>
    <xdr:cxnSp macro="">
      <xdr:nvCxnSpPr>
        <xdr:cNvPr id="349" name="直線コネクタ 348"/>
        <xdr:cNvCxnSpPr/>
      </xdr:nvCxnSpPr>
      <xdr:spPr>
        <a:xfrm>
          <a:off x="10388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111051</xdr:rowOff>
    </xdr:from>
    <xdr:ext cx="469744" cy="259045"/>
    <xdr:sp macro="" textlink="">
      <xdr:nvSpPr>
        <xdr:cNvPr id="350" name="【公営住宅】&#10;一人当たり面積平均値テキスト"/>
        <xdr:cNvSpPr txBox="1"/>
      </xdr:nvSpPr>
      <xdr:spPr>
        <a:xfrm>
          <a:off x="10515600" y="14684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132624</xdr:rowOff>
    </xdr:from>
    <xdr:to>
      <xdr:col>55</xdr:col>
      <xdr:colOff>50800</xdr:colOff>
      <xdr:row>86</xdr:row>
      <xdr:rowOff>62774</xdr:rowOff>
    </xdr:to>
    <xdr:sp macro="" textlink="">
      <xdr:nvSpPr>
        <xdr:cNvPr id="351" name="フローチャート: 判断 350"/>
        <xdr:cNvSpPr/>
      </xdr:nvSpPr>
      <xdr:spPr>
        <a:xfrm>
          <a:off x="104267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132624</xdr:rowOff>
    </xdr:from>
    <xdr:to>
      <xdr:col>50</xdr:col>
      <xdr:colOff>165100</xdr:colOff>
      <xdr:row>86</xdr:row>
      <xdr:rowOff>62774</xdr:rowOff>
    </xdr:to>
    <xdr:sp macro="" textlink="">
      <xdr:nvSpPr>
        <xdr:cNvPr id="352" name="フローチャート: 判断 351"/>
        <xdr:cNvSpPr/>
      </xdr:nvSpPr>
      <xdr:spPr>
        <a:xfrm>
          <a:off x="9588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122827</xdr:rowOff>
    </xdr:from>
    <xdr:to>
      <xdr:col>46</xdr:col>
      <xdr:colOff>38100</xdr:colOff>
      <xdr:row>86</xdr:row>
      <xdr:rowOff>52977</xdr:rowOff>
    </xdr:to>
    <xdr:sp macro="" textlink="">
      <xdr:nvSpPr>
        <xdr:cNvPr id="353" name="フローチャート: 判断 352"/>
        <xdr:cNvSpPr/>
      </xdr:nvSpPr>
      <xdr:spPr>
        <a:xfrm>
          <a:off x="8699500" y="14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130992</xdr:rowOff>
    </xdr:from>
    <xdr:to>
      <xdr:col>41</xdr:col>
      <xdr:colOff>101600</xdr:colOff>
      <xdr:row>86</xdr:row>
      <xdr:rowOff>61142</xdr:rowOff>
    </xdr:to>
    <xdr:sp macro="" textlink="">
      <xdr:nvSpPr>
        <xdr:cNvPr id="354" name="フローチャート: 判断 353"/>
        <xdr:cNvSpPr/>
      </xdr:nvSpPr>
      <xdr:spPr>
        <a:xfrm>
          <a:off x="7810500" y="1470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129358</xdr:rowOff>
    </xdr:from>
    <xdr:to>
      <xdr:col>36</xdr:col>
      <xdr:colOff>165100</xdr:colOff>
      <xdr:row>86</xdr:row>
      <xdr:rowOff>59508</xdr:rowOff>
    </xdr:to>
    <xdr:sp macro="" textlink="">
      <xdr:nvSpPr>
        <xdr:cNvPr id="355" name="フローチャート: 判断 354"/>
        <xdr:cNvSpPr/>
      </xdr:nvSpPr>
      <xdr:spPr>
        <a:xfrm>
          <a:off x="6921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37919</xdr:rowOff>
    </xdr:from>
    <xdr:to>
      <xdr:col>55</xdr:col>
      <xdr:colOff>50800</xdr:colOff>
      <xdr:row>85</xdr:row>
      <xdr:rowOff>139519</xdr:rowOff>
    </xdr:to>
    <xdr:sp macro="" textlink="">
      <xdr:nvSpPr>
        <xdr:cNvPr id="361" name="楕円 360"/>
        <xdr:cNvSpPr/>
      </xdr:nvSpPr>
      <xdr:spPr>
        <a:xfrm>
          <a:off x="10426700" y="146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60796</xdr:rowOff>
    </xdr:from>
    <xdr:ext cx="469744" cy="259045"/>
    <xdr:sp macro="" textlink="">
      <xdr:nvSpPr>
        <xdr:cNvPr id="362" name="【公営住宅】&#10;一人当たり面積該当値テキスト"/>
        <xdr:cNvSpPr txBox="1"/>
      </xdr:nvSpPr>
      <xdr:spPr>
        <a:xfrm>
          <a:off x="10515600" y="1446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42818</xdr:rowOff>
    </xdr:from>
    <xdr:to>
      <xdr:col>50</xdr:col>
      <xdr:colOff>165100</xdr:colOff>
      <xdr:row>85</xdr:row>
      <xdr:rowOff>144418</xdr:rowOff>
    </xdr:to>
    <xdr:sp macro="" textlink="">
      <xdr:nvSpPr>
        <xdr:cNvPr id="363" name="楕円 362"/>
        <xdr:cNvSpPr/>
      </xdr:nvSpPr>
      <xdr:spPr>
        <a:xfrm>
          <a:off x="9588500" y="1461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88719</xdr:rowOff>
    </xdr:from>
    <xdr:to>
      <xdr:col>55</xdr:col>
      <xdr:colOff>0</xdr:colOff>
      <xdr:row>85</xdr:row>
      <xdr:rowOff>93618</xdr:rowOff>
    </xdr:to>
    <xdr:cxnSp macro="">
      <xdr:nvCxnSpPr>
        <xdr:cNvPr id="364" name="直線コネクタ 363"/>
        <xdr:cNvCxnSpPr/>
      </xdr:nvCxnSpPr>
      <xdr:spPr>
        <a:xfrm flipV="1">
          <a:off x="9639300" y="14661969"/>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75474</xdr:rowOff>
    </xdr:from>
    <xdr:to>
      <xdr:col>46</xdr:col>
      <xdr:colOff>38100</xdr:colOff>
      <xdr:row>86</xdr:row>
      <xdr:rowOff>5624</xdr:rowOff>
    </xdr:to>
    <xdr:sp macro="" textlink="">
      <xdr:nvSpPr>
        <xdr:cNvPr id="365" name="楕円 364"/>
        <xdr:cNvSpPr/>
      </xdr:nvSpPr>
      <xdr:spPr>
        <a:xfrm>
          <a:off x="8699500" y="1464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93618</xdr:rowOff>
    </xdr:from>
    <xdr:to>
      <xdr:col>50</xdr:col>
      <xdr:colOff>114300</xdr:colOff>
      <xdr:row>85</xdr:row>
      <xdr:rowOff>126274</xdr:rowOff>
    </xdr:to>
    <xdr:cxnSp macro="">
      <xdr:nvCxnSpPr>
        <xdr:cNvPr id="366" name="直線コネクタ 365"/>
        <xdr:cNvCxnSpPr/>
      </xdr:nvCxnSpPr>
      <xdr:spPr>
        <a:xfrm flipV="1">
          <a:off x="8750300" y="1466686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73842</xdr:rowOff>
    </xdr:from>
    <xdr:to>
      <xdr:col>41</xdr:col>
      <xdr:colOff>101600</xdr:colOff>
      <xdr:row>86</xdr:row>
      <xdr:rowOff>3992</xdr:rowOff>
    </xdr:to>
    <xdr:sp macro="" textlink="">
      <xdr:nvSpPr>
        <xdr:cNvPr id="367" name="楕円 366"/>
        <xdr:cNvSpPr/>
      </xdr:nvSpPr>
      <xdr:spPr>
        <a:xfrm>
          <a:off x="7810500" y="146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124642</xdr:rowOff>
    </xdr:from>
    <xdr:to>
      <xdr:col>45</xdr:col>
      <xdr:colOff>177800</xdr:colOff>
      <xdr:row>85</xdr:row>
      <xdr:rowOff>126274</xdr:rowOff>
    </xdr:to>
    <xdr:cxnSp macro="">
      <xdr:nvCxnSpPr>
        <xdr:cNvPr id="368" name="直線コネクタ 367"/>
        <xdr:cNvCxnSpPr/>
      </xdr:nvCxnSpPr>
      <xdr:spPr>
        <a:xfrm>
          <a:off x="7861300" y="1469789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73842</xdr:rowOff>
    </xdr:from>
    <xdr:to>
      <xdr:col>36</xdr:col>
      <xdr:colOff>165100</xdr:colOff>
      <xdr:row>86</xdr:row>
      <xdr:rowOff>3992</xdr:rowOff>
    </xdr:to>
    <xdr:sp macro="" textlink="">
      <xdr:nvSpPr>
        <xdr:cNvPr id="369" name="楕円 368"/>
        <xdr:cNvSpPr/>
      </xdr:nvSpPr>
      <xdr:spPr>
        <a:xfrm>
          <a:off x="6921500" y="146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124642</xdr:rowOff>
    </xdr:from>
    <xdr:to>
      <xdr:col>41</xdr:col>
      <xdr:colOff>50800</xdr:colOff>
      <xdr:row>85</xdr:row>
      <xdr:rowOff>124642</xdr:rowOff>
    </xdr:to>
    <xdr:cxnSp macro="">
      <xdr:nvCxnSpPr>
        <xdr:cNvPr id="370" name="直線コネクタ 369"/>
        <xdr:cNvCxnSpPr/>
      </xdr:nvCxnSpPr>
      <xdr:spPr>
        <a:xfrm>
          <a:off x="6972300" y="14697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53901</xdr:rowOff>
    </xdr:from>
    <xdr:ext cx="469744" cy="259045"/>
    <xdr:sp macro="" textlink="">
      <xdr:nvSpPr>
        <xdr:cNvPr id="371" name="n_1aveValue【公営住宅】&#10;一人当たり面積"/>
        <xdr:cNvSpPr txBox="1"/>
      </xdr:nvSpPr>
      <xdr:spPr>
        <a:xfrm>
          <a:off x="93917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44104</xdr:rowOff>
    </xdr:from>
    <xdr:ext cx="469744" cy="259045"/>
    <xdr:sp macro="" textlink="">
      <xdr:nvSpPr>
        <xdr:cNvPr id="372" name="n_2aveValue【公営住宅】&#10;一人当たり面積"/>
        <xdr:cNvSpPr txBox="1"/>
      </xdr:nvSpPr>
      <xdr:spPr>
        <a:xfrm>
          <a:off x="8515427" y="14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52269</xdr:rowOff>
    </xdr:from>
    <xdr:ext cx="469744" cy="259045"/>
    <xdr:sp macro="" textlink="">
      <xdr:nvSpPr>
        <xdr:cNvPr id="373" name="n_3aveValue【公営住宅】&#10;一人当たり面積"/>
        <xdr:cNvSpPr txBox="1"/>
      </xdr:nvSpPr>
      <xdr:spPr>
        <a:xfrm>
          <a:off x="7626427" y="1479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50635</xdr:rowOff>
    </xdr:from>
    <xdr:ext cx="469744" cy="259045"/>
    <xdr:sp macro="" textlink="">
      <xdr:nvSpPr>
        <xdr:cNvPr id="374" name="n_4aveValue【公営住宅】&#10;一人当たり面積"/>
        <xdr:cNvSpPr txBox="1"/>
      </xdr:nvSpPr>
      <xdr:spPr>
        <a:xfrm>
          <a:off x="67374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160945</xdr:rowOff>
    </xdr:from>
    <xdr:ext cx="469744" cy="259045"/>
    <xdr:sp macro="" textlink="">
      <xdr:nvSpPr>
        <xdr:cNvPr id="375" name="n_1mainValue【公営住宅】&#10;一人当たり面積"/>
        <xdr:cNvSpPr txBox="1"/>
      </xdr:nvSpPr>
      <xdr:spPr>
        <a:xfrm>
          <a:off x="9391727" y="1439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22151</xdr:rowOff>
    </xdr:from>
    <xdr:ext cx="469744" cy="259045"/>
    <xdr:sp macro="" textlink="">
      <xdr:nvSpPr>
        <xdr:cNvPr id="376" name="n_2mainValue【公営住宅】&#10;一人当たり面積"/>
        <xdr:cNvSpPr txBox="1"/>
      </xdr:nvSpPr>
      <xdr:spPr>
        <a:xfrm>
          <a:off x="8515427" y="1442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20519</xdr:rowOff>
    </xdr:from>
    <xdr:ext cx="469744" cy="259045"/>
    <xdr:sp macro="" textlink="">
      <xdr:nvSpPr>
        <xdr:cNvPr id="377" name="n_3mainValue【公営住宅】&#10;一人当たり面積"/>
        <xdr:cNvSpPr txBox="1"/>
      </xdr:nvSpPr>
      <xdr:spPr>
        <a:xfrm>
          <a:off x="7626427" y="14422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20519</xdr:rowOff>
    </xdr:from>
    <xdr:ext cx="469744" cy="259045"/>
    <xdr:sp macro="" textlink="">
      <xdr:nvSpPr>
        <xdr:cNvPr id="378" name="n_4mainValue【公営住宅】&#10;一人当たり面積"/>
        <xdr:cNvSpPr txBox="1"/>
      </xdr:nvSpPr>
      <xdr:spPr>
        <a:xfrm>
          <a:off x="6737427" y="14422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80" name="正方形/長方形 379"/>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81" name="正方形/長方形 380"/>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82" name="正方形/長方形 381"/>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83" name="正方形/長方形 382"/>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86" name="正方形/長方形 385"/>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87" name="正方形/長方形 386"/>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88" name="正方形/長方形 387"/>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89" name="正方形/長方形 388"/>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2" name="直線コネクタ 40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3" name="テキスト ボックス 40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4" name="直線コネクタ 40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5" name="テキスト ボックス 40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6" name="直線コネクタ 40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7" name="テキスト ボックス 40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8" name="直線コネクタ 40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9" name="テキスト ボックス 40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1" name="テキスト ボックス 4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39624</xdr:rowOff>
    </xdr:from>
    <xdr:to>
      <xdr:col>85</xdr:col>
      <xdr:colOff>126364</xdr:colOff>
      <xdr:row>42</xdr:row>
      <xdr:rowOff>16764</xdr:rowOff>
    </xdr:to>
    <xdr:cxnSp macro="">
      <xdr:nvCxnSpPr>
        <xdr:cNvPr id="413" name="直線コネクタ 412"/>
        <xdr:cNvCxnSpPr/>
      </xdr:nvCxnSpPr>
      <xdr:spPr>
        <a:xfrm flipV="1">
          <a:off x="16318864" y="604037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20591</xdr:rowOff>
    </xdr:from>
    <xdr:ext cx="405111" cy="259045"/>
    <xdr:sp macro="" textlink="">
      <xdr:nvSpPr>
        <xdr:cNvPr id="414" name="【認定こども園・幼稚園・保育所】&#10;有形固定資産減価償却率最小値テキスト"/>
        <xdr:cNvSpPr txBox="1"/>
      </xdr:nvSpPr>
      <xdr:spPr>
        <a:xfrm>
          <a:off x="16357600" y="722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16764</xdr:rowOff>
    </xdr:from>
    <xdr:to>
      <xdr:col>86</xdr:col>
      <xdr:colOff>25400</xdr:colOff>
      <xdr:row>42</xdr:row>
      <xdr:rowOff>16764</xdr:rowOff>
    </xdr:to>
    <xdr:cxnSp macro="">
      <xdr:nvCxnSpPr>
        <xdr:cNvPr id="415" name="直線コネクタ 414"/>
        <xdr:cNvCxnSpPr/>
      </xdr:nvCxnSpPr>
      <xdr:spPr>
        <a:xfrm>
          <a:off x="16230600" y="72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157751</xdr:rowOff>
    </xdr:from>
    <xdr:ext cx="405111" cy="259045"/>
    <xdr:sp macro="" textlink="">
      <xdr:nvSpPr>
        <xdr:cNvPr id="416" name="【認定こども園・幼稚園・保育所】&#10;有形固定資産減価償却率最大値テキスト"/>
        <xdr:cNvSpPr txBox="1"/>
      </xdr:nvSpPr>
      <xdr:spPr>
        <a:xfrm>
          <a:off x="16357600" y="5815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39624</xdr:rowOff>
    </xdr:from>
    <xdr:to>
      <xdr:col>86</xdr:col>
      <xdr:colOff>25400</xdr:colOff>
      <xdr:row>35</xdr:row>
      <xdr:rowOff>39624</xdr:rowOff>
    </xdr:to>
    <xdr:cxnSp macro="">
      <xdr:nvCxnSpPr>
        <xdr:cNvPr id="417" name="直線コネクタ 416"/>
        <xdr:cNvCxnSpPr/>
      </xdr:nvCxnSpPr>
      <xdr:spPr>
        <a:xfrm>
          <a:off x="16230600" y="6040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151147</xdr:rowOff>
    </xdr:from>
    <xdr:ext cx="405111" cy="259045"/>
    <xdr:sp macro="" textlink="">
      <xdr:nvSpPr>
        <xdr:cNvPr id="418" name="【認定こども園・幼稚園・保育所】&#10;有形固定資産減価償却率平均値テキスト"/>
        <xdr:cNvSpPr txBox="1"/>
      </xdr:nvSpPr>
      <xdr:spPr>
        <a:xfrm>
          <a:off x="16357600" y="632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128270</xdr:rowOff>
    </xdr:from>
    <xdr:to>
      <xdr:col>85</xdr:col>
      <xdr:colOff>177800</xdr:colOff>
      <xdr:row>38</xdr:row>
      <xdr:rowOff>58420</xdr:rowOff>
    </xdr:to>
    <xdr:sp macro="" textlink="">
      <xdr:nvSpPr>
        <xdr:cNvPr id="419" name="フローチャート: 判断 418"/>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125984</xdr:rowOff>
    </xdr:from>
    <xdr:to>
      <xdr:col>81</xdr:col>
      <xdr:colOff>101600</xdr:colOff>
      <xdr:row>38</xdr:row>
      <xdr:rowOff>56135</xdr:rowOff>
    </xdr:to>
    <xdr:sp macro="" textlink="">
      <xdr:nvSpPr>
        <xdr:cNvPr id="420" name="フローチャート: 判断 419"/>
        <xdr:cNvSpPr/>
      </xdr:nvSpPr>
      <xdr:spPr>
        <a:xfrm>
          <a:off x="15430500" y="64696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100838</xdr:rowOff>
    </xdr:from>
    <xdr:to>
      <xdr:col>76</xdr:col>
      <xdr:colOff>165100</xdr:colOff>
      <xdr:row>38</xdr:row>
      <xdr:rowOff>30988</xdr:rowOff>
    </xdr:to>
    <xdr:sp macro="" textlink="">
      <xdr:nvSpPr>
        <xdr:cNvPr id="421" name="フローチャート: 判断 420"/>
        <xdr:cNvSpPr/>
      </xdr:nvSpPr>
      <xdr:spPr>
        <a:xfrm>
          <a:off x="145415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32258</xdr:rowOff>
    </xdr:from>
    <xdr:to>
      <xdr:col>72</xdr:col>
      <xdr:colOff>38100</xdr:colOff>
      <xdr:row>38</xdr:row>
      <xdr:rowOff>133858</xdr:rowOff>
    </xdr:to>
    <xdr:sp macro="" textlink="">
      <xdr:nvSpPr>
        <xdr:cNvPr id="422" name="フローチャート: 判断 421"/>
        <xdr:cNvSpPr/>
      </xdr:nvSpPr>
      <xdr:spPr>
        <a:xfrm>
          <a:off x="13652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423" name="フローチャート: 判断 422"/>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13970</xdr:rowOff>
    </xdr:from>
    <xdr:to>
      <xdr:col>85</xdr:col>
      <xdr:colOff>177800</xdr:colOff>
      <xdr:row>41</xdr:row>
      <xdr:rowOff>115570</xdr:rowOff>
    </xdr:to>
    <xdr:sp macro="" textlink="">
      <xdr:nvSpPr>
        <xdr:cNvPr id="429" name="楕円 428"/>
        <xdr:cNvSpPr/>
      </xdr:nvSpPr>
      <xdr:spPr>
        <a:xfrm>
          <a:off x="162687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100347</xdr:rowOff>
    </xdr:from>
    <xdr:ext cx="405111" cy="259045"/>
    <xdr:sp macro="" textlink="">
      <xdr:nvSpPr>
        <xdr:cNvPr id="430" name="【認定こども園・幼稚園・保育所】&#10;有形固定資産減価償却率該当値テキスト"/>
        <xdr:cNvSpPr txBox="1"/>
      </xdr:nvSpPr>
      <xdr:spPr>
        <a:xfrm>
          <a:off x="16357600" y="695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23114</xdr:rowOff>
    </xdr:from>
    <xdr:to>
      <xdr:col>81</xdr:col>
      <xdr:colOff>101600</xdr:colOff>
      <xdr:row>41</xdr:row>
      <xdr:rowOff>124714</xdr:rowOff>
    </xdr:to>
    <xdr:sp macro="" textlink="">
      <xdr:nvSpPr>
        <xdr:cNvPr id="431" name="楕円 430"/>
        <xdr:cNvSpPr/>
      </xdr:nvSpPr>
      <xdr:spPr>
        <a:xfrm>
          <a:off x="154305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64770</xdr:rowOff>
    </xdr:from>
    <xdr:to>
      <xdr:col>85</xdr:col>
      <xdr:colOff>127000</xdr:colOff>
      <xdr:row>41</xdr:row>
      <xdr:rowOff>73914</xdr:rowOff>
    </xdr:to>
    <xdr:cxnSp macro="">
      <xdr:nvCxnSpPr>
        <xdr:cNvPr id="432" name="直線コネクタ 431"/>
        <xdr:cNvCxnSpPr/>
      </xdr:nvCxnSpPr>
      <xdr:spPr>
        <a:xfrm flipV="1">
          <a:off x="15481300" y="70942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13970</xdr:rowOff>
    </xdr:from>
    <xdr:to>
      <xdr:col>76</xdr:col>
      <xdr:colOff>165100</xdr:colOff>
      <xdr:row>41</xdr:row>
      <xdr:rowOff>115570</xdr:rowOff>
    </xdr:to>
    <xdr:sp macro="" textlink="">
      <xdr:nvSpPr>
        <xdr:cNvPr id="433" name="楕円 432"/>
        <xdr:cNvSpPr/>
      </xdr:nvSpPr>
      <xdr:spPr>
        <a:xfrm>
          <a:off x="14541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64770</xdr:rowOff>
    </xdr:from>
    <xdr:to>
      <xdr:col>81</xdr:col>
      <xdr:colOff>50800</xdr:colOff>
      <xdr:row>41</xdr:row>
      <xdr:rowOff>73914</xdr:rowOff>
    </xdr:to>
    <xdr:cxnSp macro="">
      <xdr:nvCxnSpPr>
        <xdr:cNvPr id="434" name="直線コネクタ 433"/>
        <xdr:cNvCxnSpPr/>
      </xdr:nvCxnSpPr>
      <xdr:spPr>
        <a:xfrm>
          <a:off x="14592300" y="70942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50546</xdr:rowOff>
    </xdr:from>
    <xdr:to>
      <xdr:col>72</xdr:col>
      <xdr:colOff>38100</xdr:colOff>
      <xdr:row>41</xdr:row>
      <xdr:rowOff>152146</xdr:rowOff>
    </xdr:to>
    <xdr:sp macro="" textlink="">
      <xdr:nvSpPr>
        <xdr:cNvPr id="435" name="楕円 434"/>
        <xdr:cNvSpPr/>
      </xdr:nvSpPr>
      <xdr:spPr>
        <a:xfrm>
          <a:off x="13652500" y="707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64770</xdr:rowOff>
    </xdr:from>
    <xdr:to>
      <xdr:col>76</xdr:col>
      <xdr:colOff>114300</xdr:colOff>
      <xdr:row>41</xdr:row>
      <xdr:rowOff>101346</xdr:rowOff>
    </xdr:to>
    <xdr:cxnSp macro="">
      <xdr:nvCxnSpPr>
        <xdr:cNvPr id="436" name="直線コネクタ 435"/>
        <xdr:cNvCxnSpPr/>
      </xdr:nvCxnSpPr>
      <xdr:spPr>
        <a:xfrm flipV="1">
          <a:off x="13703300" y="70942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20828</xdr:rowOff>
    </xdr:from>
    <xdr:to>
      <xdr:col>67</xdr:col>
      <xdr:colOff>101600</xdr:colOff>
      <xdr:row>41</xdr:row>
      <xdr:rowOff>122428</xdr:rowOff>
    </xdr:to>
    <xdr:sp macro="" textlink="">
      <xdr:nvSpPr>
        <xdr:cNvPr id="437" name="楕円 436"/>
        <xdr:cNvSpPr/>
      </xdr:nvSpPr>
      <xdr:spPr>
        <a:xfrm>
          <a:off x="12763500" y="705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71628</xdr:rowOff>
    </xdr:from>
    <xdr:to>
      <xdr:col>71</xdr:col>
      <xdr:colOff>177800</xdr:colOff>
      <xdr:row>41</xdr:row>
      <xdr:rowOff>101346</xdr:rowOff>
    </xdr:to>
    <xdr:cxnSp macro="">
      <xdr:nvCxnSpPr>
        <xdr:cNvPr id="438" name="直線コネクタ 437"/>
        <xdr:cNvCxnSpPr/>
      </xdr:nvCxnSpPr>
      <xdr:spPr>
        <a:xfrm>
          <a:off x="12814300" y="710107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72661</xdr:rowOff>
    </xdr:from>
    <xdr:ext cx="405111" cy="259045"/>
    <xdr:sp macro="" textlink="">
      <xdr:nvSpPr>
        <xdr:cNvPr id="439" name="n_1aveValue【認定こども園・幼稚園・保育所】&#10;有形固定資産減価償却率"/>
        <xdr:cNvSpPr txBox="1"/>
      </xdr:nvSpPr>
      <xdr:spPr>
        <a:xfrm>
          <a:off x="15266044" y="6244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47515</xdr:rowOff>
    </xdr:from>
    <xdr:ext cx="405111" cy="259045"/>
    <xdr:sp macro="" textlink="">
      <xdr:nvSpPr>
        <xdr:cNvPr id="440" name="n_2aveValue【認定こども園・幼稚園・保育所】&#10;有形固定資産減価償却率"/>
        <xdr:cNvSpPr txBox="1"/>
      </xdr:nvSpPr>
      <xdr:spPr>
        <a:xfrm>
          <a:off x="14389744" y="6219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150385</xdr:rowOff>
    </xdr:from>
    <xdr:ext cx="405111" cy="259045"/>
    <xdr:sp macro="" textlink="">
      <xdr:nvSpPr>
        <xdr:cNvPr id="441" name="n_3aveValue【認定こども園・幼稚園・保育所】&#10;有形固定資産減価償却率"/>
        <xdr:cNvSpPr txBox="1"/>
      </xdr:nvSpPr>
      <xdr:spPr>
        <a:xfrm>
          <a:off x="13500744" y="632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154957</xdr:rowOff>
    </xdr:from>
    <xdr:ext cx="405111" cy="259045"/>
    <xdr:sp macro="" textlink="">
      <xdr:nvSpPr>
        <xdr:cNvPr id="442" name="n_4aveValue【認定こども園・幼稚園・保育所】&#10;有形固定資産減価償却率"/>
        <xdr:cNvSpPr txBox="1"/>
      </xdr:nvSpPr>
      <xdr:spPr>
        <a:xfrm>
          <a:off x="12611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115841</xdr:rowOff>
    </xdr:from>
    <xdr:ext cx="405111" cy="259045"/>
    <xdr:sp macro="" textlink="">
      <xdr:nvSpPr>
        <xdr:cNvPr id="443" name="n_1mainValue【認定こども園・幼稚園・保育所】&#10;有形固定資産減価償却率"/>
        <xdr:cNvSpPr txBox="1"/>
      </xdr:nvSpPr>
      <xdr:spPr>
        <a:xfrm>
          <a:off x="15266044" y="714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106697</xdr:rowOff>
    </xdr:from>
    <xdr:ext cx="405111" cy="259045"/>
    <xdr:sp macro="" textlink="">
      <xdr:nvSpPr>
        <xdr:cNvPr id="444" name="n_2mainValue【認定こども園・幼稚園・保育所】&#10;有形固定資産減価償却率"/>
        <xdr:cNvSpPr txBox="1"/>
      </xdr:nvSpPr>
      <xdr:spPr>
        <a:xfrm>
          <a:off x="14389744"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143273</xdr:rowOff>
    </xdr:from>
    <xdr:ext cx="405111" cy="259045"/>
    <xdr:sp macro="" textlink="">
      <xdr:nvSpPr>
        <xdr:cNvPr id="445" name="n_3mainValue【認定こども園・幼稚園・保育所】&#10;有形固定資産減価償却率"/>
        <xdr:cNvSpPr txBox="1"/>
      </xdr:nvSpPr>
      <xdr:spPr>
        <a:xfrm>
          <a:off x="13500744" y="717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113555</xdr:rowOff>
    </xdr:from>
    <xdr:ext cx="405111" cy="259045"/>
    <xdr:sp macro="" textlink="">
      <xdr:nvSpPr>
        <xdr:cNvPr id="446" name="n_4mainValue【認定こども園・幼稚園・保育所】&#10;有形固定資産減価償却率"/>
        <xdr:cNvSpPr txBox="1"/>
      </xdr:nvSpPr>
      <xdr:spPr>
        <a:xfrm>
          <a:off x="12611744" y="7143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7" name="直線コネクタ 45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8" name="テキスト ボックス 45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9" name="直線コネクタ 45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0" name="テキスト ボックス 45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1" name="直線コネクタ 46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2" name="テキスト ボックス 46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3" name="直線コネクタ 46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4" name="テキスト ボックス 46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6" name="テキスト ボックス 46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37338</xdr:rowOff>
    </xdr:from>
    <xdr:to>
      <xdr:col>116</xdr:col>
      <xdr:colOff>62864</xdr:colOff>
      <xdr:row>41</xdr:row>
      <xdr:rowOff>14478</xdr:rowOff>
    </xdr:to>
    <xdr:cxnSp macro="">
      <xdr:nvCxnSpPr>
        <xdr:cNvPr id="468" name="直線コネクタ 467"/>
        <xdr:cNvCxnSpPr/>
      </xdr:nvCxnSpPr>
      <xdr:spPr>
        <a:xfrm flipV="1">
          <a:off x="22160864" y="5695188"/>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18305</xdr:rowOff>
    </xdr:from>
    <xdr:ext cx="469744" cy="259045"/>
    <xdr:sp macro="" textlink="">
      <xdr:nvSpPr>
        <xdr:cNvPr id="469" name="【認定こども園・幼稚園・保育所】&#10;一人当たり面積最小値テキスト"/>
        <xdr:cNvSpPr txBox="1"/>
      </xdr:nvSpPr>
      <xdr:spPr>
        <a:xfrm>
          <a:off x="22199600" y="704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xdr:rowOff>
    </xdr:from>
    <xdr:to>
      <xdr:col>116</xdr:col>
      <xdr:colOff>152400</xdr:colOff>
      <xdr:row>41</xdr:row>
      <xdr:rowOff>14478</xdr:rowOff>
    </xdr:to>
    <xdr:cxnSp macro="">
      <xdr:nvCxnSpPr>
        <xdr:cNvPr id="470" name="直線コネクタ 469"/>
        <xdr:cNvCxnSpPr/>
      </xdr:nvCxnSpPr>
      <xdr:spPr>
        <a:xfrm>
          <a:off x="22072600" y="704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155465</xdr:rowOff>
    </xdr:from>
    <xdr:ext cx="469744" cy="259045"/>
    <xdr:sp macro="" textlink="">
      <xdr:nvSpPr>
        <xdr:cNvPr id="471" name="【認定こども園・幼稚園・保育所】&#10;一人当たり面積最大値テキスト"/>
        <xdr:cNvSpPr txBox="1"/>
      </xdr:nvSpPr>
      <xdr:spPr>
        <a:xfrm>
          <a:off x="22199600" y="547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37338</xdr:rowOff>
    </xdr:from>
    <xdr:to>
      <xdr:col>116</xdr:col>
      <xdr:colOff>152400</xdr:colOff>
      <xdr:row>33</xdr:row>
      <xdr:rowOff>37338</xdr:rowOff>
    </xdr:to>
    <xdr:cxnSp macro="">
      <xdr:nvCxnSpPr>
        <xdr:cNvPr id="472" name="直線コネクタ 471"/>
        <xdr:cNvCxnSpPr/>
      </xdr:nvCxnSpPr>
      <xdr:spPr>
        <a:xfrm>
          <a:off x="22072600" y="569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92981</xdr:rowOff>
    </xdr:from>
    <xdr:ext cx="469744" cy="259045"/>
    <xdr:sp macro="" textlink="">
      <xdr:nvSpPr>
        <xdr:cNvPr id="473" name="【認定こども園・幼稚園・保育所】&#10;一人当たり面積平均値テキスト"/>
        <xdr:cNvSpPr txBox="1"/>
      </xdr:nvSpPr>
      <xdr:spPr>
        <a:xfrm>
          <a:off x="22199600" y="6779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114554</xdr:rowOff>
    </xdr:from>
    <xdr:to>
      <xdr:col>116</xdr:col>
      <xdr:colOff>114300</xdr:colOff>
      <xdr:row>40</xdr:row>
      <xdr:rowOff>44704</xdr:rowOff>
    </xdr:to>
    <xdr:sp macro="" textlink="">
      <xdr:nvSpPr>
        <xdr:cNvPr id="474" name="フローチャート: 判断 473"/>
        <xdr:cNvSpPr/>
      </xdr:nvSpPr>
      <xdr:spPr>
        <a:xfrm>
          <a:off x="221107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475" name="フローチャート: 判断 474"/>
        <xdr:cNvSpPr/>
      </xdr:nvSpPr>
      <xdr:spPr>
        <a:xfrm>
          <a:off x="21272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105410</xdr:rowOff>
    </xdr:from>
    <xdr:to>
      <xdr:col>107</xdr:col>
      <xdr:colOff>101600</xdr:colOff>
      <xdr:row>40</xdr:row>
      <xdr:rowOff>35560</xdr:rowOff>
    </xdr:to>
    <xdr:sp macro="" textlink="">
      <xdr:nvSpPr>
        <xdr:cNvPr id="476" name="フローチャート: 判断 475"/>
        <xdr:cNvSpPr/>
      </xdr:nvSpPr>
      <xdr:spPr>
        <a:xfrm>
          <a:off x="20383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114554</xdr:rowOff>
    </xdr:from>
    <xdr:to>
      <xdr:col>102</xdr:col>
      <xdr:colOff>165100</xdr:colOff>
      <xdr:row>40</xdr:row>
      <xdr:rowOff>44704</xdr:rowOff>
    </xdr:to>
    <xdr:sp macro="" textlink="">
      <xdr:nvSpPr>
        <xdr:cNvPr id="477" name="フローチャート: 判断 476"/>
        <xdr:cNvSpPr/>
      </xdr:nvSpPr>
      <xdr:spPr>
        <a:xfrm>
          <a:off x="19494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119126</xdr:rowOff>
    </xdr:from>
    <xdr:to>
      <xdr:col>98</xdr:col>
      <xdr:colOff>38100</xdr:colOff>
      <xdr:row>40</xdr:row>
      <xdr:rowOff>49276</xdr:rowOff>
    </xdr:to>
    <xdr:sp macro="" textlink="">
      <xdr:nvSpPr>
        <xdr:cNvPr id="478" name="フローチャート: 判断 477"/>
        <xdr:cNvSpPr/>
      </xdr:nvSpPr>
      <xdr:spPr>
        <a:xfrm>
          <a:off x="18605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50546</xdr:rowOff>
    </xdr:from>
    <xdr:to>
      <xdr:col>116</xdr:col>
      <xdr:colOff>114300</xdr:colOff>
      <xdr:row>39</xdr:row>
      <xdr:rowOff>152146</xdr:rowOff>
    </xdr:to>
    <xdr:sp macro="" textlink="">
      <xdr:nvSpPr>
        <xdr:cNvPr id="484" name="楕円 483"/>
        <xdr:cNvSpPr/>
      </xdr:nvSpPr>
      <xdr:spPr>
        <a:xfrm>
          <a:off x="221107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73423</xdr:rowOff>
    </xdr:from>
    <xdr:ext cx="469744" cy="259045"/>
    <xdr:sp macro="" textlink="">
      <xdr:nvSpPr>
        <xdr:cNvPr id="485" name="【認定こども園・幼稚園・保育所】&#10;一人当たり面積該当値テキスト"/>
        <xdr:cNvSpPr txBox="1"/>
      </xdr:nvSpPr>
      <xdr:spPr>
        <a:xfrm>
          <a:off x="22199600" y="65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254</xdr:rowOff>
    </xdr:from>
    <xdr:to>
      <xdr:col>112</xdr:col>
      <xdr:colOff>38100</xdr:colOff>
      <xdr:row>39</xdr:row>
      <xdr:rowOff>101854</xdr:rowOff>
    </xdr:to>
    <xdr:sp macro="" textlink="">
      <xdr:nvSpPr>
        <xdr:cNvPr id="486" name="楕円 485"/>
        <xdr:cNvSpPr/>
      </xdr:nvSpPr>
      <xdr:spPr>
        <a:xfrm>
          <a:off x="21272500" y="66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51054</xdr:rowOff>
    </xdr:from>
    <xdr:to>
      <xdr:col>116</xdr:col>
      <xdr:colOff>63500</xdr:colOff>
      <xdr:row>39</xdr:row>
      <xdr:rowOff>101346</xdr:rowOff>
    </xdr:to>
    <xdr:cxnSp macro="">
      <xdr:nvCxnSpPr>
        <xdr:cNvPr id="487" name="直線コネクタ 486"/>
        <xdr:cNvCxnSpPr/>
      </xdr:nvCxnSpPr>
      <xdr:spPr>
        <a:xfrm>
          <a:off x="21323300" y="673760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9398</xdr:rowOff>
    </xdr:from>
    <xdr:to>
      <xdr:col>107</xdr:col>
      <xdr:colOff>101600</xdr:colOff>
      <xdr:row>39</xdr:row>
      <xdr:rowOff>110998</xdr:rowOff>
    </xdr:to>
    <xdr:sp macro="" textlink="">
      <xdr:nvSpPr>
        <xdr:cNvPr id="488" name="楕円 487"/>
        <xdr:cNvSpPr/>
      </xdr:nvSpPr>
      <xdr:spPr>
        <a:xfrm>
          <a:off x="20383500" y="66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51054</xdr:rowOff>
    </xdr:from>
    <xdr:to>
      <xdr:col>111</xdr:col>
      <xdr:colOff>177800</xdr:colOff>
      <xdr:row>39</xdr:row>
      <xdr:rowOff>60198</xdr:rowOff>
    </xdr:to>
    <xdr:cxnSp macro="">
      <xdr:nvCxnSpPr>
        <xdr:cNvPr id="489" name="直線コネクタ 488"/>
        <xdr:cNvCxnSpPr/>
      </xdr:nvCxnSpPr>
      <xdr:spPr>
        <a:xfrm flipV="1">
          <a:off x="20434300" y="67376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490" name="楕円 489"/>
        <xdr:cNvSpPr/>
      </xdr:nvSpPr>
      <xdr:spPr>
        <a:xfrm>
          <a:off x="19494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55626</xdr:rowOff>
    </xdr:from>
    <xdr:to>
      <xdr:col>107</xdr:col>
      <xdr:colOff>50800</xdr:colOff>
      <xdr:row>39</xdr:row>
      <xdr:rowOff>60198</xdr:rowOff>
    </xdr:to>
    <xdr:cxnSp macro="">
      <xdr:nvCxnSpPr>
        <xdr:cNvPr id="491" name="直線コネクタ 490"/>
        <xdr:cNvCxnSpPr/>
      </xdr:nvCxnSpPr>
      <xdr:spPr>
        <a:xfrm>
          <a:off x="19545300" y="67421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167132</xdr:rowOff>
    </xdr:from>
    <xdr:to>
      <xdr:col>98</xdr:col>
      <xdr:colOff>38100</xdr:colOff>
      <xdr:row>39</xdr:row>
      <xdr:rowOff>97282</xdr:rowOff>
    </xdr:to>
    <xdr:sp macro="" textlink="">
      <xdr:nvSpPr>
        <xdr:cNvPr id="492" name="楕円 491"/>
        <xdr:cNvSpPr/>
      </xdr:nvSpPr>
      <xdr:spPr>
        <a:xfrm>
          <a:off x="18605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46482</xdr:rowOff>
    </xdr:from>
    <xdr:to>
      <xdr:col>102</xdr:col>
      <xdr:colOff>114300</xdr:colOff>
      <xdr:row>39</xdr:row>
      <xdr:rowOff>55626</xdr:rowOff>
    </xdr:to>
    <xdr:cxnSp macro="">
      <xdr:nvCxnSpPr>
        <xdr:cNvPr id="493" name="直線コネクタ 492"/>
        <xdr:cNvCxnSpPr/>
      </xdr:nvCxnSpPr>
      <xdr:spPr>
        <a:xfrm>
          <a:off x="18656300" y="67330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40403</xdr:rowOff>
    </xdr:from>
    <xdr:ext cx="469744" cy="259045"/>
    <xdr:sp macro="" textlink="">
      <xdr:nvSpPr>
        <xdr:cNvPr id="494" name="n_1aveValue【認定こども園・幼稚園・保育所】&#10;一人当たり面積"/>
        <xdr:cNvSpPr txBox="1"/>
      </xdr:nvSpPr>
      <xdr:spPr>
        <a:xfrm>
          <a:off x="210757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26687</xdr:rowOff>
    </xdr:from>
    <xdr:ext cx="469744" cy="259045"/>
    <xdr:sp macro="" textlink="">
      <xdr:nvSpPr>
        <xdr:cNvPr id="495" name="n_2aveValue【認定こども園・幼稚園・保育所】&#10;一人当たり面積"/>
        <xdr:cNvSpPr txBox="1"/>
      </xdr:nvSpPr>
      <xdr:spPr>
        <a:xfrm>
          <a:off x="20199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35831</xdr:rowOff>
    </xdr:from>
    <xdr:ext cx="469744" cy="259045"/>
    <xdr:sp macro="" textlink="">
      <xdr:nvSpPr>
        <xdr:cNvPr id="496" name="n_3aveValue【認定こども園・幼稚園・保育所】&#10;一人当たり面積"/>
        <xdr:cNvSpPr txBox="1"/>
      </xdr:nvSpPr>
      <xdr:spPr>
        <a:xfrm>
          <a:off x="193104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40403</xdr:rowOff>
    </xdr:from>
    <xdr:ext cx="469744" cy="259045"/>
    <xdr:sp macro="" textlink="">
      <xdr:nvSpPr>
        <xdr:cNvPr id="497" name="n_4aveValue【認定こども園・幼稚園・保育所】&#10;一人当たり面積"/>
        <xdr:cNvSpPr txBox="1"/>
      </xdr:nvSpPr>
      <xdr:spPr>
        <a:xfrm>
          <a:off x="184214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118381</xdr:rowOff>
    </xdr:from>
    <xdr:ext cx="469744" cy="259045"/>
    <xdr:sp macro="" textlink="">
      <xdr:nvSpPr>
        <xdr:cNvPr id="498" name="n_1mainValue【認定こども園・幼稚園・保育所】&#10;一人当たり面積"/>
        <xdr:cNvSpPr txBox="1"/>
      </xdr:nvSpPr>
      <xdr:spPr>
        <a:xfrm>
          <a:off x="21075727" y="646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127525</xdr:rowOff>
    </xdr:from>
    <xdr:ext cx="469744" cy="259045"/>
    <xdr:sp macro="" textlink="">
      <xdr:nvSpPr>
        <xdr:cNvPr id="499" name="n_2mainValue【認定こども園・幼稚園・保育所】&#10;一人当たり面積"/>
        <xdr:cNvSpPr txBox="1"/>
      </xdr:nvSpPr>
      <xdr:spPr>
        <a:xfrm>
          <a:off x="201994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122953</xdr:rowOff>
    </xdr:from>
    <xdr:ext cx="469744" cy="259045"/>
    <xdr:sp macro="" textlink="">
      <xdr:nvSpPr>
        <xdr:cNvPr id="500" name="n_3mainValue【認定こども園・幼稚園・保育所】&#10;一人当たり面積"/>
        <xdr:cNvSpPr txBox="1"/>
      </xdr:nvSpPr>
      <xdr:spPr>
        <a:xfrm>
          <a:off x="193104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113809</xdr:rowOff>
    </xdr:from>
    <xdr:ext cx="469744" cy="259045"/>
    <xdr:sp macro="" textlink="">
      <xdr:nvSpPr>
        <xdr:cNvPr id="501" name="n_4mainValue【認定こども園・幼稚園・保育所】&#10;一人当たり面積"/>
        <xdr:cNvSpPr txBox="1"/>
      </xdr:nvSpPr>
      <xdr:spPr>
        <a:xfrm>
          <a:off x="184214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2" name="テキスト ボックス 51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3" name="直線コネクタ 5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4" name="テキスト ボックス 51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5" name="直線コネクタ 5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6" name="テキスト ボックス 5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7" name="直線コネクタ 5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8" name="テキスト ボックス 5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9" name="直線コネクタ 5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0" name="テキスト ボックス 5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1" name="直線コネクタ 5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2" name="テキスト ボックス 5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3" name="直線コネクタ 5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4" name="テキスト ボックス 52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155122</xdr:rowOff>
    </xdr:to>
    <xdr:cxnSp macro="">
      <xdr:nvCxnSpPr>
        <xdr:cNvPr id="528" name="直線コネクタ 527"/>
        <xdr:cNvCxnSpPr/>
      </xdr:nvCxnSpPr>
      <xdr:spPr>
        <a:xfrm flipV="1">
          <a:off x="16318864" y="9526088"/>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158949</xdr:rowOff>
    </xdr:from>
    <xdr:ext cx="405111" cy="259045"/>
    <xdr:sp macro="" textlink="">
      <xdr:nvSpPr>
        <xdr:cNvPr id="529" name="【学校施設】&#10;有形固定資産減価償却率最小値テキスト"/>
        <xdr:cNvSpPr txBox="1"/>
      </xdr:nvSpPr>
      <xdr:spPr>
        <a:xfrm>
          <a:off x="16357600" y="1096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155122</xdr:rowOff>
    </xdr:from>
    <xdr:to>
      <xdr:col>86</xdr:col>
      <xdr:colOff>25400</xdr:colOff>
      <xdr:row>63</xdr:row>
      <xdr:rowOff>155122</xdr:rowOff>
    </xdr:to>
    <xdr:cxnSp macro="">
      <xdr:nvCxnSpPr>
        <xdr:cNvPr id="530" name="直線コネクタ 529"/>
        <xdr:cNvCxnSpPr/>
      </xdr:nvCxnSpPr>
      <xdr:spPr>
        <a:xfrm>
          <a:off x="16230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531" name="【学校施設】&#10;有形固定資産減価償却率最大値テキスト"/>
        <xdr:cNvSpPr txBox="1"/>
      </xdr:nvSpPr>
      <xdr:spPr>
        <a:xfrm>
          <a:off x="16357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532" name="直線コネクタ 531"/>
        <xdr:cNvCxnSpPr/>
      </xdr:nvCxnSpPr>
      <xdr:spPr>
        <a:xfrm>
          <a:off x="16230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533" name="【学校施設】&#10;有形固定資産減価償却率平均値テキスト"/>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34" name="フローチャート: 判断 533"/>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159838</xdr:rowOff>
    </xdr:from>
    <xdr:to>
      <xdr:col>81</xdr:col>
      <xdr:colOff>101600</xdr:colOff>
      <xdr:row>60</xdr:row>
      <xdr:rowOff>89988</xdr:rowOff>
    </xdr:to>
    <xdr:sp macro="" textlink="">
      <xdr:nvSpPr>
        <xdr:cNvPr id="535" name="フローチャート: 判断 534"/>
        <xdr:cNvSpPr/>
      </xdr:nvSpPr>
      <xdr:spPr>
        <a:xfrm>
          <a:off x="154305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4717</xdr:rowOff>
    </xdr:from>
    <xdr:to>
      <xdr:col>76</xdr:col>
      <xdr:colOff>165100</xdr:colOff>
      <xdr:row>60</xdr:row>
      <xdr:rowOff>106317</xdr:rowOff>
    </xdr:to>
    <xdr:sp macro="" textlink="">
      <xdr:nvSpPr>
        <xdr:cNvPr id="536" name="フローチャート: 判断 535"/>
        <xdr:cNvSpPr/>
      </xdr:nvSpPr>
      <xdr:spPr>
        <a:xfrm>
          <a:off x="14541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53703</xdr:rowOff>
    </xdr:from>
    <xdr:to>
      <xdr:col>72</xdr:col>
      <xdr:colOff>38100</xdr:colOff>
      <xdr:row>60</xdr:row>
      <xdr:rowOff>155303</xdr:rowOff>
    </xdr:to>
    <xdr:sp macro="" textlink="">
      <xdr:nvSpPr>
        <xdr:cNvPr id="537" name="フローチャート: 判断 536"/>
        <xdr:cNvSpPr/>
      </xdr:nvSpPr>
      <xdr:spPr>
        <a:xfrm>
          <a:off x="13652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89626</xdr:rowOff>
    </xdr:from>
    <xdr:to>
      <xdr:col>67</xdr:col>
      <xdr:colOff>101600</xdr:colOff>
      <xdr:row>61</xdr:row>
      <xdr:rowOff>19776</xdr:rowOff>
    </xdr:to>
    <xdr:sp macro="" textlink="">
      <xdr:nvSpPr>
        <xdr:cNvPr id="538" name="フローチャート: 判断 537"/>
        <xdr:cNvSpPr/>
      </xdr:nvSpPr>
      <xdr:spPr>
        <a:xfrm>
          <a:off x="12763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141877</xdr:rowOff>
    </xdr:from>
    <xdr:to>
      <xdr:col>85</xdr:col>
      <xdr:colOff>177800</xdr:colOff>
      <xdr:row>57</xdr:row>
      <xdr:rowOff>72027</xdr:rowOff>
    </xdr:to>
    <xdr:sp macro="" textlink="">
      <xdr:nvSpPr>
        <xdr:cNvPr id="544" name="楕円 543"/>
        <xdr:cNvSpPr/>
      </xdr:nvSpPr>
      <xdr:spPr>
        <a:xfrm>
          <a:off x="16268700" y="974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164754</xdr:rowOff>
    </xdr:from>
    <xdr:ext cx="405111" cy="259045"/>
    <xdr:sp macro="" textlink="">
      <xdr:nvSpPr>
        <xdr:cNvPr id="545" name="【学校施設】&#10;有形固定資産減価償却率該当値テキスト"/>
        <xdr:cNvSpPr txBox="1"/>
      </xdr:nvSpPr>
      <xdr:spPr>
        <a:xfrm>
          <a:off x="16357600" y="959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22678</xdr:rowOff>
    </xdr:from>
    <xdr:to>
      <xdr:col>81</xdr:col>
      <xdr:colOff>101600</xdr:colOff>
      <xdr:row>57</xdr:row>
      <xdr:rowOff>124278</xdr:rowOff>
    </xdr:to>
    <xdr:sp macro="" textlink="">
      <xdr:nvSpPr>
        <xdr:cNvPr id="546" name="楕円 545"/>
        <xdr:cNvSpPr/>
      </xdr:nvSpPr>
      <xdr:spPr>
        <a:xfrm>
          <a:off x="15430500" y="97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21227</xdr:rowOff>
    </xdr:from>
    <xdr:to>
      <xdr:col>85</xdr:col>
      <xdr:colOff>127000</xdr:colOff>
      <xdr:row>57</xdr:row>
      <xdr:rowOff>73478</xdr:rowOff>
    </xdr:to>
    <xdr:cxnSp macro="">
      <xdr:nvCxnSpPr>
        <xdr:cNvPr id="547" name="直線コネクタ 546"/>
        <xdr:cNvCxnSpPr/>
      </xdr:nvCxnSpPr>
      <xdr:spPr>
        <a:xfrm flipV="1">
          <a:off x="15481300" y="9793877"/>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148409</xdr:rowOff>
    </xdr:from>
    <xdr:to>
      <xdr:col>76</xdr:col>
      <xdr:colOff>165100</xdr:colOff>
      <xdr:row>57</xdr:row>
      <xdr:rowOff>78559</xdr:rowOff>
    </xdr:to>
    <xdr:sp macro="" textlink="">
      <xdr:nvSpPr>
        <xdr:cNvPr id="548" name="楕円 547"/>
        <xdr:cNvSpPr/>
      </xdr:nvSpPr>
      <xdr:spPr>
        <a:xfrm>
          <a:off x="14541500" y="974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27759</xdr:rowOff>
    </xdr:from>
    <xdr:to>
      <xdr:col>81</xdr:col>
      <xdr:colOff>50800</xdr:colOff>
      <xdr:row>57</xdr:row>
      <xdr:rowOff>73478</xdr:rowOff>
    </xdr:to>
    <xdr:cxnSp macro="">
      <xdr:nvCxnSpPr>
        <xdr:cNvPr id="549" name="直線コネクタ 548"/>
        <xdr:cNvCxnSpPr/>
      </xdr:nvCxnSpPr>
      <xdr:spPr>
        <a:xfrm>
          <a:off x="14592300" y="980040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61867</xdr:rowOff>
    </xdr:from>
    <xdr:to>
      <xdr:col>72</xdr:col>
      <xdr:colOff>38100</xdr:colOff>
      <xdr:row>57</xdr:row>
      <xdr:rowOff>163467</xdr:rowOff>
    </xdr:to>
    <xdr:sp macro="" textlink="">
      <xdr:nvSpPr>
        <xdr:cNvPr id="550" name="楕円 549"/>
        <xdr:cNvSpPr/>
      </xdr:nvSpPr>
      <xdr:spPr>
        <a:xfrm>
          <a:off x="13652500" y="983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27759</xdr:rowOff>
    </xdr:from>
    <xdr:to>
      <xdr:col>76</xdr:col>
      <xdr:colOff>114300</xdr:colOff>
      <xdr:row>57</xdr:row>
      <xdr:rowOff>112667</xdr:rowOff>
    </xdr:to>
    <xdr:cxnSp macro="">
      <xdr:nvCxnSpPr>
        <xdr:cNvPr id="551" name="直線コネクタ 550"/>
        <xdr:cNvCxnSpPr/>
      </xdr:nvCxnSpPr>
      <xdr:spPr>
        <a:xfrm flipV="1">
          <a:off x="13703300" y="9800409"/>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66766</xdr:rowOff>
    </xdr:from>
    <xdr:to>
      <xdr:col>67</xdr:col>
      <xdr:colOff>101600</xdr:colOff>
      <xdr:row>58</xdr:row>
      <xdr:rowOff>168366</xdr:rowOff>
    </xdr:to>
    <xdr:sp macro="" textlink="">
      <xdr:nvSpPr>
        <xdr:cNvPr id="552" name="楕円 551"/>
        <xdr:cNvSpPr/>
      </xdr:nvSpPr>
      <xdr:spPr>
        <a:xfrm>
          <a:off x="127635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112667</xdr:rowOff>
    </xdr:from>
    <xdr:to>
      <xdr:col>71</xdr:col>
      <xdr:colOff>177800</xdr:colOff>
      <xdr:row>58</xdr:row>
      <xdr:rowOff>117566</xdr:rowOff>
    </xdr:to>
    <xdr:cxnSp macro="">
      <xdr:nvCxnSpPr>
        <xdr:cNvPr id="553" name="直線コネクタ 552"/>
        <xdr:cNvCxnSpPr/>
      </xdr:nvCxnSpPr>
      <xdr:spPr>
        <a:xfrm flipV="1">
          <a:off x="12814300" y="9885317"/>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81115</xdr:rowOff>
    </xdr:from>
    <xdr:ext cx="405111" cy="259045"/>
    <xdr:sp macro="" textlink="">
      <xdr:nvSpPr>
        <xdr:cNvPr id="554" name="n_1aveValue【学校施設】&#10;有形固定資産減価償却率"/>
        <xdr:cNvSpPr txBox="1"/>
      </xdr:nvSpPr>
      <xdr:spPr>
        <a:xfrm>
          <a:off x="15266044" y="1036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97444</xdr:rowOff>
    </xdr:from>
    <xdr:ext cx="405111" cy="259045"/>
    <xdr:sp macro="" textlink="">
      <xdr:nvSpPr>
        <xdr:cNvPr id="555" name="n_2aveValue【学校施設】&#10;有形固定資産減価償却率"/>
        <xdr:cNvSpPr txBox="1"/>
      </xdr:nvSpPr>
      <xdr:spPr>
        <a:xfrm>
          <a:off x="143897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146430</xdr:rowOff>
    </xdr:from>
    <xdr:ext cx="405111" cy="259045"/>
    <xdr:sp macro="" textlink="">
      <xdr:nvSpPr>
        <xdr:cNvPr id="556" name="n_3aveValue【学校施設】&#10;有形固定資産減価償却率"/>
        <xdr:cNvSpPr txBox="1"/>
      </xdr:nvSpPr>
      <xdr:spPr>
        <a:xfrm>
          <a:off x="13500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10903</xdr:rowOff>
    </xdr:from>
    <xdr:ext cx="405111" cy="259045"/>
    <xdr:sp macro="" textlink="">
      <xdr:nvSpPr>
        <xdr:cNvPr id="557" name="n_4aveValue【学校施設】&#10;有形固定資産減価償却率"/>
        <xdr:cNvSpPr txBox="1"/>
      </xdr:nvSpPr>
      <xdr:spPr>
        <a:xfrm>
          <a:off x="12611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140805</xdr:rowOff>
    </xdr:from>
    <xdr:ext cx="405111" cy="259045"/>
    <xdr:sp macro="" textlink="">
      <xdr:nvSpPr>
        <xdr:cNvPr id="558" name="n_1mainValue【学校施設】&#10;有形固定資産減価償却率"/>
        <xdr:cNvSpPr txBox="1"/>
      </xdr:nvSpPr>
      <xdr:spPr>
        <a:xfrm>
          <a:off x="15266044" y="957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95086</xdr:rowOff>
    </xdr:from>
    <xdr:ext cx="405111" cy="259045"/>
    <xdr:sp macro="" textlink="">
      <xdr:nvSpPr>
        <xdr:cNvPr id="559" name="n_2mainValue【学校施設】&#10;有形固定資産減価償却率"/>
        <xdr:cNvSpPr txBox="1"/>
      </xdr:nvSpPr>
      <xdr:spPr>
        <a:xfrm>
          <a:off x="14389744" y="9524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8544</xdr:rowOff>
    </xdr:from>
    <xdr:ext cx="405111" cy="259045"/>
    <xdr:sp macro="" textlink="">
      <xdr:nvSpPr>
        <xdr:cNvPr id="560" name="n_3mainValue【学校施設】&#10;有形固定資産減価償却率"/>
        <xdr:cNvSpPr txBox="1"/>
      </xdr:nvSpPr>
      <xdr:spPr>
        <a:xfrm>
          <a:off x="13500744" y="960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13443</xdr:rowOff>
    </xdr:from>
    <xdr:ext cx="405111" cy="259045"/>
    <xdr:sp macro="" textlink="">
      <xdr:nvSpPr>
        <xdr:cNvPr id="561" name="n_4mainValue【学校施設】&#10;有形固定資産減価償却率"/>
        <xdr:cNvSpPr txBox="1"/>
      </xdr:nvSpPr>
      <xdr:spPr>
        <a:xfrm>
          <a:off x="12611744" y="978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3" name="直線コネクタ 5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4" name="テキスト ボックス 5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5" name="直線コネクタ 5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6" name="テキスト ボックス 5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7" name="直線コネクタ 5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8" name="テキスト ボックス 5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9" name="直線コネクタ 5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0" name="テキスト ボックス 5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1" name="直線コネクタ 5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2" name="テキスト ボックス 5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2540</xdr:rowOff>
    </xdr:from>
    <xdr:to>
      <xdr:col>116</xdr:col>
      <xdr:colOff>62864</xdr:colOff>
      <xdr:row>64</xdr:row>
      <xdr:rowOff>1270</xdr:rowOff>
    </xdr:to>
    <xdr:cxnSp macro="">
      <xdr:nvCxnSpPr>
        <xdr:cNvPr id="586" name="直線コネクタ 585"/>
        <xdr:cNvCxnSpPr/>
      </xdr:nvCxnSpPr>
      <xdr:spPr>
        <a:xfrm flipV="1">
          <a:off x="22160864" y="9603740"/>
          <a:ext cx="0" cy="13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5097</xdr:rowOff>
    </xdr:from>
    <xdr:ext cx="469744" cy="259045"/>
    <xdr:sp macro="" textlink="">
      <xdr:nvSpPr>
        <xdr:cNvPr id="587" name="【学校施設】&#10;一人当たり面積最小値テキスト"/>
        <xdr:cNvSpPr txBox="1"/>
      </xdr:nvSpPr>
      <xdr:spPr>
        <a:xfrm>
          <a:off x="22199600" y="1097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1270</xdr:rowOff>
    </xdr:from>
    <xdr:to>
      <xdr:col>116</xdr:col>
      <xdr:colOff>152400</xdr:colOff>
      <xdr:row>64</xdr:row>
      <xdr:rowOff>1270</xdr:rowOff>
    </xdr:to>
    <xdr:cxnSp macro="">
      <xdr:nvCxnSpPr>
        <xdr:cNvPr id="588" name="直線コネクタ 587"/>
        <xdr:cNvCxnSpPr/>
      </xdr:nvCxnSpPr>
      <xdr:spPr>
        <a:xfrm>
          <a:off x="22072600" y="1097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120667</xdr:rowOff>
    </xdr:from>
    <xdr:ext cx="469744" cy="259045"/>
    <xdr:sp macro="" textlink="">
      <xdr:nvSpPr>
        <xdr:cNvPr id="589" name="【学校施設】&#10;一人当たり面積最大値テキスト"/>
        <xdr:cNvSpPr txBox="1"/>
      </xdr:nvSpPr>
      <xdr:spPr>
        <a:xfrm>
          <a:off x="22199600" y="937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2540</xdr:rowOff>
    </xdr:from>
    <xdr:to>
      <xdr:col>116</xdr:col>
      <xdr:colOff>152400</xdr:colOff>
      <xdr:row>56</xdr:row>
      <xdr:rowOff>2540</xdr:rowOff>
    </xdr:to>
    <xdr:cxnSp macro="">
      <xdr:nvCxnSpPr>
        <xdr:cNvPr id="590" name="直線コネクタ 589"/>
        <xdr:cNvCxnSpPr/>
      </xdr:nvCxnSpPr>
      <xdr:spPr>
        <a:xfrm>
          <a:off x="22072600" y="960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3827</xdr:rowOff>
    </xdr:from>
    <xdr:ext cx="469744" cy="259045"/>
    <xdr:sp macro="" textlink="">
      <xdr:nvSpPr>
        <xdr:cNvPr id="591" name="【学校施設】&#10;一人当たり面積平均値テキスト"/>
        <xdr:cNvSpPr txBox="1"/>
      </xdr:nvSpPr>
      <xdr:spPr>
        <a:xfrm>
          <a:off x="22199600" y="1063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592" name="フローチャート: 判断 591"/>
        <xdr:cNvSpPr/>
      </xdr:nvSpPr>
      <xdr:spPr>
        <a:xfrm>
          <a:off x="22110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35560</xdr:rowOff>
    </xdr:from>
    <xdr:to>
      <xdr:col>112</xdr:col>
      <xdr:colOff>38100</xdr:colOff>
      <xdr:row>62</xdr:row>
      <xdr:rowOff>137160</xdr:rowOff>
    </xdr:to>
    <xdr:sp macro="" textlink="">
      <xdr:nvSpPr>
        <xdr:cNvPr id="593" name="フローチャート: 判断 592"/>
        <xdr:cNvSpPr/>
      </xdr:nvSpPr>
      <xdr:spPr>
        <a:xfrm>
          <a:off x="21272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15240</xdr:rowOff>
    </xdr:from>
    <xdr:to>
      <xdr:col>107</xdr:col>
      <xdr:colOff>101600</xdr:colOff>
      <xdr:row>62</xdr:row>
      <xdr:rowOff>116840</xdr:rowOff>
    </xdr:to>
    <xdr:sp macro="" textlink="">
      <xdr:nvSpPr>
        <xdr:cNvPr id="594" name="フローチャート: 判断 593"/>
        <xdr:cNvSpPr/>
      </xdr:nvSpPr>
      <xdr:spPr>
        <a:xfrm>
          <a:off x="203835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xdr:rowOff>
    </xdr:from>
    <xdr:to>
      <xdr:col>102</xdr:col>
      <xdr:colOff>165100</xdr:colOff>
      <xdr:row>62</xdr:row>
      <xdr:rowOff>111760</xdr:rowOff>
    </xdr:to>
    <xdr:sp macro="" textlink="">
      <xdr:nvSpPr>
        <xdr:cNvPr id="595" name="フローチャート: 判断 594"/>
        <xdr:cNvSpPr/>
      </xdr:nvSpPr>
      <xdr:spPr>
        <a:xfrm>
          <a:off x="19494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16510</xdr:rowOff>
    </xdr:from>
    <xdr:to>
      <xdr:col>98</xdr:col>
      <xdr:colOff>38100</xdr:colOff>
      <xdr:row>62</xdr:row>
      <xdr:rowOff>118110</xdr:rowOff>
    </xdr:to>
    <xdr:sp macro="" textlink="">
      <xdr:nvSpPr>
        <xdr:cNvPr id="596" name="フローチャート: 判断 595"/>
        <xdr:cNvSpPr/>
      </xdr:nvSpPr>
      <xdr:spPr>
        <a:xfrm>
          <a:off x="18605500" y="106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114300</xdr:rowOff>
    </xdr:from>
    <xdr:to>
      <xdr:col>116</xdr:col>
      <xdr:colOff>114300</xdr:colOff>
      <xdr:row>62</xdr:row>
      <xdr:rowOff>44450</xdr:rowOff>
    </xdr:to>
    <xdr:sp macro="" textlink="">
      <xdr:nvSpPr>
        <xdr:cNvPr id="602" name="楕円 601"/>
        <xdr:cNvSpPr/>
      </xdr:nvSpPr>
      <xdr:spPr>
        <a:xfrm>
          <a:off x="22110700" y="1057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137177</xdr:rowOff>
    </xdr:from>
    <xdr:ext cx="469744" cy="259045"/>
    <xdr:sp macro="" textlink="">
      <xdr:nvSpPr>
        <xdr:cNvPr id="603" name="【学校施設】&#10;一人当たり面積該当値テキスト"/>
        <xdr:cNvSpPr txBox="1"/>
      </xdr:nvSpPr>
      <xdr:spPr>
        <a:xfrm>
          <a:off x="22199600" y="1042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129540</xdr:rowOff>
    </xdr:from>
    <xdr:to>
      <xdr:col>112</xdr:col>
      <xdr:colOff>38100</xdr:colOff>
      <xdr:row>62</xdr:row>
      <xdr:rowOff>59690</xdr:rowOff>
    </xdr:to>
    <xdr:sp macro="" textlink="">
      <xdr:nvSpPr>
        <xdr:cNvPr id="604" name="楕円 603"/>
        <xdr:cNvSpPr/>
      </xdr:nvSpPr>
      <xdr:spPr>
        <a:xfrm>
          <a:off x="21272500" y="1058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165100</xdr:rowOff>
    </xdr:from>
    <xdr:to>
      <xdr:col>116</xdr:col>
      <xdr:colOff>63500</xdr:colOff>
      <xdr:row>62</xdr:row>
      <xdr:rowOff>8890</xdr:rowOff>
    </xdr:to>
    <xdr:cxnSp macro="">
      <xdr:nvCxnSpPr>
        <xdr:cNvPr id="605" name="直線コネクタ 604"/>
        <xdr:cNvCxnSpPr/>
      </xdr:nvCxnSpPr>
      <xdr:spPr>
        <a:xfrm flipV="1">
          <a:off x="21323300" y="1062355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130810</xdr:rowOff>
    </xdr:from>
    <xdr:to>
      <xdr:col>107</xdr:col>
      <xdr:colOff>101600</xdr:colOff>
      <xdr:row>62</xdr:row>
      <xdr:rowOff>60960</xdr:rowOff>
    </xdr:to>
    <xdr:sp macro="" textlink="">
      <xdr:nvSpPr>
        <xdr:cNvPr id="606" name="楕円 605"/>
        <xdr:cNvSpPr/>
      </xdr:nvSpPr>
      <xdr:spPr>
        <a:xfrm>
          <a:off x="20383500" y="1058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8890</xdr:rowOff>
    </xdr:from>
    <xdr:to>
      <xdr:col>111</xdr:col>
      <xdr:colOff>177800</xdr:colOff>
      <xdr:row>62</xdr:row>
      <xdr:rowOff>10160</xdr:rowOff>
    </xdr:to>
    <xdr:cxnSp macro="">
      <xdr:nvCxnSpPr>
        <xdr:cNvPr id="607" name="直線コネクタ 606"/>
        <xdr:cNvCxnSpPr/>
      </xdr:nvCxnSpPr>
      <xdr:spPr>
        <a:xfrm flipV="1">
          <a:off x="20434300" y="1063879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125730</xdr:rowOff>
    </xdr:from>
    <xdr:to>
      <xdr:col>102</xdr:col>
      <xdr:colOff>165100</xdr:colOff>
      <xdr:row>62</xdr:row>
      <xdr:rowOff>55880</xdr:rowOff>
    </xdr:to>
    <xdr:sp macro="" textlink="">
      <xdr:nvSpPr>
        <xdr:cNvPr id="608" name="楕円 607"/>
        <xdr:cNvSpPr/>
      </xdr:nvSpPr>
      <xdr:spPr>
        <a:xfrm>
          <a:off x="19494500" y="1058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5080</xdr:rowOff>
    </xdr:from>
    <xdr:to>
      <xdr:col>107</xdr:col>
      <xdr:colOff>50800</xdr:colOff>
      <xdr:row>62</xdr:row>
      <xdr:rowOff>10160</xdr:rowOff>
    </xdr:to>
    <xdr:cxnSp macro="">
      <xdr:nvCxnSpPr>
        <xdr:cNvPr id="609" name="直線コネクタ 608"/>
        <xdr:cNvCxnSpPr/>
      </xdr:nvCxnSpPr>
      <xdr:spPr>
        <a:xfrm>
          <a:off x="19545300" y="1063498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128270</xdr:rowOff>
    </xdr:from>
    <xdr:to>
      <xdr:col>98</xdr:col>
      <xdr:colOff>38100</xdr:colOff>
      <xdr:row>62</xdr:row>
      <xdr:rowOff>58420</xdr:rowOff>
    </xdr:to>
    <xdr:sp macro="" textlink="">
      <xdr:nvSpPr>
        <xdr:cNvPr id="610" name="楕円 609"/>
        <xdr:cNvSpPr/>
      </xdr:nvSpPr>
      <xdr:spPr>
        <a:xfrm>
          <a:off x="18605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5080</xdr:rowOff>
    </xdr:from>
    <xdr:to>
      <xdr:col>102</xdr:col>
      <xdr:colOff>114300</xdr:colOff>
      <xdr:row>62</xdr:row>
      <xdr:rowOff>7620</xdr:rowOff>
    </xdr:to>
    <xdr:cxnSp macro="">
      <xdr:nvCxnSpPr>
        <xdr:cNvPr id="611" name="直線コネクタ 610"/>
        <xdr:cNvCxnSpPr/>
      </xdr:nvCxnSpPr>
      <xdr:spPr>
        <a:xfrm flipV="1">
          <a:off x="18656300" y="106349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128287</xdr:rowOff>
    </xdr:from>
    <xdr:ext cx="469744" cy="259045"/>
    <xdr:sp macro="" textlink="">
      <xdr:nvSpPr>
        <xdr:cNvPr id="612" name="n_1aveValue【学校施設】&#10;一人当たり面積"/>
        <xdr:cNvSpPr txBox="1"/>
      </xdr:nvSpPr>
      <xdr:spPr>
        <a:xfrm>
          <a:off x="21075727" y="1075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107967</xdr:rowOff>
    </xdr:from>
    <xdr:ext cx="469744" cy="259045"/>
    <xdr:sp macro="" textlink="">
      <xdr:nvSpPr>
        <xdr:cNvPr id="613" name="n_2aveValue【学校施設】&#10;一人当たり面積"/>
        <xdr:cNvSpPr txBox="1"/>
      </xdr:nvSpPr>
      <xdr:spPr>
        <a:xfrm>
          <a:off x="20199427" y="1073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102887</xdr:rowOff>
    </xdr:from>
    <xdr:ext cx="469744" cy="259045"/>
    <xdr:sp macro="" textlink="">
      <xdr:nvSpPr>
        <xdr:cNvPr id="614" name="n_3aveValue【学校施設】&#10;一人当たり面積"/>
        <xdr:cNvSpPr txBox="1"/>
      </xdr:nvSpPr>
      <xdr:spPr>
        <a:xfrm>
          <a:off x="193104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109237</xdr:rowOff>
    </xdr:from>
    <xdr:ext cx="469744" cy="259045"/>
    <xdr:sp macro="" textlink="">
      <xdr:nvSpPr>
        <xdr:cNvPr id="615" name="n_4aveValue【学校施設】&#10;一人当たり面積"/>
        <xdr:cNvSpPr txBox="1"/>
      </xdr:nvSpPr>
      <xdr:spPr>
        <a:xfrm>
          <a:off x="18421427" y="1073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76217</xdr:rowOff>
    </xdr:from>
    <xdr:ext cx="469744" cy="259045"/>
    <xdr:sp macro="" textlink="">
      <xdr:nvSpPr>
        <xdr:cNvPr id="616" name="n_1mainValue【学校施設】&#10;一人当たり面積"/>
        <xdr:cNvSpPr txBox="1"/>
      </xdr:nvSpPr>
      <xdr:spPr>
        <a:xfrm>
          <a:off x="2107572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77487</xdr:rowOff>
    </xdr:from>
    <xdr:ext cx="469744" cy="259045"/>
    <xdr:sp macro="" textlink="">
      <xdr:nvSpPr>
        <xdr:cNvPr id="617" name="n_2mainValue【学校施設】&#10;一人当たり面積"/>
        <xdr:cNvSpPr txBox="1"/>
      </xdr:nvSpPr>
      <xdr:spPr>
        <a:xfrm>
          <a:off x="20199427" y="1036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72407</xdr:rowOff>
    </xdr:from>
    <xdr:ext cx="469744" cy="259045"/>
    <xdr:sp macro="" textlink="">
      <xdr:nvSpPr>
        <xdr:cNvPr id="618" name="n_3mainValue【学校施設】&#10;一人当たり面積"/>
        <xdr:cNvSpPr txBox="1"/>
      </xdr:nvSpPr>
      <xdr:spPr>
        <a:xfrm>
          <a:off x="19310427" y="1035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74947</xdr:rowOff>
    </xdr:from>
    <xdr:ext cx="469744" cy="259045"/>
    <xdr:sp macro="" textlink="">
      <xdr:nvSpPr>
        <xdr:cNvPr id="619" name="n_4mainValue【学校施設】&#10;一人当たり面積"/>
        <xdr:cNvSpPr txBox="1"/>
      </xdr:nvSpPr>
      <xdr:spPr>
        <a:xfrm>
          <a:off x="18421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1" name="直線コネクタ 6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2" name="テキスト ボックス 63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3" name="直線コネクタ 6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4" name="テキスト ボックス 6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5" name="直線コネクタ 6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6" name="テキスト ボックス 6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7" name="直線コネクタ 6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8" name="テキスト ボックス 6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9" name="直線コネクタ 6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0" name="テキスト ボックス 63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2" name="テキスト ボックス 64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85</xdr:row>
      <xdr:rowOff>116205</xdr:rowOff>
    </xdr:to>
    <xdr:cxnSp macro="">
      <xdr:nvCxnSpPr>
        <xdr:cNvPr id="644" name="直線コネクタ 643"/>
        <xdr:cNvCxnSpPr/>
      </xdr:nvCxnSpPr>
      <xdr:spPr>
        <a:xfrm flipV="1">
          <a:off x="16318864" y="13245464"/>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120032</xdr:rowOff>
    </xdr:from>
    <xdr:ext cx="405111" cy="259045"/>
    <xdr:sp macro="" textlink="">
      <xdr:nvSpPr>
        <xdr:cNvPr id="645" name="【児童館】&#10;有形固定資産減価償却率最小値テキスト"/>
        <xdr:cNvSpPr txBox="1"/>
      </xdr:nvSpPr>
      <xdr:spPr>
        <a:xfrm>
          <a:off x="16357600" y="1469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116205</xdr:rowOff>
    </xdr:from>
    <xdr:to>
      <xdr:col>86</xdr:col>
      <xdr:colOff>25400</xdr:colOff>
      <xdr:row>85</xdr:row>
      <xdr:rowOff>116205</xdr:rowOff>
    </xdr:to>
    <xdr:cxnSp macro="">
      <xdr:nvCxnSpPr>
        <xdr:cNvPr id="646" name="直線コネクタ 645"/>
        <xdr:cNvCxnSpPr/>
      </xdr:nvCxnSpPr>
      <xdr:spPr>
        <a:xfrm>
          <a:off x="16230600" y="1468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647" name="【児童館】&#10;有形固定資産減価償却率最大値テキスト"/>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648" name="直線コネクタ 647"/>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137813</xdr:rowOff>
    </xdr:from>
    <xdr:ext cx="405111" cy="259045"/>
    <xdr:sp macro="" textlink="">
      <xdr:nvSpPr>
        <xdr:cNvPr id="649" name="【児童館】&#10;有形固定資産減価償却率平均値テキスト"/>
        <xdr:cNvSpPr txBox="1"/>
      </xdr:nvSpPr>
      <xdr:spPr>
        <a:xfrm>
          <a:off x="16357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114936</xdr:rowOff>
    </xdr:from>
    <xdr:to>
      <xdr:col>85</xdr:col>
      <xdr:colOff>177800</xdr:colOff>
      <xdr:row>82</xdr:row>
      <xdr:rowOff>45086</xdr:rowOff>
    </xdr:to>
    <xdr:sp macro="" textlink="">
      <xdr:nvSpPr>
        <xdr:cNvPr id="650" name="フローチャート: 判断 649"/>
        <xdr:cNvSpPr/>
      </xdr:nvSpPr>
      <xdr:spPr>
        <a:xfrm>
          <a:off x="16268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651" name="フローチャート: 判断 650"/>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97789</xdr:rowOff>
    </xdr:from>
    <xdr:to>
      <xdr:col>76</xdr:col>
      <xdr:colOff>165100</xdr:colOff>
      <xdr:row>82</xdr:row>
      <xdr:rowOff>27939</xdr:rowOff>
    </xdr:to>
    <xdr:sp macro="" textlink="">
      <xdr:nvSpPr>
        <xdr:cNvPr id="652" name="フローチャート: 判断 651"/>
        <xdr:cNvSpPr/>
      </xdr:nvSpPr>
      <xdr:spPr>
        <a:xfrm>
          <a:off x="14541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128270</xdr:rowOff>
    </xdr:from>
    <xdr:to>
      <xdr:col>72</xdr:col>
      <xdr:colOff>38100</xdr:colOff>
      <xdr:row>82</xdr:row>
      <xdr:rowOff>58420</xdr:rowOff>
    </xdr:to>
    <xdr:sp macro="" textlink="">
      <xdr:nvSpPr>
        <xdr:cNvPr id="653" name="フローチャート: 判断 652"/>
        <xdr:cNvSpPr/>
      </xdr:nvSpPr>
      <xdr:spPr>
        <a:xfrm>
          <a:off x="13652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97789</xdr:rowOff>
    </xdr:from>
    <xdr:to>
      <xdr:col>67</xdr:col>
      <xdr:colOff>101600</xdr:colOff>
      <xdr:row>82</xdr:row>
      <xdr:rowOff>27939</xdr:rowOff>
    </xdr:to>
    <xdr:sp macro="" textlink="">
      <xdr:nvSpPr>
        <xdr:cNvPr id="654" name="フローチャート: 判断 653"/>
        <xdr:cNvSpPr/>
      </xdr:nvSpPr>
      <xdr:spPr>
        <a:xfrm>
          <a:off x="12763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76836</xdr:rowOff>
    </xdr:from>
    <xdr:to>
      <xdr:col>85</xdr:col>
      <xdr:colOff>177800</xdr:colOff>
      <xdr:row>83</xdr:row>
      <xdr:rowOff>6986</xdr:rowOff>
    </xdr:to>
    <xdr:sp macro="" textlink="">
      <xdr:nvSpPr>
        <xdr:cNvPr id="660" name="楕円 659"/>
        <xdr:cNvSpPr/>
      </xdr:nvSpPr>
      <xdr:spPr>
        <a:xfrm>
          <a:off x="16268700" y="141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55263</xdr:rowOff>
    </xdr:from>
    <xdr:ext cx="405111" cy="259045"/>
    <xdr:sp macro="" textlink="">
      <xdr:nvSpPr>
        <xdr:cNvPr id="661" name="【児童館】&#10;有形固定資産減価償却率該当値テキスト"/>
        <xdr:cNvSpPr txBox="1"/>
      </xdr:nvSpPr>
      <xdr:spPr>
        <a:xfrm>
          <a:off x="16357600"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40639</xdr:rowOff>
    </xdr:from>
    <xdr:to>
      <xdr:col>81</xdr:col>
      <xdr:colOff>101600</xdr:colOff>
      <xdr:row>82</xdr:row>
      <xdr:rowOff>142239</xdr:rowOff>
    </xdr:to>
    <xdr:sp macro="" textlink="">
      <xdr:nvSpPr>
        <xdr:cNvPr id="662" name="楕円 661"/>
        <xdr:cNvSpPr/>
      </xdr:nvSpPr>
      <xdr:spPr>
        <a:xfrm>
          <a:off x="15430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91439</xdr:rowOff>
    </xdr:from>
    <xdr:to>
      <xdr:col>85</xdr:col>
      <xdr:colOff>127000</xdr:colOff>
      <xdr:row>82</xdr:row>
      <xdr:rowOff>127636</xdr:rowOff>
    </xdr:to>
    <xdr:cxnSp macro="">
      <xdr:nvCxnSpPr>
        <xdr:cNvPr id="663" name="直線コネクタ 662"/>
        <xdr:cNvCxnSpPr/>
      </xdr:nvCxnSpPr>
      <xdr:spPr>
        <a:xfrm>
          <a:off x="15481300" y="1415033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29211</xdr:rowOff>
    </xdr:from>
    <xdr:to>
      <xdr:col>76</xdr:col>
      <xdr:colOff>165100</xdr:colOff>
      <xdr:row>82</xdr:row>
      <xdr:rowOff>130811</xdr:rowOff>
    </xdr:to>
    <xdr:sp macro="" textlink="">
      <xdr:nvSpPr>
        <xdr:cNvPr id="664" name="楕円 663"/>
        <xdr:cNvSpPr/>
      </xdr:nvSpPr>
      <xdr:spPr>
        <a:xfrm>
          <a:off x="14541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80011</xdr:rowOff>
    </xdr:from>
    <xdr:to>
      <xdr:col>81</xdr:col>
      <xdr:colOff>50800</xdr:colOff>
      <xdr:row>82</xdr:row>
      <xdr:rowOff>91439</xdr:rowOff>
    </xdr:to>
    <xdr:cxnSp macro="">
      <xdr:nvCxnSpPr>
        <xdr:cNvPr id="665" name="直線コネクタ 664"/>
        <xdr:cNvCxnSpPr/>
      </xdr:nvCxnSpPr>
      <xdr:spPr>
        <a:xfrm>
          <a:off x="14592300" y="141389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95886</xdr:rowOff>
    </xdr:from>
    <xdr:to>
      <xdr:col>72</xdr:col>
      <xdr:colOff>38100</xdr:colOff>
      <xdr:row>83</xdr:row>
      <xdr:rowOff>26036</xdr:rowOff>
    </xdr:to>
    <xdr:sp macro="" textlink="">
      <xdr:nvSpPr>
        <xdr:cNvPr id="666" name="楕円 665"/>
        <xdr:cNvSpPr/>
      </xdr:nvSpPr>
      <xdr:spPr>
        <a:xfrm>
          <a:off x="136525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80011</xdr:rowOff>
    </xdr:from>
    <xdr:to>
      <xdr:col>76</xdr:col>
      <xdr:colOff>114300</xdr:colOff>
      <xdr:row>82</xdr:row>
      <xdr:rowOff>146686</xdr:rowOff>
    </xdr:to>
    <xdr:cxnSp macro="">
      <xdr:nvCxnSpPr>
        <xdr:cNvPr id="667" name="直線コネクタ 666"/>
        <xdr:cNvCxnSpPr/>
      </xdr:nvCxnSpPr>
      <xdr:spPr>
        <a:xfrm flipV="1">
          <a:off x="13703300" y="14138911"/>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53975</xdr:rowOff>
    </xdr:from>
    <xdr:to>
      <xdr:col>67</xdr:col>
      <xdr:colOff>101600</xdr:colOff>
      <xdr:row>82</xdr:row>
      <xdr:rowOff>155575</xdr:rowOff>
    </xdr:to>
    <xdr:sp macro="" textlink="">
      <xdr:nvSpPr>
        <xdr:cNvPr id="668" name="楕円 667"/>
        <xdr:cNvSpPr/>
      </xdr:nvSpPr>
      <xdr:spPr>
        <a:xfrm>
          <a:off x="127635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104775</xdr:rowOff>
    </xdr:from>
    <xdr:to>
      <xdr:col>71</xdr:col>
      <xdr:colOff>177800</xdr:colOff>
      <xdr:row>82</xdr:row>
      <xdr:rowOff>146686</xdr:rowOff>
    </xdr:to>
    <xdr:cxnSp macro="">
      <xdr:nvCxnSpPr>
        <xdr:cNvPr id="669" name="直線コネクタ 668"/>
        <xdr:cNvCxnSpPr/>
      </xdr:nvCxnSpPr>
      <xdr:spPr>
        <a:xfrm>
          <a:off x="12814300" y="141636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59707</xdr:rowOff>
    </xdr:from>
    <xdr:ext cx="405111" cy="259045"/>
    <xdr:sp macro="" textlink="">
      <xdr:nvSpPr>
        <xdr:cNvPr id="670" name="n_1aveValue【児童館】&#10;有形固定資産減価償却率"/>
        <xdr:cNvSpPr txBox="1"/>
      </xdr:nvSpPr>
      <xdr:spPr>
        <a:xfrm>
          <a:off x="15266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44466</xdr:rowOff>
    </xdr:from>
    <xdr:ext cx="405111" cy="259045"/>
    <xdr:sp macro="" textlink="">
      <xdr:nvSpPr>
        <xdr:cNvPr id="671" name="n_2aveValue【児童館】&#10;有形固定資産減価償却率"/>
        <xdr:cNvSpPr txBox="1"/>
      </xdr:nvSpPr>
      <xdr:spPr>
        <a:xfrm>
          <a:off x="143897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74947</xdr:rowOff>
    </xdr:from>
    <xdr:ext cx="405111" cy="259045"/>
    <xdr:sp macro="" textlink="">
      <xdr:nvSpPr>
        <xdr:cNvPr id="672" name="n_3aveValue【児童館】&#10;有形固定資産減価償却率"/>
        <xdr:cNvSpPr txBox="1"/>
      </xdr:nvSpPr>
      <xdr:spPr>
        <a:xfrm>
          <a:off x="135007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44466</xdr:rowOff>
    </xdr:from>
    <xdr:ext cx="405111" cy="259045"/>
    <xdr:sp macro="" textlink="">
      <xdr:nvSpPr>
        <xdr:cNvPr id="673" name="n_4aveValue【児童館】&#10;有形固定資産減価償却率"/>
        <xdr:cNvSpPr txBox="1"/>
      </xdr:nvSpPr>
      <xdr:spPr>
        <a:xfrm>
          <a:off x="126117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133366</xdr:rowOff>
    </xdr:from>
    <xdr:ext cx="405111" cy="259045"/>
    <xdr:sp macro="" textlink="">
      <xdr:nvSpPr>
        <xdr:cNvPr id="674" name="n_1mainValue【児童館】&#10;有形固定資産減価償却率"/>
        <xdr:cNvSpPr txBox="1"/>
      </xdr:nvSpPr>
      <xdr:spPr>
        <a:xfrm>
          <a:off x="152660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121938</xdr:rowOff>
    </xdr:from>
    <xdr:ext cx="405111" cy="259045"/>
    <xdr:sp macro="" textlink="">
      <xdr:nvSpPr>
        <xdr:cNvPr id="675" name="n_2mainValue【児童館】&#10;有形固定資産減価償却率"/>
        <xdr:cNvSpPr txBox="1"/>
      </xdr:nvSpPr>
      <xdr:spPr>
        <a:xfrm>
          <a:off x="143897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17163</xdr:rowOff>
    </xdr:from>
    <xdr:ext cx="405111" cy="259045"/>
    <xdr:sp macro="" textlink="">
      <xdr:nvSpPr>
        <xdr:cNvPr id="676" name="n_3mainValue【児童館】&#10;有形固定資産減価償却率"/>
        <xdr:cNvSpPr txBox="1"/>
      </xdr:nvSpPr>
      <xdr:spPr>
        <a:xfrm>
          <a:off x="13500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146702</xdr:rowOff>
    </xdr:from>
    <xdr:ext cx="405111" cy="259045"/>
    <xdr:sp macro="" textlink="">
      <xdr:nvSpPr>
        <xdr:cNvPr id="677" name="n_4mainValue【児童館】&#10;有形固定資産減価償却率"/>
        <xdr:cNvSpPr txBox="1"/>
      </xdr:nvSpPr>
      <xdr:spPr>
        <a:xfrm>
          <a:off x="12611744"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8" name="直線コネクタ 6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9" name="テキスト ボックス 6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0" name="直線コネクタ 6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1" name="テキスト ボックス 6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2" name="直線コネクタ 6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3" name="テキスト ボックス 6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4" name="直線コネクタ 6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5" name="テキスト ボックス 6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6" name="直線コネクタ 6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7" name="テキスト ボックス 6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38100</xdr:rowOff>
    </xdr:to>
    <xdr:cxnSp macro="">
      <xdr:nvCxnSpPr>
        <xdr:cNvPr id="701" name="直線コネクタ 700"/>
        <xdr:cNvCxnSpPr/>
      </xdr:nvCxnSpPr>
      <xdr:spPr>
        <a:xfrm flipV="1">
          <a:off x="22160864" y="132778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02"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03" name="直線コネクタ 702"/>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04"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05" name="直線コネクタ 704"/>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86377</xdr:rowOff>
    </xdr:from>
    <xdr:ext cx="469744" cy="259045"/>
    <xdr:sp macro="" textlink="">
      <xdr:nvSpPr>
        <xdr:cNvPr id="706" name="【児童館】&#10;一人当たり面積平均値テキスト"/>
        <xdr:cNvSpPr txBox="1"/>
      </xdr:nvSpPr>
      <xdr:spPr>
        <a:xfrm>
          <a:off x="22199600" y="1414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707" name="フローチャート: 判断 706"/>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08" name="フローチャート: 判断 707"/>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709" name="フローチャート: 判断 708"/>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710" name="フローチャート: 判断 709"/>
        <xdr:cNvSpPr/>
      </xdr:nvSpPr>
      <xdr:spPr>
        <a:xfrm>
          <a:off x="19494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25400</xdr:rowOff>
    </xdr:from>
    <xdr:to>
      <xdr:col>98</xdr:col>
      <xdr:colOff>38100</xdr:colOff>
      <xdr:row>83</xdr:row>
      <xdr:rowOff>127000</xdr:rowOff>
    </xdr:to>
    <xdr:sp macro="" textlink="">
      <xdr:nvSpPr>
        <xdr:cNvPr id="711" name="フローチャート: 判断 710"/>
        <xdr:cNvSpPr/>
      </xdr:nvSpPr>
      <xdr:spPr>
        <a:xfrm>
          <a:off x="18605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717" name="楕円 716"/>
        <xdr:cNvSpPr/>
      </xdr:nvSpPr>
      <xdr:spPr>
        <a:xfrm>
          <a:off x="221107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60977</xdr:rowOff>
    </xdr:from>
    <xdr:ext cx="469744" cy="259045"/>
    <xdr:sp macro="" textlink="">
      <xdr:nvSpPr>
        <xdr:cNvPr id="718" name="【児童館】&#10;一人当たり面積該当値テキスト"/>
        <xdr:cNvSpPr txBox="1"/>
      </xdr:nvSpPr>
      <xdr:spPr>
        <a:xfrm>
          <a:off x="22199600"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82550</xdr:rowOff>
    </xdr:from>
    <xdr:to>
      <xdr:col>112</xdr:col>
      <xdr:colOff>38100</xdr:colOff>
      <xdr:row>84</xdr:row>
      <xdr:rowOff>12700</xdr:rowOff>
    </xdr:to>
    <xdr:sp macro="" textlink="">
      <xdr:nvSpPr>
        <xdr:cNvPr id="719" name="楕円 718"/>
        <xdr:cNvSpPr/>
      </xdr:nvSpPr>
      <xdr:spPr>
        <a:xfrm>
          <a:off x="21272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133350</xdr:rowOff>
    </xdr:from>
    <xdr:to>
      <xdr:col>116</xdr:col>
      <xdr:colOff>63500</xdr:colOff>
      <xdr:row>83</xdr:row>
      <xdr:rowOff>133350</xdr:rowOff>
    </xdr:to>
    <xdr:cxnSp macro="">
      <xdr:nvCxnSpPr>
        <xdr:cNvPr id="720" name="直線コネクタ 719"/>
        <xdr:cNvCxnSpPr/>
      </xdr:nvCxnSpPr>
      <xdr:spPr>
        <a:xfrm>
          <a:off x="21323300" y="1436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721" name="楕円 720"/>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133350</xdr:rowOff>
    </xdr:to>
    <xdr:cxnSp macro="">
      <xdr:nvCxnSpPr>
        <xdr:cNvPr id="722" name="直線コネクタ 721"/>
        <xdr:cNvCxnSpPr/>
      </xdr:nvCxnSpPr>
      <xdr:spPr>
        <a:xfrm>
          <a:off x="20434300" y="1432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723" name="楕円 722"/>
        <xdr:cNvSpPr/>
      </xdr:nvSpPr>
      <xdr:spPr>
        <a:xfrm>
          <a:off x="19494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83</xdr:row>
      <xdr:rowOff>133350</xdr:rowOff>
    </xdr:to>
    <xdr:cxnSp macro="">
      <xdr:nvCxnSpPr>
        <xdr:cNvPr id="724" name="直線コネクタ 723"/>
        <xdr:cNvCxnSpPr/>
      </xdr:nvCxnSpPr>
      <xdr:spPr>
        <a:xfrm flipV="1">
          <a:off x="19545300" y="1432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82550</xdr:rowOff>
    </xdr:from>
    <xdr:to>
      <xdr:col>98</xdr:col>
      <xdr:colOff>38100</xdr:colOff>
      <xdr:row>84</xdr:row>
      <xdr:rowOff>12700</xdr:rowOff>
    </xdr:to>
    <xdr:sp macro="" textlink="">
      <xdr:nvSpPr>
        <xdr:cNvPr id="725" name="楕円 724"/>
        <xdr:cNvSpPr/>
      </xdr:nvSpPr>
      <xdr:spPr>
        <a:xfrm>
          <a:off x="18605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133350</xdr:rowOff>
    </xdr:from>
    <xdr:to>
      <xdr:col>102</xdr:col>
      <xdr:colOff>114300</xdr:colOff>
      <xdr:row>83</xdr:row>
      <xdr:rowOff>133350</xdr:rowOff>
    </xdr:to>
    <xdr:cxnSp macro="">
      <xdr:nvCxnSpPr>
        <xdr:cNvPr id="726" name="直線コネクタ 725"/>
        <xdr:cNvCxnSpPr/>
      </xdr:nvCxnSpPr>
      <xdr:spPr>
        <a:xfrm>
          <a:off x="186563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727"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728" name="n_2aveValue【児童館】&#10;一人当たり面積"/>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162577</xdr:rowOff>
    </xdr:from>
    <xdr:ext cx="469744" cy="259045"/>
    <xdr:sp macro="" textlink="">
      <xdr:nvSpPr>
        <xdr:cNvPr id="729" name="n_3aveValue【児童館】&#10;一人当たり面積"/>
        <xdr:cNvSpPr txBox="1"/>
      </xdr:nvSpPr>
      <xdr:spPr>
        <a:xfrm>
          <a:off x="19310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143527</xdr:rowOff>
    </xdr:from>
    <xdr:ext cx="469744" cy="259045"/>
    <xdr:sp macro="" textlink="">
      <xdr:nvSpPr>
        <xdr:cNvPr id="730" name="n_4aveValue【児童館】&#10;一人当たり面積"/>
        <xdr:cNvSpPr txBox="1"/>
      </xdr:nvSpPr>
      <xdr:spPr>
        <a:xfrm>
          <a:off x="18421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3827</xdr:rowOff>
    </xdr:from>
    <xdr:ext cx="469744" cy="259045"/>
    <xdr:sp macro="" textlink="">
      <xdr:nvSpPr>
        <xdr:cNvPr id="731" name="n_1mainValue【児童館】&#10;一人当たり面積"/>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732" name="n_2mainValue【児童館】&#10;一人当たり面積"/>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3827</xdr:rowOff>
    </xdr:from>
    <xdr:ext cx="469744" cy="259045"/>
    <xdr:sp macro="" textlink="">
      <xdr:nvSpPr>
        <xdr:cNvPr id="733" name="n_3mainValue【児童館】&#10;一人当たり面積"/>
        <xdr:cNvSpPr txBox="1"/>
      </xdr:nvSpPr>
      <xdr:spPr>
        <a:xfrm>
          <a:off x="19310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3827</xdr:rowOff>
    </xdr:from>
    <xdr:ext cx="469744" cy="259045"/>
    <xdr:sp macro="" textlink="">
      <xdr:nvSpPr>
        <xdr:cNvPr id="734" name="n_4mainValue【児童館】&#10;一人当たり面積"/>
        <xdr:cNvSpPr txBox="1"/>
      </xdr:nvSpPr>
      <xdr:spPr>
        <a:xfrm>
          <a:off x="18421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736" name="正方形/長方形 735"/>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737" name="正方形/長方形 736"/>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738" name="正方形/長方形 737"/>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739" name="正方形/長方形 738"/>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正方形/長方形 7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1" name="テキスト ボックス 7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2" name="直線コネクタ 7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43" name="テキスト ボックス 74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4" name="直線コネクタ 74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745" name="テキスト ボックス 744"/>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6" name="直線コネクタ 74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7" name="テキスト ボックス 74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8" name="直線コネクタ 74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9" name="テキスト ボックス 74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0" name="直線コネクタ 74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1" name="テキスト ボックス 75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2" name="直線コネクタ 75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3" name="テキスト ボックス 75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4" name="直線コネクタ 75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755" name="テキスト ボックス 754"/>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7" name="テキスト ボックス 75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9" name="テキスト ボックス 7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0" name="テキスト ボックス 7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1" name="テキスト ボックス 7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2" name="テキスト ボックス 7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3" name="テキスト ボックス 7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25400</xdr:rowOff>
    </xdr:from>
    <xdr:to>
      <xdr:col>85</xdr:col>
      <xdr:colOff>177800</xdr:colOff>
      <xdr:row>108</xdr:row>
      <xdr:rowOff>127000</xdr:rowOff>
    </xdr:to>
    <xdr:sp macro="" textlink="">
      <xdr:nvSpPr>
        <xdr:cNvPr id="764" name="楕円 763"/>
        <xdr:cNvSpPr/>
      </xdr:nvSpPr>
      <xdr:spPr>
        <a:xfrm>
          <a:off x="16268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99077</xdr:rowOff>
    </xdr:from>
    <xdr:ext cx="405111" cy="259045"/>
    <xdr:sp macro="" textlink="">
      <xdr:nvSpPr>
        <xdr:cNvPr id="765" name="【公民館】&#10;有形固定資産減価償却率該当値テキスト"/>
        <xdr:cNvSpPr txBox="1"/>
      </xdr:nvSpPr>
      <xdr:spPr>
        <a:xfrm>
          <a:off x="16357600"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41729</xdr:rowOff>
    </xdr:from>
    <xdr:to>
      <xdr:col>81</xdr:col>
      <xdr:colOff>101600</xdr:colOff>
      <xdr:row>106</xdr:row>
      <xdr:rowOff>143329</xdr:rowOff>
    </xdr:to>
    <xdr:sp macro="" textlink="">
      <xdr:nvSpPr>
        <xdr:cNvPr id="766" name="楕円 765"/>
        <xdr:cNvSpPr/>
      </xdr:nvSpPr>
      <xdr:spPr>
        <a:xfrm>
          <a:off x="15430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92529</xdr:rowOff>
    </xdr:from>
    <xdr:to>
      <xdr:col>85</xdr:col>
      <xdr:colOff>127000</xdr:colOff>
      <xdr:row>108</xdr:row>
      <xdr:rowOff>76200</xdr:rowOff>
    </xdr:to>
    <xdr:cxnSp macro="">
      <xdr:nvCxnSpPr>
        <xdr:cNvPr id="767" name="直線コネクタ 766"/>
        <xdr:cNvCxnSpPr/>
      </xdr:nvCxnSpPr>
      <xdr:spPr>
        <a:xfrm>
          <a:off x="15481300" y="18266229"/>
          <a:ext cx="8382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58057</xdr:rowOff>
    </xdr:from>
    <xdr:to>
      <xdr:col>76</xdr:col>
      <xdr:colOff>165100</xdr:colOff>
      <xdr:row>104</xdr:row>
      <xdr:rowOff>159657</xdr:rowOff>
    </xdr:to>
    <xdr:sp macro="" textlink="">
      <xdr:nvSpPr>
        <xdr:cNvPr id="768" name="楕円 767"/>
        <xdr:cNvSpPr/>
      </xdr:nvSpPr>
      <xdr:spPr>
        <a:xfrm>
          <a:off x="14541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108857</xdr:rowOff>
    </xdr:from>
    <xdr:to>
      <xdr:col>81</xdr:col>
      <xdr:colOff>50800</xdr:colOff>
      <xdr:row>106</xdr:row>
      <xdr:rowOff>92529</xdr:rowOff>
    </xdr:to>
    <xdr:cxnSp macro="">
      <xdr:nvCxnSpPr>
        <xdr:cNvPr id="769" name="直線コネクタ 768"/>
        <xdr:cNvCxnSpPr/>
      </xdr:nvCxnSpPr>
      <xdr:spPr>
        <a:xfrm>
          <a:off x="14592300" y="17939657"/>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74386</xdr:rowOff>
    </xdr:from>
    <xdr:to>
      <xdr:col>72</xdr:col>
      <xdr:colOff>38100</xdr:colOff>
      <xdr:row>103</xdr:row>
      <xdr:rowOff>4536</xdr:rowOff>
    </xdr:to>
    <xdr:sp macro="" textlink="">
      <xdr:nvSpPr>
        <xdr:cNvPr id="770" name="楕円 769"/>
        <xdr:cNvSpPr/>
      </xdr:nvSpPr>
      <xdr:spPr>
        <a:xfrm>
          <a:off x="13652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125186</xdr:rowOff>
    </xdr:from>
    <xdr:to>
      <xdr:col>76</xdr:col>
      <xdr:colOff>114300</xdr:colOff>
      <xdr:row>104</xdr:row>
      <xdr:rowOff>108857</xdr:rowOff>
    </xdr:to>
    <xdr:cxnSp macro="">
      <xdr:nvCxnSpPr>
        <xdr:cNvPr id="771" name="直線コネクタ 770"/>
        <xdr:cNvCxnSpPr/>
      </xdr:nvCxnSpPr>
      <xdr:spPr>
        <a:xfrm>
          <a:off x="13703300" y="17613086"/>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25400</xdr:rowOff>
    </xdr:from>
    <xdr:to>
      <xdr:col>67</xdr:col>
      <xdr:colOff>101600</xdr:colOff>
      <xdr:row>100</xdr:row>
      <xdr:rowOff>127000</xdr:rowOff>
    </xdr:to>
    <xdr:sp macro="" textlink="">
      <xdr:nvSpPr>
        <xdr:cNvPr id="772" name="楕円 771"/>
        <xdr:cNvSpPr/>
      </xdr:nvSpPr>
      <xdr:spPr>
        <a:xfrm>
          <a:off x="12763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76200</xdr:rowOff>
    </xdr:from>
    <xdr:to>
      <xdr:col>71</xdr:col>
      <xdr:colOff>177800</xdr:colOff>
      <xdr:row>102</xdr:row>
      <xdr:rowOff>125186</xdr:rowOff>
    </xdr:to>
    <xdr:cxnSp macro="">
      <xdr:nvCxnSpPr>
        <xdr:cNvPr id="773" name="直線コネクタ 772"/>
        <xdr:cNvCxnSpPr/>
      </xdr:nvCxnSpPr>
      <xdr:spPr>
        <a:xfrm>
          <a:off x="12814300" y="17221200"/>
          <a:ext cx="8890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159856</xdr:rowOff>
    </xdr:from>
    <xdr:ext cx="405111" cy="259045"/>
    <xdr:sp macro="" textlink="">
      <xdr:nvSpPr>
        <xdr:cNvPr id="774" name="n_1mainValue【公民館】&#10;有形固定資産減価償却率"/>
        <xdr:cNvSpPr txBox="1"/>
      </xdr:nvSpPr>
      <xdr:spPr>
        <a:xfrm>
          <a:off x="15266044" y="17990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4734</xdr:rowOff>
    </xdr:from>
    <xdr:ext cx="405111" cy="259045"/>
    <xdr:sp macro="" textlink="">
      <xdr:nvSpPr>
        <xdr:cNvPr id="775" name="n_2mainValue【公民館】&#10;有形固定資産減価償却率"/>
        <xdr:cNvSpPr txBox="1"/>
      </xdr:nvSpPr>
      <xdr:spPr>
        <a:xfrm>
          <a:off x="14389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21063</xdr:rowOff>
    </xdr:from>
    <xdr:ext cx="405111" cy="259045"/>
    <xdr:sp macro="" textlink="">
      <xdr:nvSpPr>
        <xdr:cNvPr id="776" name="n_3mainValue【公民館】&#10;有形固定資産減価償却率"/>
        <xdr:cNvSpPr txBox="1"/>
      </xdr:nvSpPr>
      <xdr:spPr>
        <a:xfrm>
          <a:off x="13500744" y="1733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143527</xdr:rowOff>
    </xdr:from>
    <xdr:ext cx="405111" cy="259045"/>
    <xdr:sp macro="" textlink="">
      <xdr:nvSpPr>
        <xdr:cNvPr id="777" name="n_4mainValue【公民館】&#10;有形固定資産減価償却率"/>
        <xdr:cNvSpPr txBox="1"/>
      </xdr:nvSpPr>
      <xdr:spPr>
        <a:xfrm>
          <a:off x="12611744" y="1694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8" name="正方形/長方形 7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779" name="正方形/長方形 778"/>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780" name="正方形/長方形 779"/>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781" name="正方形/長方形 780"/>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782" name="正方形/長方形 781"/>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3" name="正方形/長方形 78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4" name="テキスト ボックス 78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5" name="直線コネクタ 78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86" name="テキスト ボックス 78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87" name="直線コネクタ 78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8" name="テキスト ボックス 78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9" name="直線コネクタ 78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0" name="テキスト ボックス 78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1" name="直線コネクタ 79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2" name="テキスト ボックス 79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3" name="直線コネクタ 79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4" name="テキスト ボックス 79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5" name="直線コネクタ 79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6" name="テキスト ボックス 79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7" name="直線コネクタ 79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8" name="テキスト ボックス 79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0" name="テキスト ボックス 7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1" name="テキスト ボックス 8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2" name="テキスト ボックス 8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3" name="テキスト ボックス 8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4" name="テキスト ボックス 8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63500</xdr:rowOff>
    </xdr:from>
    <xdr:to>
      <xdr:col>116</xdr:col>
      <xdr:colOff>114300</xdr:colOff>
      <xdr:row>106</xdr:row>
      <xdr:rowOff>165100</xdr:rowOff>
    </xdr:to>
    <xdr:sp macro="" textlink="">
      <xdr:nvSpPr>
        <xdr:cNvPr id="805" name="楕円 804"/>
        <xdr:cNvSpPr/>
      </xdr:nvSpPr>
      <xdr:spPr>
        <a:xfrm>
          <a:off x="221107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137177</xdr:rowOff>
    </xdr:from>
    <xdr:ext cx="469744" cy="259045"/>
    <xdr:sp macro="" textlink="">
      <xdr:nvSpPr>
        <xdr:cNvPr id="806" name="【公民館】&#10;一人当たり面積該当値テキスト"/>
        <xdr:cNvSpPr txBox="1"/>
      </xdr:nvSpPr>
      <xdr:spPr>
        <a:xfrm>
          <a:off x="22199600"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101600</xdr:rowOff>
    </xdr:from>
    <xdr:to>
      <xdr:col>112</xdr:col>
      <xdr:colOff>38100</xdr:colOff>
      <xdr:row>109</xdr:row>
      <xdr:rowOff>31750</xdr:rowOff>
    </xdr:to>
    <xdr:sp macro="" textlink="">
      <xdr:nvSpPr>
        <xdr:cNvPr id="807" name="楕円 806"/>
        <xdr:cNvSpPr/>
      </xdr:nvSpPr>
      <xdr:spPr>
        <a:xfrm>
          <a:off x="21272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114300</xdr:rowOff>
    </xdr:from>
    <xdr:to>
      <xdr:col>116</xdr:col>
      <xdr:colOff>63500</xdr:colOff>
      <xdr:row>108</xdr:row>
      <xdr:rowOff>152400</xdr:rowOff>
    </xdr:to>
    <xdr:cxnSp macro="">
      <xdr:nvCxnSpPr>
        <xdr:cNvPr id="808" name="直線コネクタ 807"/>
        <xdr:cNvCxnSpPr/>
      </xdr:nvCxnSpPr>
      <xdr:spPr>
        <a:xfrm flipV="1">
          <a:off x="21323300" y="1828800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101600</xdr:rowOff>
    </xdr:from>
    <xdr:to>
      <xdr:col>107</xdr:col>
      <xdr:colOff>101600</xdr:colOff>
      <xdr:row>109</xdr:row>
      <xdr:rowOff>31750</xdr:rowOff>
    </xdr:to>
    <xdr:sp macro="" textlink="">
      <xdr:nvSpPr>
        <xdr:cNvPr id="809" name="楕円 808"/>
        <xdr:cNvSpPr/>
      </xdr:nvSpPr>
      <xdr:spPr>
        <a:xfrm>
          <a:off x="20383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152400</xdr:rowOff>
    </xdr:from>
    <xdr:to>
      <xdr:col>111</xdr:col>
      <xdr:colOff>177800</xdr:colOff>
      <xdr:row>108</xdr:row>
      <xdr:rowOff>152400</xdr:rowOff>
    </xdr:to>
    <xdr:cxnSp macro="">
      <xdr:nvCxnSpPr>
        <xdr:cNvPr id="810" name="直線コネクタ 809"/>
        <xdr:cNvCxnSpPr/>
      </xdr:nvCxnSpPr>
      <xdr:spPr>
        <a:xfrm>
          <a:off x="20434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101600</xdr:rowOff>
    </xdr:from>
    <xdr:to>
      <xdr:col>102</xdr:col>
      <xdr:colOff>165100</xdr:colOff>
      <xdr:row>109</xdr:row>
      <xdr:rowOff>31750</xdr:rowOff>
    </xdr:to>
    <xdr:sp macro="" textlink="">
      <xdr:nvSpPr>
        <xdr:cNvPr id="811" name="楕円 810"/>
        <xdr:cNvSpPr/>
      </xdr:nvSpPr>
      <xdr:spPr>
        <a:xfrm>
          <a:off x="19494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152400</xdr:rowOff>
    </xdr:from>
    <xdr:to>
      <xdr:col>107</xdr:col>
      <xdr:colOff>50800</xdr:colOff>
      <xdr:row>108</xdr:row>
      <xdr:rowOff>152400</xdr:rowOff>
    </xdr:to>
    <xdr:cxnSp macro="">
      <xdr:nvCxnSpPr>
        <xdr:cNvPr id="812" name="直線コネクタ 811"/>
        <xdr:cNvCxnSpPr/>
      </xdr:nvCxnSpPr>
      <xdr:spPr>
        <a:xfrm>
          <a:off x="19545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99</xdr:row>
      <xdr:rowOff>120650</xdr:rowOff>
    </xdr:from>
    <xdr:to>
      <xdr:col>98</xdr:col>
      <xdr:colOff>38100</xdr:colOff>
      <xdr:row>100</xdr:row>
      <xdr:rowOff>50800</xdr:rowOff>
    </xdr:to>
    <xdr:sp macro="" textlink="">
      <xdr:nvSpPr>
        <xdr:cNvPr id="813" name="楕円 812"/>
        <xdr:cNvSpPr/>
      </xdr:nvSpPr>
      <xdr:spPr>
        <a:xfrm>
          <a:off x="18605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0</xdr:rowOff>
    </xdr:from>
    <xdr:to>
      <xdr:col>102</xdr:col>
      <xdr:colOff>114300</xdr:colOff>
      <xdr:row>108</xdr:row>
      <xdr:rowOff>152400</xdr:rowOff>
    </xdr:to>
    <xdr:cxnSp macro="">
      <xdr:nvCxnSpPr>
        <xdr:cNvPr id="814" name="直線コネクタ 813"/>
        <xdr:cNvCxnSpPr/>
      </xdr:nvCxnSpPr>
      <xdr:spPr>
        <a:xfrm>
          <a:off x="18656300" y="17145000"/>
          <a:ext cx="889000" cy="152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48277</xdr:rowOff>
    </xdr:from>
    <xdr:ext cx="469744" cy="259045"/>
    <xdr:sp macro="" textlink="">
      <xdr:nvSpPr>
        <xdr:cNvPr id="815" name="n_1mainValue【公民館】&#10;一人当たり面積"/>
        <xdr:cNvSpPr txBox="1"/>
      </xdr:nvSpPr>
      <xdr:spPr>
        <a:xfrm>
          <a:off x="21075727" y="183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48277</xdr:rowOff>
    </xdr:from>
    <xdr:ext cx="469744" cy="259045"/>
    <xdr:sp macro="" textlink="">
      <xdr:nvSpPr>
        <xdr:cNvPr id="816" name="n_2mainValue【公民館】&#10;一人当たり面積"/>
        <xdr:cNvSpPr txBox="1"/>
      </xdr:nvSpPr>
      <xdr:spPr>
        <a:xfrm>
          <a:off x="20199427" y="183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48277</xdr:rowOff>
    </xdr:from>
    <xdr:ext cx="469744" cy="259045"/>
    <xdr:sp macro="" textlink="">
      <xdr:nvSpPr>
        <xdr:cNvPr id="817" name="n_3mainValue【公民館】&#10;一人当たり面積"/>
        <xdr:cNvSpPr txBox="1"/>
      </xdr:nvSpPr>
      <xdr:spPr>
        <a:xfrm>
          <a:off x="19310427" y="183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67327</xdr:rowOff>
    </xdr:from>
    <xdr:ext cx="469744" cy="259045"/>
    <xdr:sp macro="" textlink="">
      <xdr:nvSpPr>
        <xdr:cNvPr id="818" name="n_4mainValue【公民館】&#10;一人当たり面積"/>
        <xdr:cNvSpPr txBox="1"/>
      </xdr:nvSpPr>
      <xdr:spPr>
        <a:xfrm>
          <a:off x="184214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9" name="正方形/長方形 81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0" name="正方形/長方形 81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1" name="テキスト ボックス 82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橋りょう・トンネル、認定こども園・幼稚園・保育園、公営住宅、児童館であり、一方で低くなっている施設は、道路、学校施設である。</a:t>
          </a:r>
        </a:p>
        <a:p>
          <a:r>
            <a:rPr kumimoji="1" lang="ja-JP" altLang="en-US" sz="1300">
              <a:latin typeface="ＭＳ Ｐゴシック" panose="020B0600070205080204" pitchFamily="50" charset="-128"/>
              <a:ea typeface="ＭＳ Ｐゴシック" panose="020B0600070205080204" pitchFamily="50" charset="-128"/>
            </a:rPr>
            <a:t>橋りょう・トンネルは</a:t>
          </a:r>
          <a:r>
            <a:rPr kumimoji="1" lang="en-US" altLang="ja-JP" sz="1300">
              <a:latin typeface="ＭＳ Ｐゴシック" panose="020B0600070205080204" pitchFamily="50" charset="-128"/>
              <a:ea typeface="ＭＳ Ｐゴシック" panose="020B0600070205080204" pitchFamily="50" charset="-128"/>
            </a:rPr>
            <a:t>75.6</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21.3</a:t>
          </a:r>
          <a:r>
            <a:rPr kumimoji="1" lang="ja-JP" altLang="en-US" sz="1300">
              <a:latin typeface="ＭＳ Ｐゴシック" panose="020B0600070205080204" pitchFamily="50" charset="-128"/>
              <a:ea typeface="ＭＳ Ｐゴシック" panose="020B0600070205080204" pitchFamily="50" charset="-128"/>
            </a:rPr>
            <a:t>ポイント上回った。架設後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年以上経過した橋りょうが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割強を占めており、橋梁⾧寿命化修繕計画に基づき、必要な修繕・架替えを実施していく。</a:t>
          </a:r>
        </a:p>
        <a:p>
          <a:r>
            <a:rPr kumimoji="1" lang="ja-JP" altLang="en-US" sz="1300">
              <a:latin typeface="ＭＳ Ｐゴシック" panose="020B0600070205080204" pitchFamily="50" charset="-128"/>
              <a:ea typeface="ＭＳ Ｐゴシック" panose="020B0600070205080204" pitchFamily="50" charset="-128"/>
            </a:rPr>
            <a:t>認定こども園・幼稚園・保育園は</a:t>
          </a:r>
          <a:r>
            <a:rPr kumimoji="1" lang="en-US" altLang="ja-JP" sz="1300">
              <a:latin typeface="ＭＳ Ｐゴシック" panose="020B0600070205080204" pitchFamily="50" charset="-128"/>
              <a:ea typeface="ＭＳ Ｐゴシック" panose="020B0600070205080204" pitchFamily="50" charset="-128"/>
            </a:rPr>
            <a:t>77.0</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25.0</a:t>
          </a:r>
          <a:r>
            <a:rPr kumimoji="1" lang="ja-JP" altLang="en-US" sz="1300">
              <a:latin typeface="ＭＳ Ｐゴシック" panose="020B0600070205080204" pitchFamily="50" charset="-128"/>
              <a:ea typeface="ＭＳ Ｐゴシック" panose="020B0600070205080204" pitchFamily="50" charset="-128"/>
            </a:rPr>
            <a:t>ポイント上回った。開設から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年以上経過した園が約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割となっているが、待機児童解消に向けて整備を継続している。</a:t>
          </a:r>
        </a:p>
        <a:p>
          <a:r>
            <a:rPr kumimoji="1" lang="ja-JP" altLang="en-US" sz="1300">
              <a:latin typeface="ＭＳ Ｐゴシック" panose="020B0600070205080204" pitchFamily="50" charset="-128"/>
              <a:ea typeface="ＭＳ Ｐゴシック" panose="020B0600070205080204" pitchFamily="50" charset="-128"/>
            </a:rPr>
            <a:t>公営住宅は</a:t>
          </a:r>
          <a:r>
            <a:rPr kumimoji="1" lang="en-US" altLang="ja-JP" sz="1300">
              <a:latin typeface="ＭＳ Ｐゴシック" panose="020B0600070205080204" pitchFamily="50" charset="-128"/>
              <a:ea typeface="ＭＳ Ｐゴシック" panose="020B0600070205080204" pitchFamily="50" charset="-128"/>
            </a:rPr>
            <a:t>60.3</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ポイント上回った。区営住宅の役割の見直しを行うとともに、建替え時には施設の集約化を検討する。</a:t>
          </a:r>
        </a:p>
        <a:p>
          <a:r>
            <a:rPr kumimoji="1" lang="ja-JP" altLang="en-US" sz="1300">
              <a:latin typeface="ＭＳ Ｐゴシック" panose="020B0600070205080204" pitchFamily="50" charset="-128"/>
              <a:ea typeface="ＭＳ Ｐゴシック" panose="020B0600070205080204" pitchFamily="50" charset="-128"/>
            </a:rPr>
            <a:t>学校施設は</a:t>
          </a:r>
          <a:r>
            <a:rPr kumimoji="1" lang="en-US" altLang="ja-JP" sz="1300">
              <a:latin typeface="ＭＳ Ｐゴシック" panose="020B0600070205080204" pitchFamily="50" charset="-128"/>
              <a:ea typeface="ＭＳ Ｐゴシック" panose="020B0600070205080204" pitchFamily="50" charset="-128"/>
            </a:rPr>
            <a:t>39.9</a:t>
          </a:r>
          <a:r>
            <a:rPr kumimoji="1" lang="ja-JP" altLang="en-US" sz="1300">
              <a:latin typeface="ＭＳ Ｐゴシック" panose="020B0600070205080204" pitchFamily="50" charset="-128"/>
              <a:ea typeface="ＭＳ Ｐゴシック" panose="020B0600070205080204" pitchFamily="50" charset="-128"/>
            </a:rPr>
            <a:t>％と類似団体内で</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番目の低さとなった。今後も計画的な学校改築に取り組んでいく。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351,278
329,808
20.61
173,803,907
165,089,996
8,387,669
92,463,663
26,836,468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133350</xdr:rowOff>
    </xdr:from>
    <xdr:to>
      <xdr:col>28</xdr:col>
      <xdr:colOff>114300</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162577</xdr:rowOff>
    </xdr:from>
    <xdr:ext cx="403059" cy="259045"/>
    <xdr:sp macro="" textlink="">
      <xdr:nvSpPr>
        <xdr:cNvPr id="45" name="テキスト ボックス 44"/>
        <xdr:cNvSpPr txBox="1"/>
      </xdr:nvSpPr>
      <xdr:spPr>
        <a:xfrm>
          <a:off x="358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19050</xdr:rowOff>
    </xdr:from>
    <xdr:to>
      <xdr:col>28</xdr:col>
      <xdr:colOff>114300</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76200</xdr:rowOff>
    </xdr:from>
    <xdr:to>
      <xdr:col>28</xdr:col>
      <xdr:colOff>114300</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19050</xdr:rowOff>
    </xdr:from>
    <xdr:to>
      <xdr:col>28</xdr:col>
      <xdr:colOff>114300</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76200</xdr:rowOff>
    </xdr:from>
    <xdr:to>
      <xdr:col>28</xdr:col>
      <xdr:colOff>114300</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133350</xdr:rowOff>
    </xdr:from>
    <xdr:to>
      <xdr:col>28</xdr:col>
      <xdr:colOff>114300</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9" name="テキスト ボックス 58"/>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60"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156210</xdr:rowOff>
    </xdr:to>
    <xdr:cxnSp macro="">
      <xdr:nvCxnSpPr>
        <xdr:cNvPr id="61" name="直線コネクタ 60"/>
        <xdr:cNvCxnSpPr/>
      </xdr:nvCxnSpPr>
      <xdr:spPr>
        <a:xfrm flipV="1">
          <a:off x="4634865" y="575691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62" name="【図書館】&#10;有形固定資産減価償却率最小値テキスト"/>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63" name="直線コネクタ 62"/>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405111" cy="259045"/>
    <xdr:sp macro="" textlink="">
      <xdr:nvSpPr>
        <xdr:cNvPr id="64" name="【図書館】&#10;有形固定資産減価償却率最大値テキスト"/>
        <xdr:cNvSpPr txBox="1"/>
      </xdr:nvSpPr>
      <xdr:spPr>
        <a:xfrm>
          <a:off x="4673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5" name="直線コネクタ 64"/>
        <xdr:cNvCxnSpPr/>
      </xdr:nvCxnSpPr>
      <xdr:spPr>
        <a:xfrm>
          <a:off x="4546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166705</xdr:rowOff>
    </xdr:from>
    <xdr:ext cx="405111" cy="259045"/>
    <xdr:sp macro="" textlink="">
      <xdr:nvSpPr>
        <xdr:cNvPr id="66" name="【図書館】&#10;有形固定資産減価償却率平均値テキスト"/>
        <xdr:cNvSpPr txBox="1"/>
      </xdr:nvSpPr>
      <xdr:spPr>
        <a:xfrm>
          <a:off x="4673600" y="6338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16828</xdr:rowOff>
    </xdr:from>
    <xdr:to>
      <xdr:col>24</xdr:col>
      <xdr:colOff>114300</xdr:colOff>
      <xdr:row>37</xdr:row>
      <xdr:rowOff>118428</xdr:rowOff>
    </xdr:to>
    <xdr:sp macro="" textlink="">
      <xdr:nvSpPr>
        <xdr:cNvPr id="67" name="フローチャート: 判断 66"/>
        <xdr:cNvSpPr/>
      </xdr:nvSpPr>
      <xdr:spPr>
        <a:xfrm>
          <a:off x="4584700" y="6360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11113</xdr:rowOff>
    </xdr:from>
    <xdr:to>
      <xdr:col>20</xdr:col>
      <xdr:colOff>38100</xdr:colOff>
      <xdr:row>37</xdr:row>
      <xdr:rowOff>112713</xdr:rowOff>
    </xdr:to>
    <xdr:sp macro="" textlink="">
      <xdr:nvSpPr>
        <xdr:cNvPr id="68" name="フローチャート: 判断 67"/>
        <xdr:cNvSpPr/>
      </xdr:nvSpPr>
      <xdr:spPr>
        <a:xfrm>
          <a:off x="3746500" y="635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19685</xdr:rowOff>
    </xdr:from>
    <xdr:to>
      <xdr:col>15</xdr:col>
      <xdr:colOff>101600</xdr:colOff>
      <xdr:row>37</xdr:row>
      <xdr:rowOff>121285</xdr:rowOff>
    </xdr:to>
    <xdr:sp macro="" textlink="">
      <xdr:nvSpPr>
        <xdr:cNvPr id="69" name="フローチャート: 判断 68"/>
        <xdr:cNvSpPr/>
      </xdr:nvSpPr>
      <xdr:spPr>
        <a:xfrm>
          <a:off x="2857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136842</xdr:rowOff>
    </xdr:from>
    <xdr:to>
      <xdr:col>10</xdr:col>
      <xdr:colOff>165100</xdr:colOff>
      <xdr:row>37</xdr:row>
      <xdr:rowOff>66992</xdr:rowOff>
    </xdr:to>
    <xdr:sp macro="" textlink="">
      <xdr:nvSpPr>
        <xdr:cNvPr id="70" name="フローチャート: 判断 69"/>
        <xdr:cNvSpPr/>
      </xdr:nvSpPr>
      <xdr:spPr>
        <a:xfrm>
          <a:off x="1968500" y="630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71120</xdr:rowOff>
    </xdr:from>
    <xdr:to>
      <xdr:col>6</xdr:col>
      <xdr:colOff>38100</xdr:colOff>
      <xdr:row>37</xdr:row>
      <xdr:rowOff>1270</xdr:rowOff>
    </xdr:to>
    <xdr:sp macro="" textlink="">
      <xdr:nvSpPr>
        <xdr:cNvPr id="71" name="フローチャート: 判断 70"/>
        <xdr:cNvSpPr/>
      </xdr:nvSpPr>
      <xdr:spPr>
        <a:xfrm>
          <a:off x="1079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2" name="テキスト ボックス 7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3" name="テキスト ボックス 7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4" name="テキスト ボックス 7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5" name="テキスト ボックス 7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6" name="テキスト ボックス 7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91122</xdr:rowOff>
    </xdr:from>
    <xdr:to>
      <xdr:col>24</xdr:col>
      <xdr:colOff>114300</xdr:colOff>
      <xdr:row>35</xdr:row>
      <xdr:rowOff>21272</xdr:rowOff>
    </xdr:to>
    <xdr:sp macro="" textlink="">
      <xdr:nvSpPr>
        <xdr:cNvPr id="77" name="楕円 76"/>
        <xdr:cNvSpPr/>
      </xdr:nvSpPr>
      <xdr:spPr>
        <a:xfrm>
          <a:off x="4584700" y="592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113999</xdr:rowOff>
    </xdr:from>
    <xdr:ext cx="405111" cy="259045"/>
    <xdr:sp macro="" textlink="">
      <xdr:nvSpPr>
        <xdr:cNvPr id="78" name="【図書館】&#10;有形固定資産減価償却率該当値テキスト"/>
        <xdr:cNvSpPr txBox="1"/>
      </xdr:nvSpPr>
      <xdr:spPr>
        <a:xfrm>
          <a:off x="4673600" y="5771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33972</xdr:rowOff>
    </xdr:from>
    <xdr:to>
      <xdr:col>20</xdr:col>
      <xdr:colOff>38100</xdr:colOff>
      <xdr:row>34</xdr:row>
      <xdr:rowOff>135572</xdr:rowOff>
    </xdr:to>
    <xdr:sp macro="" textlink="">
      <xdr:nvSpPr>
        <xdr:cNvPr id="79" name="楕円 78"/>
        <xdr:cNvSpPr/>
      </xdr:nvSpPr>
      <xdr:spPr>
        <a:xfrm>
          <a:off x="3746500" y="58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84772</xdr:rowOff>
    </xdr:from>
    <xdr:to>
      <xdr:col>24</xdr:col>
      <xdr:colOff>63500</xdr:colOff>
      <xdr:row>34</xdr:row>
      <xdr:rowOff>141922</xdr:rowOff>
    </xdr:to>
    <xdr:cxnSp macro="">
      <xdr:nvCxnSpPr>
        <xdr:cNvPr id="80" name="直線コネクタ 79"/>
        <xdr:cNvCxnSpPr/>
      </xdr:nvCxnSpPr>
      <xdr:spPr>
        <a:xfrm>
          <a:off x="3797300" y="5914072"/>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148272</xdr:rowOff>
    </xdr:from>
    <xdr:to>
      <xdr:col>15</xdr:col>
      <xdr:colOff>101600</xdr:colOff>
      <xdr:row>34</xdr:row>
      <xdr:rowOff>78422</xdr:rowOff>
    </xdr:to>
    <xdr:sp macro="" textlink="">
      <xdr:nvSpPr>
        <xdr:cNvPr id="81" name="楕円 80"/>
        <xdr:cNvSpPr/>
      </xdr:nvSpPr>
      <xdr:spPr>
        <a:xfrm>
          <a:off x="2857500" y="580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27622</xdr:rowOff>
    </xdr:from>
    <xdr:to>
      <xdr:col>19</xdr:col>
      <xdr:colOff>177800</xdr:colOff>
      <xdr:row>34</xdr:row>
      <xdr:rowOff>84772</xdr:rowOff>
    </xdr:to>
    <xdr:cxnSp macro="">
      <xdr:nvCxnSpPr>
        <xdr:cNvPr id="82" name="直線コネクタ 81"/>
        <xdr:cNvCxnSpPr/>
      </xdr:nvCxnSpPr>
      <xdr:spPr>
        <a:xfrm>
          <a:off x="2908300" y="585692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142558</xdr:rowOff>
    </xdr:from>
    <xdr:to>
      <xdr:col>10</xdr:col>
      <xdr:colOff>165100</xdr:colOff>
      <xdr:row>34</xdr:row>
      <xdr:rowOff>72708</xdr:rowOff>
    </xdr:to>
    <xdr:sp macro="" textlink="">
      <xdr:nvSpPr>
        <xdr:cNvPr id="83" name="楕円 82"/>
        <xdr:cNvSpPr/>
      </xdr:nvSpPr>
      <xdr:spPr>
        <a:xfrm>
          <a:off x="1968500" y="580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21908</xdr:rowOff>
    </xdr:from>
    <xdr:to>
      <xdr:col>15</xdr:col>
      <xdr:colOff>50800</xdr:colOff>
      <xdr:row>34</xdr:row>
      <xdr:rowOff>27622</xdr:rowOff>
    </xdr:to>
    <xdr:cxnSp macro="">
      <xdr:nvCxnSpPr>
        <xdr:cNvPr id="84" name="直線コネクタ 83"/>
        <xdr:cNvCxnSpPr/>
      </xdr:nvCxnSpPr>
      <xdr:spPr>
        <a:xfrm>
          <a:off x="2019300" y="5851208"/>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85408</xdr:rowOff>
    </xdr:from>
    <xdr:to>
      <xdr:col>6</xdr:col>
      <xdr:colOff>38100</xdr:colOff>
      <xdr:row>34</xdr:row>
      <xdr:rowOff>15558</xdr:rowOff>
    </xdr:to>
    <xdr:sp macro="" textlink="">
      <xdr:nvSpPr>
        <xdr:cNvPr id="85" name="楕円 84"/>
        <xdr:cNvSpPr/>
      </xdr:nvSpPr>
      <xdr:spPr>
        <a:xfrm>
          <a:off x="1079500" y="574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136208</xdr:rowOff>
    </xdr:from>
    <xdr:to>
      <xdr:col>10</xdr:col>
      <xdr:colOff>114300</xdr:colOff>
      <xdr:row>34</xdr:row>
      <xdr:rowOff>21908</xdr:rowOff>
    </xdr:to>
    <xdr:cxnSp macro="">
      <xdr:nvCxnSpPr>
        <xdr:cNvPr id="86" name="直線コネクタ 85"/>
        <xdr:cNvCxnSpPr/>
      </xdr:nvCxnSpPr>
      <xdr:spPr>
        <a:xfrm>
          <a:off x="1130300" y="579405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103840</xdr:rowOff>
    </xdr:from>
    <xdr:ext cx="405111" cy="259045"/>
    <xdr:sp macro="" textlink="">
      <xdr:nvSpPr>
        <xdr:cNvPr id="87" name="n_1aveValue【図書館】&#10;有形固定資産減価償却率"/>
        <xdr:cNvSpPr txBox="1"/>
      </xdr:nvSpPr>
      <xdr:spPr>
        <a:xfrm>
          <a:off x="3582044" y="6447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112412</xdr:rowOff>
    </xdr:from>
    <xdr:ext cx="405111" cy="259045"/>
    <xdr:sp macro="" textlink="">
      <xdr:nvSpPr>
        <xdr:cNvPr id="88" name="n_2aveValue【図書館】&#10;有形固定資産減価償却率"/>
        <xdr:cNvSpPr txBox="1"/>
      </xdr:nvSpPr>
      <xdr:spPr>
        <a:xfrm>
          <a:off x="27057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58119</xdr:rowOff>
    </xdr:from>
    <xdr:ext cx="405111" cy="259045"/>
    <xdr:sp macro="" textlink="">
      <xdr:nvSpPr>
        <xdr:cNvPr id="89" name="n_3aveValue【図書館】&#10;有形固定資産減価償却率"/>
        <xdr:cNvSpPr txBox="1"/>
      </xdr:nvSpPr>
      <xdr:spPr>
        <a:xfrm>
          <a:off x="1816744" y="6401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163847</xdr:rowOff>
    </xdr:from>
    <xdr:ext cx="405111" cy="259045"/>
    <xdr:sp macro="" textlink="">
      <xdr:nvSpPr>
        <xdr:cNvPr id="90" name="n_4aveValue【図書館】&#10;有形固定資産減価償却率"/>
        <xdr:cNvSpPr txBox="1"/>
      </xdr:nvSpPr>
      <xdr:spPr>
        <a:xfrm>
          <a:off x="927744" y="633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152099</xdr:rowOff>
    </xdr:from>
    <xdr:ext cx="405111" cy="259045"/>
    <xdr:sp macro="" textlink="">
      <xdr:nvSpPr>
        <xdr:cNvPr id="91" name="n_1mainValue【図書館】&#10;有形固定資産減価償却率"/>
        <xdr:cNvSpPr txBox="1"/>
      </xdr:nvSpPr>
      <xdr:spPr>
        <a:xfrm>
          <a:off x="3582044" y="5638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94949</xdr:rowOff>
    </xdr:from>
    <xdr:ext cx="405111" cy="259045"/>
    <xdr:sp macro="" textlink="">
      <xdr:nvSpPr>
        <xdr:cNvPr id="92" name="n_2mainValue【図書館】&#10;有形固定資産減価償却率"/>
        <xdr:cNvSpPr txBox="1"/>
      </xdr:nvSpPr>
      <xdr:spPr>
        <a:xfrm>
          <a:off x="2705744" y="5581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89235</xdr:rowOff>
    </xdr:from>
    <xdr:ext cx="405111" cy="259045"/>
    <xdr:sp macro="" textlink="">
      <xdr:nvSpPr>
        <xdr:cNvPr id="93" name="n_3mainValue【図書館】&#10;有形固定資産減価償却率"/>
        <xdr:cNvSpPr txBox="1"/>
      </xdr:nvSpPr>
      <xdr:spPr>
        <a:xfrm>
          <a:off x="1816744" y="5575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32085</xdr:rowOff>
    </xdr:from>
    <xdr:ext cx="405111" cy="259045"/>
    <xdr:sp macro="" textlink="">
      <xdr:nvSpPr>
        <xdr:cNvPr id="94" name="n_4mainValue【図書館】&#10;有形固定資産減価償却率"/>
        <xdr:cNvSpPr txBox="1"/>
      </xdr:nvSpPr>
      <xdr:spPr>
        <a:xfrm>
          <a:off x="927744" y="5518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5" name="正方形/長方形 9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6" name="正方形/長方形 9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7" name="正方形/長方形 9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8" name="正方形/長方形 9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9" name="正方形/長方形 9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100" name="正方形/長方形 9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101" name="正方形/長方形 10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2" name="正方形/長方形 10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3" name="テキスト ボックス 10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4" name="直線コネクタ 10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5" name="直線コネクタ 10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6" name="テキスト ボックス 10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7" name="直線コネクタ 10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8" name="テキスト ボックス 10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9" name="直線コネクタ 10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10" name="テキスト ボックス 10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11" name="直線コネクタ 11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12" name="テキスト ボックス 11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4" name="テキスト ボックス 11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96774</xdr:rowOff>
    </xdr:from>
    <xdr:to>
      <xdr:col>54</xdr:col>
      <xdr:colOff>189865</xdr:colOff>
      <xdr:row>41</xdr:row>
      <xdr:rowOff>96774</xdr:rowOff>
    </xdr:to>
    <xdr:cxnSp macro="">
      <xdr:nvCxnSpPr>
        <xdr:cNvPr id="116" name="直線コネクタ 115"/>
        <xdr:cNvCxnSpPr/>
      </xdr:nvCxnSpPr>
      <xdr:spPr>
        <a:xfrm flipV="1">
          <a:off x="10476865" y="609752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17" name="【図書館】&#10;一人当たり面積最小値テキスト"/>
        <xdr:cNvSpPr txBox="1"/>
      </xdr:nvSpPr>
      <xdr:spPr>
        <a:xfrm>
          <a:off x="10515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18" name="直線コネクタ 117"/>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43451</xdr:rowOff>
    </xdr:from>
    <xdr:ext cx="469744" cy="259045"/>
    <xdr:sp macro="" textlink="">
      <xdr:nvSpPr>
        <xdr:cNvPr id="119" name="【図書館】&#10;一人当たり面積最大値テキスト"/>
        <xdr:cNvSpPr txBox="1"/>
      </xdr:nvSpPr>
      <xdr:spPr>
        <a:xfrm>
          <a:off x="10515600" y="587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96774</xdr:rowOff>
    </xdr:from>
    <xdr:to>
      <xdr:col>55</xdr:col>
      <xdr:colOff>88900</xdr:colOff>
      <xdr:row>35</xdr:row>
      <xdr:rowOff>96774</xdr:rowOff>
    </xdr:to>
    <xdr:cxnSp macro="">
      <xdr:nvCxnSpPr>
        <xdr:cNvPr id="120" name="直線コネクタ 119"/>
        <xdr:cNvCxnSpPr/>
      </xdr:nvCxnSpPr>
      <xdr:spPr>
        <a:xfrm>
          <a:off x="10388600" y="609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21" name="【図書館】&#10;一人当たり面積平均値テキスト"/>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2" name="フローチャート: 判断 121"/>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93980</xdr:rowOff>
    </xdr:from>
    <xdr:to>
      <xdr:col>50</xdr:col>
      <xdr:colOff>165100</xdr:colOff>
      <xdr:row>41</xdr:row>
      <xdr:rowOff>24130</xdr:rowOff>
    </xdr:to>
    <xdr:sp macro="" textlink="">
      <xdr:nvSpPr>
        <xdr:cNvPr id="123" name="フローチャート: 判断 122"/>
        <xdr:cNvSpPr/>
      </xdr:nvSpPr>
      <xdr:spPr>
        <a:xfrm>
          <a:off x="9588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89408</xdr:rowOff>
    </xdr:from>
    <xdr:to>
      <xdr:col>46</xdr:col>
      <xdr:colOff>38100</xdr:colOff>
      <xdr:row>41</xdr:row>
      <xdr:rowOff>19558</xdr:rowOff>
    </xdr:to>
    <xdr:sp macro="" textlink="">
      <xdr:nvSpPr>
        <xdr:cNvPr id="124" name="フローチャート: 判断 123"/>
        <xdr:cNvSpPr/>
      </xdr:nvSpPr>
      <xdr:spPr>
        <a:xfrm>
          <a:off x="8699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93980</xdr:rowOff>
    </xdr:from>
    <xdr:to>
      <xdr:col>41</xdr:col>
      <xdr:colOff>101600</xdr:colOff>
      <xdr:row>41</xdr:row>
      <xdr:rowOff>24130</xdr:rowOff>
    </xdr:to>
    <xdr:sp macro="" textlink="">
      <xdr:nvSpPr>
        <xdr:cNvPr id="125" name="フローチャート: 判断 124"/>
        <xdr:cNvSpPr/>
      </xdr:nvSpPr>
      <xdr:spPr>
        <a:xfrm>
          <a:off x="7810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89408</xdr:rowOff>
    </xdr:from>
    <xdr:to>
      <xdr:col>36</xdr:col>
      <xdr:colOff>165100</xdr:colOff>
      <xdr:row>41</xdr:row>
      <xdr:rowOff>19558</xdr:rowOff>
    </xdr:to>
    <xdr:sp macro="" textlink="">
      <xdr:nvSpPr>
        <xdr:cNvPr id="126" name="フローチャート: 判断 125"/>
        <xdr:cNvSpPr/>
      </xdr:nvSpPr>
      <xdr:spPr>
        <a:xfrm>
          <a:off x="6921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61976</xdr:rowOff>
    </xdr:from>
    <xdr:to>
      <xdr:col>55</xdr:col>
      <xdr:colOff>50800</xdr:colOff>
      <xdr:row>40</xdr:row>
      <xdr:rowOff>163576</xdr:rowOff>
    </xdr:to>
    <xdr:sp macro="" textlink="">
      <xdr:nvSpPr>
        <xdr:cNvPr id="132" name="楕円 131"/>
        <xdr:cNvSpPr/>
      </xdr:nvSpPr>
      <xdr:spPr>
        <a:xfrm>
          <a:off x="104267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84853</xdr:rowOff>
    </xdr:from>
    <xdr:ext cx="469744" cy="259045"/>
    <xdr:sp macro="" textlink="">
      <xdr:nvSpPr>
        <xdr:cNvPr id="133" name="【図書館】&#10;一人当たり面積該当値テキスト"/>
        <xdr:cNvSpPr txBox="1"/>
      </xdr:nvSpPr>
      <xdr:spPr>
        <a:xfrm>
          <a:off x="10515600" y="677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66548</xdr:rowOff>
    </xdr:from>
    <xdr:to>
      <xdr:col>50</xdr:col>
      <xdr:colOff>165100</xdr:colOff>
      <xdr:row>40</xdr:row>
      <xdr:rowOff>168148</xdr:rowOff>
    </xdr:to>
    <xdr:sp macro="" textlink="">
      <xdr:nvSpPr>
        <xdr:cNvPr id="134" name="楕円 133"/>
        <xdr:cNvSpPr/>
      </xdr:nvSpPr>
      <xdr:spPr>
        <a:xfrm>
          <a:off x="9588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112776</xdr:rowOff>
    </xdr:from>
    <xdr:to>
      <xdr:col>55</xdr:col>
      <xdr:colOff>0</xdr:colOff>
      <xdr:row>40</xdr:row>
      <xdr:rowOff>117348</xdr:rowOff>
    </xdr:to>
    <xdr:cxnSp macro="">
      <xdr:nvCxnSpPr>
        <xdr:cNvPr id="135" name="直線コネクタ 134"/>
        <xdr:cNvCxnSpPr/>
      </xdr:nvCxnSpPr>
      <xdr:spPr>
        <a:xfrm flipV="1">
          <a:off x="9639300" y="69707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36" name="楕円 135"/>
        <xdr:cNvSpPr/>
      </xdr:nvSpPr>
      <xdr:spPr>
        <a:xfrm>
          <a:off x="8699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117348</xdr:rowOff>
    </xdr:from>
    <xdr:to>
      <xdr:col>50</xdr:col>
      <xdr:colOff>114300</xdr:colOff>
      <xdr:row>40</xdr:row>
      <xdr:rowOff>117348</xdr:rowOff>
    </xdr:to>
    <xdr:cxnSp macro="">
      <xdr:nvCxnSpPr>
        <xdr:cNvPr id="137" name="直線コネクタ 136"/>
        <xdr:cNvCxnSpPr/>
      </xdr:nvCxnSpPr>
      <xdr:spPr>
        <a:xfrm>
          <a:off x="8750300" y="697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71120</xdr:rowOff>
    </xdr:from>
    <xdr:to>
      <xdr:col>41</xdr:col>
      <xdr:colOff>101600</xdr:colOff>
      <xdr:row>41</xdr:row>
      <xdr:rowOff>1270</xdr:rowOff>
    </xdr:to>
    <xdr:sp macro="" textlink="">
      <xdr:nvSpPr>
        <xdr:cNvPr id="138" name="楕円 137"/>
        <xdr:cNvSpPr/>
      </xdr:nvSpPr>
      <xdr:spPr>
        <a:xfrm>
          <a:off x="7810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117348</xdr:rowOff>
    </xdr:from>
    <xdr:to>
      <xdr:col>45</xdr:col>
      <xdr:colOff>177800</xdr:colOff>
      <xdr:row>40</xdr:row>
      <xdr:rowOff>121920</xdr:rowOff>
    </xdr:to>
    <xdr:cxnSp macro="">
      <xdr:nvCxnSpPr>
        <xdr:cNvPr id="139" name="直線コネクタ 138"/>
        <xdr:cNvCxnSpPr/>
      </xdr:nvCxnSpPr>
      <xdr:spPr>
        <a:xfrm flipV="1">
          <a:off x="7861300" y="6975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71120</xdr:rowOff>
    </xdr:from>
    <xdr:to>
      <xdr:col>36</xdr:col>
      <xdr:colOff>165100</xdr:colOff>
      <xdr:row>41</xdr:row>
      <xdr:rowOff>1270</xdr:rowOff>
    </xdr:to>
    <xdr:sp macro="" textlink="">
      <xdr:nvSpPr>
        <xdr:cNvPr id="140" name="楕円 139"/>
        <xdr:cNvSpPr/>
      </xdr:nvSpPr>
      <xdr:spPr>
        <a:xfrm>
          <a:off x="6921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121920</xdr:rowOff>
    </xdr:from>
    <xdr:to>
      <xdr:col>41</xdr:col>
      <xdr:colOff>50800</xdr:colOff>
      <xdr:row>40</xdr:row>
      <xdr:rowOff>121920</xdr:rowOff>
    </xdr:to>
    <xdr:cxnSp macro="">
      <xdr:nvCxnSpPr>
        <xdr:cNvPr id="141" name="直線コネクタ 140"/>
        <xdr:cNvCxnSpPr/>
      </xdr:nvCxnSpPr>
      <xdr:spPr>
        <a:xfrm>
          <a:off x="6972300" y="697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15257</xdr:rowOff>
    </xdr:from>
    <xdr:ext cx="469744" cy="259045"/>
    <xdr:sp macro="" textlink="">
      <xdr:nvSpPr>
        <xdr:cNvPr id="142" name="n_1aveValue【図書館】&#10;一人当たり面積"/>
        <xdr:cNvSpPr txBox="1"/>
      </xdr:nvSpPr>
      <xdr:spPr>
        <a:xfrm>
          <a:off x="9391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10685</xdr:rowOff>
    </xdr:from>
    <xdr:ext cx="469744" cy="259045"/>
    <xdr:sp macro="" textlink="">
      <xdr:nvSpPr>
        <xdr:cNvPr id="143" name="n_2aveValue【図書館】&#10;一人当たり面積"/>
        <xdr:cNvSpPr txBox="1"/>
      </xdr:nvSpPr>
      <xdr:spPr>
        <a:xfrm>
          <a:off x="8515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15257</xdr:rowOff>
    </xdr:from>
    <xdr:ext cx="469744" cy="259045"/>
    <xdr:sp macro="" textlink="">
      <xdr:nvSpPr>
        <xdr:cNvPr id="144" name="n_3aveValue【図書館】&#10;一人当たり面積"/>
        <xdr:cNvSpPr txBox="1"/>
      </xdr:nvSpPr>
      <xdr:spPr>
        <a:xfrm>
          <a:off x="7626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10685</xdr:rowOff>
    </xdr:from>
    <xdr:ext cx="469744" cy="259045"/>
    <xdr:sp macro="" textlink="">
      <xdr:nvSpPr>
        <xdr:cNvPr id="145" name="n_4aveValue【図書館】&#10;一人当たり面積"/>
        <xdr:cNvSpPr txBox="1"/>
      </xdr:nvSpPr>
      <xdr:spPr>
        <a:xfrm>
          <a:off x="6737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13225</xdr:rowOff>
    </xdr:from>
    <xdr:ext cx="469744" cy="259045"/>
    <xdr:sp macro="" textlink="">
      <xdr:nvSpPr>
        <xdr:cNvPr id="146" name="n_1mainValue【図書館】&#10;一人当たり面積"/>
        <xdr:cNvSpPr txBox="1"/>
      </xdr:nvSpPr>
      <xdr:spPr>
        <a:xfrm>
          <a:off x="93917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13225</xdr:rowOff>
    </xdr:from>
    <xdr:ext cx="469744" cy="259045"/>
    <xdr:sp macro="" textlink="">
      <xdr:nvSpPr>
        <xdr:cNvPr id="147" name="n_2mainValue【図書館】&#10;一人当たり面積"/>
        <xdr:cNvSpPr txBox="1"/>
      </xdr:nvSpPr>
      <xdr:spPr>
        <a:xfrm>
          <a:off x="8515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17797</xdr:rowOff>
    </xdr:from>
    <xdr:ext cx="469744" cy="259045"/>
    <xdr:sp macro="" textlink="">
      <xdr:nvSpPr>
        <xdr:cNvPr id="148" name="n_3mainValue【図書館】&#10;一人当たり面積"/>
        <xdr:cNvSpPr txBox="1"/>
      </xdr:nvSpPr>
      <xdr:spPr>
        <a:xfrm>
          <a:off x="7626427" y="670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17797</xdr:rowOff>
    </xdr:from>
    <xdr:ext cx="469744" cy="259045"/>
    <xdr:sp macro="" textlink="">
      <xdr:nvSpPr>
        <xdr:cNvPr id="149" name="n_4mainValue【図書館】&#10;一人当たり面積"/>
        <xdr:cNvSpPr txBox="1"/>
      </xdr:nvSpPr>
      <xdr:spPr>
        <a:xfrm>
          <a:off x="6737427" y="670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2" name="テキスト ボックス 16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118872</xdr:rowOff>
    </xdr:to>
    <xdr:cxnSp macro="">
      <xdr:nvCxnSpPr>
        <xdr:cNvPr id="172" name="直線コネクタ 171"/>
        <xdr:cNvCxnSpPr/>
      </xdr:nvCxnSpPr>
      <xdr:spPr>
        <a:xfrm flipV="1">
          <a:off x="4634865" y="9532620"/>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122699</xdr:rowOff>
    </xdr:from>
    <xdr:ext cx="405111" cy="259045"/>
    <xdr:sp macro="" textlink="">
      <xdr:nvSpPr>
        <xdr:cNvPr id="173" name="【体育館・プール】&#10;有形固定資産減価償却率最小値テキスト"/>
        <xdr:cNvSpPr txBox="1"/>
      </xdr:nvSpPr>
      <xdr:spPr>
        <a:xfrm>
          <a:off x="4673600" y="1092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118872</xdr:rowOff>
    </xdr:from>
    <xdr:to>
      <xdr:col>24</xdr:col>
      <xdr:colOff>152400</xdr:colOff>
      <xdr:row>63</xdr:row>
      <xdr:rowOff>118872</xdr:rowOff>
    </xdr:to>
    <xdr:cxnSp macro="">
      <xdr:nvCxnSpPr>
        <xdr:cNvPr id="174" name="直線コネクタ 173"/>
        <xdr:cNvCxnSpPr/>
      </xdr:nvCxnSpPr>
      <xdr:spPr>
        <a:xfrm>
          <a:off x="4546600" y="1092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75" name="【体育館・プー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76" name="直線コネクタ 175"/>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92219</xdr:rowOff>
    </xdr:from>
    <xdr:ext cx="405111" cy="259045"/>
    <xdr:sp macro="" textlink="">
      <xdr:nvSpPr>
        <xdr:cNvPr id="177" name="【体育館・プール】&#10;有形固定資産減価償却率平均値テキスト"/>
        <xdr:cNvSpPr txBox="1"/>
      </xdr:nvSpPr>
      <xdr:spPr>
        <a:xfrm>
          <a:off x="4673600" y="10207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113792</xdr:rowOff>
    </xdr:from>
    <xdr:to>
      <xdr:col>24</xdr:col>
      <xdr:colOff>114300</xdr:colOff>
      <xdr:row>60</xdr:row>
      <xdr:rowOff>43942</xdr:rowOff>
    </xdr:to>
    <xdr:sp macro="" textlink="">
      <xdr:nvSpPr>
        <xdr:cNvPr id="178" name="フローチャート: 判断 177"/>
        <xdr:cNvSpPr/>
      </xdr:nvSpPr>
      <xdr:spPr>
        <a:xfrm>
          <a:off x="4584700" y="102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68072</xdr:rowOff>
    </xdr:from>
    <xdr:to>
      <xdr:col>20</xdr:col>
      <xdr:colOff>38100</xdr:colOff>
      <xdr:row>59</xdr:row>
      <xdr:rowOff>169672</xdr:rowOff>
    </xdr:to>
    <xdr:sp macro="" textlink="">
      <xdr:nvSpPr>
        <xdr:cNvPr id="179" name="フローチャート: 判断 178"/>
        <xdr:cNvSpPr/>
      </xdr:nvSpPr>
      <xdr:spPr>
        <a:xfrm>
          <a:off x="3746500" y="1018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65786</xdr:rowOff>
    </xdr:from>
    <xdr:to>
      <xdr:col>15</xdr:col>
      <xdr:colOff>101600</xdr:colOff>
      <xdr:row>59</xdr:row>
      <xdr:rowOff>167386</xdr:rowOff>
    </xdr:to>
    <xdr:sp macro="" textlink="">
      <xdr:nvSpPr>
        <xdr:cNvPr id="180" name="フローチャート: 判断 179"/>
        <xdr:cNvSpPr/>
      </xdr:nvSpPr>
      <xdr:spPr>
        <a:xfrm>
          <a:off x="2857500" y="1018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84074</xdr:rowOff>
    </xdr:from>
    <xdr:to>
      <xdr:col>10</xdr:col>
      <xdr:colOff>165100</xdr:colOff>
      <xdr:row>60</xdr:row>
      <xdr:rowOff>14224</xdr:rowOff>
    </xdr:to>
    <xdr:sp macro="" textlink="">
      <xdr:nvSpPr>
        <xdr:cNvPr id="181" name="フローチャート: 判断 180"/>
        <xdr:cNvSpPr/>
      </xdr:nvSpPr>
      <xdr:spPr>
        <a:xfrm>
          <a:off x="19685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70358</xdr:rowOff>
    </xdr:from>
    <xdr:to>
      <xdr:col>6</xdr:col>
      <xdr:colOff>38100</xdr:colOff>
      <xdr:row>60</xdr:row>
      <xdr:rowOff>508</xdr:rowOff>
    </xdr:to>
    <xdr:sp macro="" textlink="">
      <xdr:nvSpPr>
        <xdr:cNvPr id="182" name="フローチャート: 判断 181"/>
        <xdr:cNvSpPr/>
      </xdr:nvSpPr>
      <xdr:spPr>
        <a:xfrm>
          <a:off x="1079500" y="1018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161798</xdr:rowOff>
    </xdr:from>
    <xdr:to>
      <xdr:col>24</xdr:col>
      <xdr:colOff>114300</xdr:colOff>
      <xdr:row>59</xdr:row>
      <xdr:rowOff>91948</xdr:rowOff>
    </xdr:to>
    <xdr:sp macro="" textlink="">
      <xdr:nvSpPr>
        <xdr:cNvPr id="188" name="楕円 187"/>
        <xdr:cNvSpPr/>
      </xdr:nvSpPr>
      <xdr:spPr>
        <a:xfrm>
          <a:off x="4584700" y="101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13225</xdr:rowOff>
    </xdr:from>
    <xdr:ext cx="405111" cy="259045"/>
    <xdr:sp macro="" textlink="">
      <xdr:nvSpPr>
        <xdr:cNvPr id="189" name="【体育館・プール】&#10;有形固定資産減価償却率該当値テキスト"/>
        <xdr:cNvSpPr txBox="1"/>
      </xdr:nvSpPr>
      <xdr:spPr>
        <a:xfrm>
          <a:off x="4673600" y="995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118364</xdr:rowOff>
    </xdr:from>
    <xdr:to>
      <xdr:col>20</xdr:col>
      <xdr:colOff>38100</xdr:colOff>
      <xdr:row>59</xdr:row>
      <xdr:rowOff>48514</xdr:rowOff>
    </xdr:to>
    <xdr:sp macro="" textlink="">
      <xdr:nvSpPr>
        <xdr:cNvPr id="190" name="楕円 189"/>
        <xdr:cNvSpPr/>
      </xdr:nvSpPr>
      <xdr:spPr>
        <a:xfrm>
          <a:off x="3746500" y="1006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169164</xdr:rowOff>
    </xdr:from>
    <xdr:to>
      <xdr:col>24</xdr:col>
      <xdr:colOff>63500</xdr:colOff>
      <xdr:row>59</xdr:row>
      <xdr:rowOff>41148</xdr:rowOff>
    </xdr:to>
    <xdr:cxnSp macro="">
      <xdr:nvCxnSpPr>
        <xdr:cNvPr id="191" name="直線コネクタ 190"/>
        <xdr:cNvCxnSpPr/>
      </xdr:nvCxnSpPr>
      <xdr:spPr>
        <a:xfrm>
          <a:off x="3797300" y="1011326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79502</xdr:rowOff>
    </xdr:from>
    <xdr:to>
      <xdr:col>15</xdr:col>
      <xdr:colOff>101600</xdr:colOff>
      <xdr:row>59</xdr:row>
      <xdr:rowOff>9652</xdr:rowOff>
    </xdr:to>
    <xdr:sp macro="" textlink="">
      <xdr:nvSpPr>
        <xdr:cNvPr id="192" name="楕円 191"/>
        <xdr:cNvSpPr/>
      </xdr:nvSpPr>
      <xdr:spPr>
        <a:xfrm>
          <a:off x="2857500" y="1002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130302</xdr:rowOff>
    </xdr:from>
    <xdr:to>
      <xdr:col>19</xdr:col>
      <xdr:colOff>177800</xdr:colOff>
      <xdr:row>58</xdr:row>
      <xdr:rowOff>169164</xdr:rowOff>
    </xdr:to>
    <xdr:cxnSp macro="">
      <xdr:nvCxnSpPr>
        <xdr:cNvPr id="193" name="直線コネクタ 192"/>
        <xdr:cNvCxnSpPr/>
      </xdr:nvCxnSpPr>
      <xdr:spPr>
        <a:xfrm>
          <a:off x="2908300" y="1007440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40640</xdr:rowOff>
    </xdr:from>
    <xdr:to>
      <xdr:col>10</xdr:col>
      <xdr:colOff>165100</xdr:colOff>
      <xdr:row>58</xdr:row>
      <xdr:rowOff>142240</xdr:rowOff>
    </xdr:to>
    <xdr:sp macro="" textlink="">
      <xdr:nvSpPr>
        <xdr:cNvPr id="194" name="楕円 193"/>
        <xdr:cNvSpPr/>
      </xdr:nvSpPr>
      <xdr:spPr>
        <a:xfrm>
          <a:off x="1968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91440</xdr:rowOff>
    </xdr:from>
    <xdr:to>
      <xdr:col>15</xdr:col>
      <xdr:colOff>50800</xdr:colOff>
      <xdr:row>58</xdr:row>
      <xdr:rowOff>130302</xdr:rowOff>
    </xdr:to>
    <xdr:cxnSp macro="">
      <xdr:nvCxnSpPr>
        <xdr:cNvPr id="195" name="直線コネクタ 194"/>
        <xdr:cNvCxnSpPr/>
      </xdr:nvCxnSpPr>
      <xdr:spPr>
        <a:xfrm>
          <a:off x="2019300" y="1003554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170942</xdr:rowOff>
    </xdr:from>
    <xdr:to>
      <xdr:col>6</xdr:col>
      <xdr:colOff>38100</xdr:colOff>
      <xdr:row>58</xdr:row>
      <xdr:rowOff>101092</xdr:rowOff>
    </xdr:to>
    <xdr:sp macro="" textlink="">
      <xdr:nvSpPr>
        <xdr:cNvPr id="196" name="楕円 195"/>
        <xdr:cNvSpPr/>
      </xdr:nvSpPr>
      <xdr:spPr>
        <a:xfrm>
          <a:off x="1079500" y="994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50292</xdr:rowOff>
    </xdr:from>
    <xdr:to>
      <xdr:col>10</xdr:col>
      <xdr:colOff>114300</xdr:colOff>
      <xdr:row>58</xdr:row>
      <xdr:rowOff>91440</xdr:rowOff>
    </xdr:to>
    <xdr:cxnSp macro="">
      <xdr:nvCxnSpPr>
        <xdr:cNvPr id="197" name="直線コネクタ 196"/>
        <xdr:cNvCxnSpPr/>
      </xdr:nvCxnSpPr>
      <xdr:spPr>
        <a:xfrm>
          <a:off x="1130300" y="99943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160799</xdr:rowOff>
    </xdr:from>
    <xdr:ext cx="405111" cy="259045"/>
    <xdr:sp macro="" textlink="">
      <xdr:nvSpPr>
        <xdr:cNvPr id="198" name="n_1aveValue【体育館・プール】&#10;有形固定資産減価償却率"/>
        <xdr:cNvSpPr txBox="1"/>
      </xdr:nvSpPr>
      <xdr:spPr>
        <a:xfrm>
          <a:off x="3582044" y="1027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158513</xdr:rowOff>
    </xdr:from>
    <xdr:ext cx="405111" cy="259045"/>
    <xdr:sp macro="" textlink="">
      <xdr:nvSpPr>
        <xdr:cNvPr id="199" name="n_2aveValue【体育館・プール】&#10;有形固定資産減価償却率"/>
        <xdr:cNvSpPr txBox="1"/>
      </xdr:nvSpPr>
      <xdr:spPr>
        <a:xfrm>
          <a:off x="2705744" y="1027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5351</xdr:rowOff>
    </xdr:from>
    <xdr:ext cx="405111" cy="259045"/>
    <xdr:sp macro="" textlink="">
      <xdr:nvSpPr>
        <xdr:cNvPr id="200" name="n_3aveValue【体育館・プール】&#10;有形固定資産減価償却率"/>
        <xdr:cNvSpPr txBox="1"/>
      </xdr:nvSpPr>
      <xdr:spPr>
        <a:xfrm>
          <a:off x="1816744" y="1029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163085</xdr:rowOff>
    </xdr:from>
    <xdr:ext cx="405111" cy="259045"/>
    <xdr:sp macro="" textlink="">
      <xdr:nvSpPr>
        <xdr:cNvPr id="201" name="n_4aveValue【体育館・プール】&#10;有形固定資産減価償却率"/>
        <xdr:cNvSpPr txBox="1"/>
      </xdr:nvSpPr>
      <xdr:spPr>
        <a:xfrm>
          <a:off x="927744" y="1027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65041</xdr:rowOff>
    </xdr:from>
    <xdr:ext cx="405111" cy="259045"/>
    <xdr:sp macro="" textlink="">
      <xdr:nvSpPr>
        <xdr:cNvPr id="202" name="n_1mainValue【体育館・プール】&#10;有形固定資産減価償却率"/>
        <xdr:cNvSpPr txBox="1"/>
      </xdr:nvSpPr>
      <xdr:spPr>
        <a:xfrm>
          <a:off x="3582044"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26179</xdr:rowOff>
    </xdr:from>
    <xdr:ext cx="405111" cy="259045"/>
    <xdr:sp macro="" textlink="">
      <xdr:nvSpPr>
        <xdr:cNvPr id="203" name="n_2mainValue【体育館・プール】&#10;有形固定資産減価償却率"/>
        <xdr:cNvSpPr txBox="1"/>
      </xdr:nvSpPr>
      <xdr:spPr>
        <a:xfrm>
          <a:off x="2705744" y="979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158767</xdr:rowOff>
    </xdr:from>
    <xdr:ext cx="405111" cy="259045"/>
    <xdr:sp macro="" textlink="">
      <xdr:nvSpPr>
        <xdr:cNvPr id="204" name="n_3mainValue【体育館・プール】&#10;有形固定資産減価償却率"/>
        <xdr:cNvSpPr txBox="1"/>
      </xdr:nvSpPr>
      <xdr:spPr>
        <a:xfrm>
          <a:off x="1816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117619</xdr:rowOff>
    </xdr:from>
    <xdr:ext cx="405111" cy="259045"/>
    <xdr:sp macro="" textlink="">
      <xdr:nvSpPr>
        <xdr:cNvPr id="205" name="n_4mainValue【体育館・プール】&#10;有形固定資産減価償却率"/>
        <xdr:cNvSpPr txBox="1"/>
      </xdr:nvSpPr>
      <xdr:spPr>
        <a:xfrm>
          <a:off x="927744" y="971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6" name="テキスト ボックス 215"/>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73478</xdr:rowOff>
    </xdr:from>
    <xdr:to>
      <xdr:col>54</xdr:col>
      <xdr:colOff>189865</xdr:colOff>
      <xdr:row>64</xdr:row>
      <xdr:rowOff>54428</xdr:rowOff>
    </xdr:to>
    <xdr:cxnSp macro="">
      <xdr:nvCxnSpPr>
        <xdr:cNvPr id="232" name="直線コネクタ 231"/>
        <xdr:cNvCxnSpPr/>
      </xdr:nvCxnSpPr>
      <xdr:spPr>
        <a:xfrm flipV="1">
          <a:off x="10476865" y="9503228"/>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58255</xdr:rowOff>
    </xdr:from>
    <xdr:ext cx="469744" cy="259045"/>
    <xdr:sp macro="" textlink="">
      <xdr:nvSpPr>
        <xdr:cNvPr id="233" name="【体育館・プール】&#10;一人当たり面積最小値テキスト"/>
        <xdr:cNvSpPr txBox="1"/>
      </xdr:nvSpPr>
      <xdr:spPr>
        <a:xfrm>
          <a:off x="10515600" y="1103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54428</xdr:rowOff>
    </xdr:from>
    <xdr:to>
      <xdr:col>55</xdr:col>
      <xdr:colOff>88900</xdr:colOff>
      <xdr:row>64</xdr:row>
      <xdr:rowOff>54428</xdr:rowOff>
    </xdr:to>
    <xdr:cxnSp macro="">
      <xdr:nvCxnSpPr>
        <xdr:cNvPr id="234" name="直線コネクタ 233"/>
        <xdr:cNvCxnSpPr/>
      </xdr:nvCxnSpPr>
      <xdr:spPr>
        <a:xfrm>
          <a:off x="10388600" y="11027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20155</xdr:rowOff>
    </xdr:from>
    <xdr:ext cx="469744" cy="259045"/>
    <xdr:sp macro="" textlink="">
      <xdr:nvSpPr>
        <xdr:cNvPr id="235" name="【体育館・プール】&#10;一人当たり面積最大値テキスト"/>
        <xdr:cNvSpPr txBox="1"/>
      </xdr:nvSpPr>
      <xdr:spPr>
        <a:xfrm>
          <a:off x="105156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73478</xdr:rowOff>
    </xdr:from>
    <xdr:to>
      <xdr:col>55</xdr:col>
      <xdr:colOff>88900</xdr:colOff>
      <xdr:row>55</xdr:row>
      <xdr:rowOff>73478</xdr:rowOff>
    </xdr:to>
    <xdr:cxnSp macro="">
      <xdr:nvCxnSpPr>
        <xdr:cNvPr id="236" name="直線コネクタ 235"/>
        <xdr:cNvCxnSpPr/>
      </xdr:nvCxnSpPr>
      <xdr:spPr>
        <a:xfrm>
          <a:off x="10388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9270</xdr:rowOff>
    </xdr:from>
    <xdr:ext cx="469744" cy="259045"/>
    <xdr:sp macro="" textlink="">
      <xdr:nvSpPr>
        <xdr:cNvPr id="237" name="【体育館・プール】&#10;一人当たり面積平均値テキスト"/>
        <xdr:cNvSpPr txBox="1"/>
      </xdr:nvSpPr>
      <xdr:spPr>
        <a:xfrm>
          <a:off x="10515600" y="1063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30843</xdr:rowOff>
    </xdr:from>
    <xdr:to>
      <xdr:col>55</xdr:col>
      <xdr:colOff>50800</xdr:colOff>
      <xdr:row>62</xdr:row>
      <xdr:rowOff>132443</xdr:rowOff>
    </xdr:to>
    <xdr:sp macro="" textlink="">
      <xdr:nvSpPr>
        <xdr:cNvPr id="238" name="フローチャート: 判断 237"/>
        <xdr:cNvSpPr/>
      </xdr:nvSpPr>
      <xdr:spPr>
        <a:xfrm>
          <a:off x="104267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30843</xdr:rowOff>
    </xdr:from>
    <xdr:to>
      <xdr:col>50</xdr:col>
      <xdr:colOff>165100</xdr:colOff>
      <xdr:row>62</xdr:row>
      <xdr:rowOff>132443</xdr:rowOff>
    </xdr:to>
    <xdr:sp macro="" textlink="">
      <xdr:nvSpPr>
        <xdr:cNvPr id="239" name="フローチャート: 判断 238"/>
        <xdr:cNvSpPr/>
      </xdr:nvSpPr>
      <xdr:spPr>
        <a:xfrm>
          <a:off x="9588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41728</xdr:rowOff>
    </xdr:from>
    <xdr:to>
      <xdr:col>46</xdr:col>
      <xdr:colOff>38100</xdr:colOff>
      <xdr:row>62</xdr:row>
      <xdr:rowOff>143328</xdr:rowOff>
    </xdr:to>
    <xdr:sp macro="" textlink="">
      <xdr:nvSpPr>
        <xdr:cNvPr id="240" name="フローチャート: 判断 239"/>
        <xdr:cNvSpPr/>
      </xdr:nvSpPr>
      <xdr:spPr>
        <a:xfrm>
          <a:off x="8699500" y="10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52615</xdr:rowOff>
    </xdr:from>
    <xdr:to>
      <xdr:col>41</xdr:col>
      <xdr:colOff>101600</xdr:colOff>
      <xdr:row>62</xdr:row>
      <xdr:rowOff>154215</xdr:rowOff>
    </xdr:to>
    <xdr:sp macro="" textlink="">
      <xdr:nvSpPr>
        <xdr:cNvPr id="241" name="フローチャート: 判断 240"/>
        <xdr:cNvSpPr/>
      </xdr:nvSpPr>
      <xdr:spPr>
        <a:xfrm>
          <a:off x="7810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85272</xdr:rowOff>
    </xdr:from>
    <xdr:to>
      <xdr:col>36</xdr:col>
      <xdr:colOff>165100</xdr:colOff>
      <xdr:row>63</xdr:row>
      <xdr:rowOff>15422</xdr:rowOff>
    </xdr:to>
    <xdr:sp macro="" textlink="">
      <xdr:nvSpPr>
        <xdr:cNvPr id="242" name="フローチャート: 判断 241"/>
        <xdr:cNvSpPr/>
      </xdr:nvSpPr>
      <xdr:spPr>
        <a:xfrm>
          <a:off x="6921500" y="107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115207</xdr:rowOff>
    </xdr:from>
    <xdr:to>
      <xdr:col>55</xdr:col>
      <xdr:colOff>50800</xdr:colOff>
      <xdr:row>62</xdr:row>
      <xdr:rowOff>45357</xdr:rowOff>
    </xdr:to>
    <xdr:sp macro="" textlink="">
      <xdr:nvSpPr>
        <xdr:cNvPr id="248" name="楕円 247"/>
        <xdr:cNvSpPr/>
      </xdr:nvSpPr>
      <xdr:spPr>
        <a:xfrm>
          <a:off x="10426700" y="1057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138084</xdr:rowOff>
    </xdr:from>
    <xdr:ext cx="469744" cy="259045"/>
    <xdr:sp macro="" textlink="">
      <xdr:nvSpPr>
        <xdr:cNvPr id="249" name="【体育館・プール】&#10;一人当たり面積該当値テキスト"/>
        <xdr:cNvSpPr txBox="1"/>
      </xdr:nvSpPr>
      <xdr:spPr>
        <a:xfrm>
          <a:off x="10515600" y="1042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115207</xdr:rowOff>
    </xdr:from>
    <xdr:to>
      <xdr:col>50</xdr:col>
      <xdr:colOff>165100</xdr:colOff>
      <xdr:row>62</xdr:row>
      <xdr:rowOff>45357</xdr:rowOff>
    </xdr:to>
    <xdr:sp macro="" textlink="">
      <xdr:nvSpPr>
        <xdr:cNvPr id="250" name="楕円 249"/>
        <xdr:cNvSpPr/>
      </xdr:nvSpPr>
      <xdr:spPr>
        <a:xfrm>
          <a:off x="9588500" y="1057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166007</xdr:rowOff>
    </xdr:from>
    <xdr:to>
      <xdr:col>55</xdr:col>
      <xdr:colOff>0</xdr:colOff>
      <xdr:row>61</xdr:row>
      <xdr:rowOff>166007</xdr:rowOff>
    </xdr:to>
    <xdr:cxnSp macro="">
      <xdr:nvCxnSpPr>
        <xdr:cNvPr id="251" name="直線コネクタ 250"/>
        <xdr:cNvCxnSpPr/>
      </xdr:nvCxnSpPr>
      <xdr:spPr>
        <a:xfrm>
          <a:off x="9639300" y="106244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104322</xdr:rowOff>
    </xdr:from>
    <xdr:to>
      <xdr:col>46</xdr:col>
      <xdr:colOff>38100</xdr:colOff>
      <xdr:row>62</xdr:row>
      <xdr:rowOff>34472</xdr:rowOff>
    </xdr:to>
    <xdr:sp macro="" textlink="">
      <xdr:nvSpPr>
        <xdr:cNvPr id="252" name="楕円 251"/>
        <xdr:cNvSpPr/>
      </xdr:nvSpPr>
      <xdr:spPr>
        <a:xfrm>
          <a:off x="8699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155122</xdr:rowOff>
    </xdr:from>
    <xdr:to>
      <xdr:col>50</xdr:col>
      <xdr:colOff>114300</xdr:colOff>
      <xdr:row>61</xdr:row>
      <xdr:rowOff>166007</xdr:rowOff>
    </xdr:to>
    <xdr:cxnSp macro="">
      <xdr:nvCxnSpPr>
        <xdr:cNvPr id="253" name="直線コネクタ 252"/>
        <xdr:cNvCxnSpPr/>
      </xdr:nvCxnSpPr>
      <xdr:spPr>
        <a:xfrm>
          <a:off x="8750300" y="106135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93435</xdr:rowOff>
    </xdr:from>
    <xdr:to>
      <xdr:col>41</xdr:col>
      <xdr:colOff>101600</xdr:colOff>
      <xdr:row>62</xdr:row>
      <xdr:rowOff>23585</xdr:rowOff>
    </xdr:to>
    <xdr:sp macro="" textlink="">
      <xdr:nvSpPr>
        <xdr:cNvPr id="254" name="楕円 253"/>
        <xdr:cNvSpPr/>
      </xdr:nvSpPr>
      <xdr:spPr>
        <a:xfrm>
          <a:off x="7810500" y="1055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144235</xdr:rowOff>
    </xdr:from>
    <xdr:to>
      <xdr:col>45</xdr:col>
      <xdr:colOff>177800</xdr:colOff>
      <xdr:row>61</xdr:row>
      <xdr:rowOff>155122</xdr:rowOff>
    </xdr:to>
    <xdr:cxnSp macro="">
      <xdr:nvCxnSpPr>
        <xdr:cNvPr id="255" name="直線コネクタ 254"/>
        <xdr:cNvCxnSpPr/>
      </xdr:nvCxnSpPr>
      <xdr:spPr>
        <a:xfrm>
          <a:off x="7861300" y="106026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158750</xdr:rowOff>
    </xdr:from>
    <xdr:to>
      <xdr:col>36</xdr:col>
      <xdr:colOff>165100</xdr:colOff>
      <xdr:row>62</xdr:row>
      <xdr:rowOff>88900</xdr:rowOff>
    </xdr:to>
    <xdr:sp macro="" textlink="">
      <xdr:nvSpPr>
        <xdr:cNvPr id="256" name="楕円 255"/>
        <xdr:cNvSpPr/>
      </xdr:nvSpPr>
      <xdr:spPr>
        <a:xfrm>
          <a:off x="6921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144235</xdr:rowOff>
    </xdr:from>
    <xdr:to>
      <xdr:col>41</xdr:col>
      <xdr:colOff>50800</xdr:colOff>
      <xdr:row>62</xdr:row>
      <xdr:rowOff>38100</xdr:rowOff>
    </xdr:to>
    <xdr:cxnSp macro="">
      <xdr:nvCxnSpPr>
        <xdr:cNvPr id="257" name="直線コネクタ 256"/>
        <xdr:cNvCxnSpPr/>
      </xdr:nvCxnSpPr>
      <xdr:spPr>
        <a:xfrm flipV="1">
          <a:off x="6972300" y="106026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123570</xdr:rowOff>
    </xdr:from>
    <xdr:ext cx="469744" cy="259045"/>
    <xdr:sp macro="" textlink="">
      <xdr:nvSpPr>
        <xdr:cNvPr id="258" name="n_1aveValue【体育館・プール】&#10;一人当たり面積"/>
        <xdr:cNvSpPr txBox="1"/>
      </xdr:nvSpPr>
      <xdr:spPr>
        <a:xfrm>
          <a:off x="9391727"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134455</xdr:rowOff>
    </xdr:from>
    <xdr:ext cx="469744" cy="259045"/>
    <xdr:sp macro="" textlink="">
      <xdr:nvSpPr>
        <xdr:cNvPr id="259" name="n_2aveValue【体育館・プール】&#10;一人当たり面積"/>
        <xdr:cNvSpPr txBox="1"/>
      </xdr:nvSpPr>
      <xdr:spPr>
        <a:xfrm>
          <a:off x="8515427" y="1076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145342</xdr:rowOff>
    </xdr:from>
    <xdr:ext cx="469744" cy="259045"/>
    <xdr:sp macro="" textlink="">
      <xdr:nvSpPr>
        <xdr:cNvPr id="260" name="n_3aveValue【体育館・プール】&#10;一人当たり面積"/>
        <xdr:cNvSpPr txBox="1"/>
      </xdr:nvSpPr>
      <xdr:spPr>
        <a:xfrm>
          <a:off x="7626427" y="107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6549</xdr:rowOff>
    </xdr:from>
    <xdr:ext cx="469744" cy="259045"/>
    <xdr:sp macro="" textlink="">
      <xdr:nvSpPr>
        <xdr:cNvPr id="261" name="n_4aveValue【体育館・プール】&#10;一人当たり面積"/>
        <xdr:cNvSpPr txBox="1"/>
      </xdr:nvSpPr>
      <xdr:spPr>
        <a:xfrm>
          <a:off x="6737427" y="1080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61884</xdr:rowOff>
    </xdr:from>
    <xdr:ext cx="469744" cy="259045"/>
    <xdr:sp macro="" textlink="">
      <xdr:nvSpPr>
        <xdr:cNvPr id="262" name="n_1mainValue【体育館・プール】&#10;一人当たり面積"/>
        <xdr:cNvSpPr txBox="1"/>
      </xdr:nvSpPr>
      <xdr:spPr>
        <a:xfrm>
          <a:off x="9391727" y="1034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50999</xdr:rowOff>
    </xdr:from>
    <xdr:ext cx="469744" cy="259045"/>
    <xdr:sp macro="" textlink="">
      <xdr:nvSpPr>
        <xdr:cNvPr id="263" name="n_2mainValue【体育館・プール】&#10;一人当たり面積"/>
        <xdr:cNvSpPr txBox="1"/>
      </xdr:nvSpPr>
      <xdr:spPr>
        <a:xfrm>
          <a:off x="8515427" y="1033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40112</xdr:rowOff>
    </xdr:from>
    <xdr:ext cx="469744" cy="259045"/>
    <xdr:sp macro="" textlink="">
      <xdr:nvSpPr>
        <xdr:cNvPr id="264" name="n_3mainValue【体育館・プール】&#10;一人当たり面積"/>
        <xdr:cNvSpPr txBox="1"/>
      </xdr:nvSpPr>
      <xdr:spPr>
        <a:xfrm>
          <a:off x="7626427" y="1032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105427</xdr:rowOff>
    </xdr:from>
    <xdr:ext cx="469744" cy="259045"/>
    <xdr:sp macro="" textlink="">
      <xdr:nvSpPr>
        <xdr:cNvPr id="265" name="n_4mainValue【体育館・プール】&#10;一人当たり面積"/>
        <xdr:cNvSpPr txBox="1"/>
      </xdr:nvSpPr>
      <xdr:spPr>
        <a:xfrm>
          <a:off x="6737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86</xdr:row>
      <xdr:rowOff>156211</xdr:rowOff>
    </xdr:to>
    <xdr:cxnSp macro="">
      <xdr:nvCxnSpPr>
        <xdr:cNvPr id="290" name="直線コネクタ 289"/>
        <xdr:cNvCxnSpPr/>
      </xdr:nvCxnSpPr>
      <xdr:spPr>
        <a:xfrm flipV="1">
          <a:off x="4634865" y="13434061"/>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160038</xdr:rowOff>
    </xdr:from>
    <xdr:ext cx="405111" cy="259045"/>
    <xdr:sp macro="" textlink="">
      <xdr:nvSpPr>
        <xdr:cNvPr id="291" name="【福祉施設】&#10;有形固定資産減価償却率最小値テキスト"/>
        <xdr:cNvSpPr txBox="1"/>
      </xdr:nvSpPr>
      <xdr:spPr>
        <a:xfrm>
          <a:off x="4673600" y="1490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156211</xdr:rowOff>
    </xdr:from>
    <xdr:to>
      <xdr:col>24</xdr:col>
      <xdr:colOff>152400</xdr:colOff>
      <xdr:row>86</xdr:row>
      <xdr:rowOff>156211</xdr:rowOff>
    </xdr:to>
    <xdr:cxnSp macro="">
      <xdr:nvCxnSpPr>
        <xdr:cNvPr id="292" name="直線コネクタ 291"/>
        <xdr:cNvCxnSpPr/>
      </xdr:nvCxnSpPr>
      <xdr:spPr>
        <a:xfrm>
          <a:off x="4546600" y="1490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93" name="【福祉施設】&#10;有形固定資産減価償却率最大値テキスト"/>
        <xdr:cNvSpPr txBox="1"/>
      </xdr:nvSpPr>
      <xdr:spPr>
        <a:xfrm>
          <a:off x="4673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94" name="直線コネクタ 293"/>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74947</xdr:rowOff>
    </xdr:from>
    <xdr:ext cx="405111" cy="259045"/>
    <xdr:sp macro="" textlink="">
      <xdr:nvSpPr>
        <xdr:cNvPr id="295" name="【福祉施設】&#10;有形固定資産減価償却率平均値テキスト"/>
        <xdr:cNvSpPr txBox="1"/>
      </xdr:nvSpPr>
      <xdr:spPr>
        <a:xfrm>
          <a:off x="4673600" y="1396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96" name="フローチャート: 判断 295"/>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25400</xdr:rowOff>
    </xdr:from>
    <xdr:to>
      <xdr:col>20</xdr:col>
      <xdr:colOff>38100</xdr:colOff>
      <xdr:row>82</xdr:row>
      <xdr:rowOff>127000</xdr:rowOff>
    </xdr:to>
    <xdr:sp macro="" textlink="">
      <xdr:nvSpPr>
        <xdr:cNvPr id="297" name="フローチャート: 判断 296"/>
        <xdr:cNvSpPr/>
      </xdr:nvSpPr>
      <xdr:spPr>
        <a:xfrm>
          <a:off x="3746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124461</xdr:rowOff>
    </xdr:from>
    <xdr:to>
      <xdr:col>15</xdr:col>
      <xdr:colOff>101600</xdr:colOff>
      <xdr:row>82</xdr:row>
      <xdr:rowOff>54611</xdr:rowOff>
    </xdr:to>
    <xdr:sp macro="" textlink="">
      <xdr:nvSpPr>
        <xdr:cNvPr id="298" name="フローチャート: 判断 297"/>
        <xdr:cNvSpPr/>
      </xdr:nvSpPr>
      <xdr:spPr>
        <a:xfrm>
          <a:off x="2857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105411</xdr:rowOff>
    </xdr:from>
    <xdr:to>
      <xdr:col>10</xdr:col>
      <xdr:colOff>165100</xdr:colOff>
      <xdr:row>82</xdr:row>
      <xdr:rowOff>35561</xdr:rowOff>
    </xdr:to>
    <xdr:sp macro="" textlink="">
      <xdr:nvSpPr>
        <xdr:cNvPr id="299" name="フローチャート: 判断 298"/>
        <xdr:cNvSpPr/>
      </xdr:nvSpPr>
      <xdr:spPr>
        <a:xfrm>
          <a:off x="1968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25400</xdr:rowOff>
    </xdr:from>
    <xdr:to>
      <xdr:col>6</xdr:col>
      <xdr:colOff>38100</xdr:colOff>
      <xdr:row>81</xdr:row>
      <xdr:rowOff>127000</xdr:rowOff>
    </xdr:to>
    <xdr:sp macro="" textlink="">
      <xdr:nvSpPr>
        <xdr:cNvPr id="300" name="フローチャート: 判断 299"/>
        <xdr:cNvSpPr/>
      </xdr:nvSpPr>
      <xdr:spPr>
        <a:xfrm>
          <a:off x="1079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306" name="楕円 305"/>
        <xdr:cNvSpPr/>
      </xdr:nvSpPr>
      <xdr:spPr>
        <a:xfrm>
          <a:off x="45847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34307</xdr:rowOff>
    </xdr:from>
    <xdr:ext cx="405111" cy="259045"/>
    <xdr:sp macro="" textlink="">
      <xdr:nvSpPr>
        <xdr:cNvPr id="307" name="【福祉施設】&#10;有形固定資産減価償却率該当値テキスト"/>
        <xdr:cNvSpPr txBox="1"/>
      </xdr:nvSpPr>
      <xdr:spPr>
        <a:xfrm>
          <a:off x="4673600"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154939</xdr:rowOff>
    </xdr:from>
    <xdr:to>
      <xdr:col>20</xdr:col>
      <xdr:colOff>38100</xdr:colOff>
      <xdr:row>83</xdr:row>
      <xdr:rowOff>85089</xdr:rowOff>
    </xdr:to>
    <xdr:sp macro="" textlink="">
      <xdr:nvSpPr>
        <xdr:cNvPr id="308" name="楕円 307"/>
        <xdr:cNvSpPr/>
      </xdr:nvSpPr>
      <xdr:spPr>
        <a:xfrm>
          <a:off x="3746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34289</xdr:rowOff>
    </xdr:from>
    <xdr:to>
      <xdr:col>24</xdr:col>
      <xdr:colOff>63500</xdr:colOff>
      <xdr:row>83</xdr:row>
      <xdr:rowOff>106680</xdr:rowOff>
    </xdr:to>
    <xdr:cxnSp macro="">
      <xdr:nvCxnSpPr>
        <xdr:cNvPr id="309" name="直線コネクタ 308"/>
        <xdr:cNvCxnSpPr/>
      </xdr:nvCxnSpPr>
      <xdr:spPr>
        <a:xfrm>
          <a:off x="3797300" y="14264639"/>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113030</xdr:rowOff>
    </xdr:from>
    <xdr:to>
      <xdr:col>15</xdr:col>
      <xdr:colOff>101600</xdr:colOff>
      <xdr:row>83</xdr:row>
      <xdr:rowOff>43180</xdr:rowOff>
    </xdr:to>
    <xdr:sp macro="" textlink="">
      <xdr:nvSpPr>
        <xdr:cNvPr id="310" name="楕円 309"/>
        <xdr:cNvSpPr/>
      </xdr:nvSpPr>
      <xdr:spPr>
        <a:xfrm>
          <a:off x="2857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163830</xdr:rowOff>
    </xdr:from>
    <xdr:to>
      <xdr:col>19</xdr:col>
      <xdr:colOff>177800</xdr:colOff>
      <xdr:row>83</xdr:row>
      <xdr:rowOff>34289</xdr:rowOff>
    </xdr:to>
    <xdr:cxnSp macro="">
      <xdr:nvCxnSpPr>
        <xdr:cNvPr id="311" name="直線コネクタ 310"/>
        <xdr:cNvCxnSpPr/>
      </xdr:nvCxnSpPr>
      <xdr:spPr>
        <a:xfrm>
          <a:off x="2908300" y="142227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12" name="楕円 311"/>
        <xdr:cNvSpPr/>
      </xdr:nvSpPr>
      <xdr:spPr>
        <a:xfrm>
          <a:off x="1968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72389</xdr:rowOff>
    </xdr:from>
    <xdr:to>
      <xdr:col>15</xdr:col>
      <xdr:colOff>50800</xdr:colOff>
      <xdr:row>82</xdr:row>
      <xdr:rowOff>163830</xdr:rowOff>
    </xdr:to>
    <xdr:cxnSp macro="">
      <xdr:nvCxnSpPr>
        <xdr:cNvPr id="313" name="直線コネクタ 312"/>
        <xdr:cNvCxnSpPr/>
      </xdr:nvCxnSpPr>
      <xdr:spPr>
        <a:xfrm>
          <a:off x="2019300" y="1413128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124461</xdr:rowOff>
    </xdr:from>
    <xdr:to>
      <xdr:col>6</xdr:col>
      <xdr:colOff>38100</xdr:colOff>
      <xdr:row>82</xdr:row>
      <xdr:rowOff>54611</xdr:rowOff>
    </xdr:to>
    <xdr:sp macro="" textlink="">
      <xdr:nvSpPr>
        <xdr:cNvPr id="314" name="楕円 313"/>
        <xdr:cNvSpPr/>
      </xdr:nvSpPr>
      <xdr:spPr>
        <a:xfrm>
          <a:off x="1079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3811</xdr:rowOff>
    </xdr:from>
    <xdr:to>
      <xdr:col>10</xdr:col>
      <xdr:colOff>114300</xdr:colOff>
      <xdr:row>82</xdr:row>
      <xdr:rowOff>72389</xdr:rowOff>
    </xdr:to>
    <xdr:cxnSp macro="">
      <xdr:nvCxnSpPr>
        <xdr:cNvPr id="315" name="直線コネクタ 314"/>
        <xdr:cNvCxnSpPr/>
      </xdr:nvCxnSpPr>
      <xdr:spPr>
        <a:xfrm>
          <a:off x="1130300" y="140627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143527</xdr:rowOff>
    </xdr:from>
    <xdr:ext cx="405111" cy="259045"/>
    <xdr:sp macro="" textlink="">
      <xdr:nvSpPr>
        <xdr:cNvPr id="316" name="n_1aveValue【福祉施設】&#10;有形固定資産減価償却率"/>
        <xdr:cNvSpPr txBox="1"/>
      </xdr:nvSpPr>
      <xdr:spPr>
        <a:xfrm>
          <a:off x="35820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71138</xdr:rowOff>
    </xdr:from>
    <xdr:ext cx="405111" cy="259045"/>
    <xdr:sp macro="" textlink="">
      <xdr:nvSpPr>
        <xdr:cNvPr id="317" name="n_2aveValue【福祉施設】&#10;有形固定資産減価償却率"/>
        <xdr:cNvSpPr txBox="1"/>
      </xdr:nvSpPr>
      <xdr:spPr>
        <a:xfrm>
          <a:off x="2705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52088</xdr:rowOff>
    </xdr:from>
    <xdr:ext cx="405111" cy="259045"/>
    <xdr:sp macro="" textlink="">
      <xdr:nvSpPr>
        <xdr:cNvPr id="318" name="n_3aveValue【福祉施設】&#10;有形固定資産減価償却率"/>
        <xdr:cNvSpPr txBox="1"/>
      </xdr:nvSpPr>
      <xdr:spPr>
        <a:xfrm>
          <a:off x="1816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143527</xdr:rowOff>
    </xdr:from>
    <xdr:ext cx="405111" cy="259045"/>
    <xdr:sp macro="" textlink="">
      <xdr:nvSpPr>
        <xdr:cNvPr id="319" name="n_4aveValue【福祉施設】&#10;有形固定資産減価償却率"/>
        <xdr:cNvSpPr txBox="1"/>
      </xdr:nvSpPr>
      <xdr:spPr>
        <a:xfrm>
          <a:off x="927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76216</xdr:rowOff>
    </xdr:from>
    <xdr:ext cx="405111" cy="259045"/>
    <xdr:sp macro="" textlink="">
      <xdr:nvSpPr>
        <xdr:cNvPr id="320" name="n_1mainValue【福祉施設】&#10;有形固定資産減価償却率"/>
        <xdr:cNvSpPr txBox="1"/>
      </xdr:nvSpPr>
      <xdr:spPr>
        <a:xfrm>
          <a:off x="3582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34307</xdr:rowOff>
    </xdr:from>
    <xdr:ext cx="405111" cy="259045"/>
    <xdr:sp macro="" textlink="">
      <xdr:nvSpPr>
        <xdr:cNvPr id="321" name="n_2mainValue【福祉施設】&#10;有形固定資産減価償却率"/>
        <xdr:cNvSpPr txBox="1"/>
      </xdr:nvSpPr>
      <xdr:spPr>
        <a:xfrm>
          <a:off x="27057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114316</xdr:rowOff>
    </xdr:from>
    <xdr:ext cx="405111" cy="259045"/>
    <xdr:sp macro="" textlink="">
      <xdr:nvSpPr>
        <xdr:cNvPr id="322" name="n_3mainValue【福祉施設】&#10;有形固定資産減価償却率"/>
        <xdr:cNvSpPr txBox="1"/>
      </xdr:nvSpPr>
      <xdr:spPr>
        <a:xfrm>
          <a:off x="1816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45738</xdr:rowOff>
    </xdr:from>
    <xdr:ext cx="405111" cy="259045"/>
    <xdr:sp macro="" textlink="">
      <xdr:nvSpPr>
        <xdr:cNvPr id="323" name="n_4mainValue【福祉施設】&#10;有形固定資産減価償却率"/>
        <xdr:cNvSpPr txBox="1"/>
      </xdr:nvSpPr>
      <xdr:spPr>
        <a:xfrm>
          <a:off x="927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18506</xdr:rowOff>
    </xdr:from>
    <xdr:to>
      <xdr:col>54</xdr:col>
      <xdr:colOff>189865</xdr:colOff>
      <xdr:row>86</xdr:row>
      <xdr:rowOff>152400</xdr:rowOff>
    </xdr:to>
    <xdr:cxnSp macro="">
      <xdr:nvCxnSpPr>
        <xdr:cNvPr id="349" name="直線コネクタ 348"/>
        <xdr:cNvCxnSpPr/>
      </xdr:nvCxnSpPr>
      <xdr:spPr>
        <a:xfrm flipV="1">
          <a:off x="10476865" y="13391606"/>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156227</xdr:rowOff>
    </xdr:from>
    <xdr:ext cx="469744" cy="259045"/>
    <xdr:sp macro="" textlink="">
      <xdr:nvSpPr>
        <xdr:cNvPr id="350" name="【福祉施設】&#10;一人当たり面積最小値テキスト"/>
        <xdr:cNvSpPr txBox="1"/>
      </xdr:nvSpPr>
      <xdr:spPr>
        <a:xfrm>
          <a:off x="10515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152400</xdr:rowOff>
    </xdr:from>
    <xdr:to>
      <xdr:col>55</xdr:col>
      <xdr:colOff>88900</xdr:colOff>
      <xdr:row>86</xdr:row>
      <xdr:rowOff>152400</xdr:rowOff>
    </xdr:to>
    <xdr:cxnSp macro="">
      <xdr:nvCxnSpPr>
        <xdr:cNvPr id="351" name="直線コネクタ 350"/>
        <xdr:cNvCxnSpPr/>
      </xdr:nvCxnSpPr>
      <xdr:spPr>
        <a:xfrm>
          <a:off x="10388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136633</xdr:rowOff>
    </xdr:from>
    <xdr:ext cx="469744" cy="259045"/>
    <xdr:sp macro="" textlink="">
      <xdr:nvSpPr>
        <xdr:cNvPr id="352" name="【福祉施設】&#10;一人当たり面積最大値テキスト"/>
        <xdr:cNvSpPr txBox="1"/>
      </xdr:nvSpPr>
      <xdr:spPr>
        <a:xfrm>
          <a:off x="10515600" y="131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18506</xdr:rowOff>
    </xdr:from>
    <xdr:to>
      <xdr:col>55</xdr:col>
      <xdr:colOff>88900</xdr:colOff>
      <xdr:row>78</xdr:row>
      <xdr:rowOff>18506</xdr:rowOff>
    </xdr:to>
    <xdr:cxnSp macro="">
      <xdr:nvCxnSpPr>
        <xdr:cNvPr id="353" name="直線コネクタ 352"/>
        <xdr:cNvCxnSpPr/>
      </xdr:nvCxnSpPr>
      <xdr:spPr>
        <a:xfrm>
          <a:off x="10388600" y="1339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151872</xdr:rowOff>
    </xdr:from>
    <xdr:ext cx="469744" cy="259045"/>
    <xdr:sp macro="" textlink="">
      <xdr:nvSpPr>
        <xdr:cNvPr id="354" name="【福祉施設】&#10;一人当たり面積平均値テキスト"/>
        <xdr:cNvSpPr txBox="1"/>
      </xdr:nvSpPr>
      <xdr:spPr>
        <a:xfrm>
          <a:off x="10515600" y="14553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55" name="フローチャート: 判断 354"/>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170180</xdr:rowOff>
    </xdr:from>
    <xdr:to>
      <xdr:col>50</xdr:col>
      <xdr:colOff>165100</xdr:colOff>
      <xdr:row>85</xdr:row>
      <xdr:rowOff>100330</xdr:rowOff>
    </xdr:to>
    <xdr:sp macro="" textlink="">
      <xdr:nvSpPr>
        <xdr:cNvPr id="356" name="フローチャート: 判断 355"/>
        <xdr:cNvSpPr/>
      </xdr:nvSpPr>
      <xdr:spPr>
        <a:xfrm>
          <a:off x="9588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157118</xdr:rowOff>
    </xdr:from>
    <xdr:to>
      <xdr:col>46</xdr:col>
      <xdr:colOff>38100</xdr:colOff>
      <xdr:row>85</xdr:row>
      <xdr:rowOff>87268</xdr:rowOff>
    </xdr:to>
    <xdr:sp macro="" textlink="">
      <xdr:nvSpPr>
        <xdr:cNvPr id="357" name="フローチャート: 判断 356"/>
        <xdr:cNvSpPr/>
      </xdr:nvSpPr>
      <xdr:spPr>
        <a:xfrm>
          <a:off x="8699500" y="1455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1995</xdr:rowOff>
    </xdr:from>
    <xdr:to>
      <xdr:col>41</xdr:col>
      <xdr:colOff>101600</xdr:colOff>
      <xdr:row>85</xdr:row>
      <xdr:rowOff>103595</xdr:rowOff>
    </xdr:to>
    <xdr:sp macro="" textlink="">
      <xdr:nvSpPr>
        <xdr:cNvPr id="358" name="フローチャート: 判断 357"/>
        <xdr:cNvSpPr/>
      </xdr:nvSpPr>
      <xdr:spPr>
        <a:xfrm>
          <a:off x="7810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21589</xdr:rowOff>
    </xdr:from>
    <xdr:to>
      <xdr:col>36</xdr:col>
      <xdr:colOff>165100</xdr:colOff>
      <xdr:row>85</xdr:row>
      <xdr:rowOff>123189</xdr:rowOff>
    </xdr:to>
    <xdr:sp macro="" textlink="">
      <xdr:nvSpPr>
        <xdr:cNvPr id="359" name="フローチャート: 判断 358"/>
        <xdr:cNvSpPr/>
      </xdr:nvSpPr>
      <xdr:spPr>
        <a:xfrm>
          <a:off x="6921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78739</xdr:rowOff>
    </xdr:from>
    <xdr:to>
      <xdr:col>55</xdr:col>
      <xdr:colOff>50800</xdr:colOff>
      <xdr:row>85</xdr:row>
      <xdr:rowOff>8889</xdr:rowOff>
    </xdr:to>
    <xdr:sp macro="" textlink="">
      <xdr:nvSpPr>
        <xdr:cNvPr id="365" name="楕円 364"/>
        <xdr:cNvSpPr/>
      </xdr:nvSpPr>
      <xdr:spPr>
        <a:xfrm>
          <a:off x="10426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101616</xdr:rowOff>
    </xdr:from>
    <xdr:ext cx="469744" cy="259045"/>
    <xdr:sp macro="" textlink="">
      <xdr:nvSpPr>
        <xdr:cNvPr id="366" name="【福祉施設】&#10;一人当たり面積該当値テキスト"/>
        <xdr:cNvSpPr txBox="1"/>
      </xdr:nvSpPr>
      <xdr:spPr>
        <a:xfrm>
          <a:off x="10515600"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78739</xdr:rowOff>
    </xdr:from>
    <xdr:to>
      <xdr:col>50</xdr:col>
      <xdr:colOff>165100</xdr:colOff>
      <xdr:row>85</xdr:row>
      <xdr:rowOff>8889</xdr:rowOff>
    </xdr:to>
    <xdr:sp macro="" textlink="">
      <xdr:nvSpPr>
        <xdr:cNvPr id="367" name="楕円 366"/>
        <xdr:cNvSpPr/>
      </xdr:nvSpPr>
      <xdr:spPr>
        <a:xfrm>
          <a:off x="9588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129539</xdr:rowOff>
    </xdr:from>
    <xdr:to>
      <xdr:col>55</xdr:col>
      <xdr:colOff>0</xdr:colOff>
      <xdr:row>84</xdr:row>
      <xdr:rowOff>129539</xdr:rowOff>
    </xdr:to>
    <xdr:cxnSp macro="">
      <xdr:nvCxnSpPr>
        <xdr:cNvPr id="368" name="直線コネクタ 367"/>
        <xdr:cNvCxnSpPr/>
      </xdr:nvCxnSpPr>
      <xdr:spPr>
        <a:xfrm>
          <a:off x="9639300" y="145313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82006</xdr:rowOff>
    </xdr:from>
    <xdr:to>
      <xdr:col>46</xdr:col>
      <xdr:colOff>38100</xdr:colOff>
      <xdr:row>85</xdr:row>
      <xdr:rowOff>12156</xdr:rowOff>
    </xdr:to>
    <xdr:sp macro="" textlink="">
      <xdr:nvSpPr>
        <xdr:cNvPr id="369" name="楕円 368"/>
        <xdr:cNvSpPr/>
      </xdr:nvSpPr>
      <xdr:spPr>
        <a:xfrm>
          <a:off x="8699500" y="144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129539</xdr:rowOff>
    </xdr:from>
    <xdr:to>
      <xdr:col>50</xdr:col>
      <xdr:colOff>114300</xdr:colOff>
      <xdr:row>84</xdr:row>
      <xdr:rowOff>132806</xdr:rowOff>
    </xdr:to>
    <xdr:cxnSp macro="">
      <xdr:nvCxnSpPr>
        <xdr:cNvPr id="370" name="直線コネクタ 369"/>
        <xdr:cNvCxnSpPr/>
      </xdr:nvCxnSpPr>
      <xdr:spPr>
        <a:xfrm flipV="1">
          <a:off x="8750300" y="14531339"/>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78739</xdr:rowOff>
    </xdr:from>
    <xdr:to>
      <xdr:col>41</xdr:col>
      <xdr:colOff>101600</xdr:colOff>
      <xdr:row>85</xdr:row>
      <xdr:rowOff>8889</xdr:rowOff>
    </xdr:to>
    <xdr:sp macro="" textlink="">
      <xdr:nvSpPr>
        <xdr:cNvPr id="371" name="楕円 370"/>
        <xdr:cNvSpPr/>
      </xdr:nvSpPr>
      <xdr:spPr>
        <a:xfrm>
          <a:off x="7810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129539</xdr:rowOff>
    </xdr:from>
    <xdr:to>
      <xdr:col>45</xdr:col>
      <xdr:colOff>177800</xdr:colOff>
      <xdr:row>84</xdr:row>
      <xdr:rowOff>132806</xdr:rowOff>
    </xdr:to>
    <xdr:cxnSp macro="">
      <xdr:nvCxnSpPr>
        <xdr:cNvPr id="372" name="直線コネクタ 371"/>
        <xdr:cNvCxnSpPr/>
      </xdr:nvCxnSpPr>
      <xdr:spPr>
        <a:xfrm>
          <a:off x="7861300" y="14531339"/>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75474</xdr:rowOff>
    </xdr:from>
    <xdr:to>
      <xdr:col>36</xdr:col>
      <xdr:colOff>165100</xdr:colOff>
      <xdr:row>85</xdr:row>
      <xdr:rowOff>5624</xdr:rowOff>
    </xdr:to>
    <xdr:sp macro="" textlink="">
      <xdr:nvSpPr>
        <xdr:cNvPr id="373" name="楕円 372"/>
        <xdr:cNvSpPr/>
      </xdr:nvSpPr>
      <xdr:spPr>
        <a:xfrm>
          <a:off x="69215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126274</xdr:rowOff>
    </xdr:from>
    <xdr:to>
      <xdr:col>41</xdr:col>
      <xdr:colOff>50800</xdr:colOff>
      <xdr:row>84</xdr:row>
      <xdr:rowOff>129539</xdr:rowOff>
    </xdr:to>
    <xdr:cxnSp macro="">
      <xdr:nvCxnSpPr>
        <xdr:cNvPr id="374" name="直線コネクタ 373"/>
        <xdr:cNvCxnSpPr/>
      </xdr:nvCxnSpPr>
      <xdr:spPr>
        <a:xfrm>
          <a:off x="6972300" y="1452807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91457</xdr:rowOff>
    </xdr:from>
    <xdr:ext cx="469744" cy="259045"/>
    <xdr:sp macro="" textlink="">
      <xdr:nvSpPr>
        <xdr:cNvPr id="375" name="n_1aveValue【福祉施設】&#10;一人当たり面積"/>
        <xdr:cNvSpPr txBox="1"/>
      </xdr:nvSpPr>
      <xdr:spPr>
        <a:xfrm>
          <a:off x="9391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78395</xdr:rowOff>
    </xdr:from>
    <xdr:ext cx="469744" cy="259045"/>
    <xdr:sp macro="" textlink="">
      <xdr:nvSpPr>
        <xdr:cNvPr id="376" name="n_2aveValue【福祉施設】&#10;一人当たり面積"/>
        <xdr:cNvSpPr txBox="1"/>
      </xdr:nvSpPr>
      <xdr:spPr>
        <a:xfrm>
          <a:off x="8515427" y="1465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94722</xdr:rowOff>
    </xdr:from>
    <xdr:ext cx="469744" cy="259045"/>
    <xdr:sp macro="" textlink="">
      <xdr:nvSpPr>
        <xdr:cNvPr id="377" name="n_3aveValue【福祉施設】&#10;一人当たり面積"/>
        <xdr:cNvSpPr txBox="1"/>
      </xdr:nvSpPr>
      <xdr:spPr>
        <a:xfrm>
          <a:off x="7626427" y="1466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114316</xdr:rowOff>
    </xdr:from>
    <xdr:ext cx="469744" cy="259045"/>
    <xdr:sp macro="" textlink="">
      <xdr:nvSpPr>
        <xdr:cNvPr id="378" name="n_4aveValue【福祉施設】&#10;一人当たり面積"/>
        <xdr:cNvSpPr txBox="1"/>
      </xdr:nvSpPr>
      <xdr:spPr>
        <a:xfrm>
          <a:off x="6737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25416</xdr:rowOff>
    </xdr:from>
    <xdr:ext cx="469744" cy="259045"/>
    <xdr:sp macro="" textlink="">
      <xdr:nvSpPr>
        <xdr:cNvPr id="379" name="n_1mainValue【福祉施設】&#10;一人当たり面積"/>
        <xdr:cNvSpPr txBox="1"/>
      </xdr:nvSpPr>
      <xdr:spPr>
        <a:xfrm>
          <a:off x="93917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28683</xdr:rowOff>
    </xdr:from>
    <xdr:ext cx="469744" cy="259045"/>
    <xdr:sp macro="" textlink="">
      <xdr:nvSpPr>
        <xdr:cNvPr id="380" name="n_2mainValue【福祉施設】&#10;一人当たり面積"/>
        <xdr:cNvSpPr txBox="1"/>
      </xdr:nvSpPr>
      <xdr:spPr>
        <a:xfrm>
          <a:off x="85154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25416</xdr:rowOff>
    </xdr:from>
    <xdr:ext cx="469744" cy="259045"/>
    <xdr:sp macro="" textlink="">
      <xdr:nvSpPr>
        <xdr:cNvPr id="381" name="n_3mainValue【福祉施設】&#10;一人当たり面積"/>
        <xdr:cNvSpPr txBox="1"/>
      </xdr:nvSpPr>
      <xdr:spPr>
        <a:xfrm>
          <a:off x="76264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22151</xdr:rowOff>
    </xdr:from>
    <xdr:ext cx="469744" cy="259045"/>
    <xdr:sp macro="" textlink="">
      <xdr:nvSpPr>
        <xdr:cNvPr id="382" name="n_4mainValue【福祉施設】&#10;一人当たり面積"/>
        <xdr:cNvSpPr txBox="1"/>
      </xdr:nvSpPr>
      <xdr:spPr>
        <a:xfrm>
          <a:off x="6737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5" name="テキスト ボックス 39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3" name="テキスト ボックス 402"/>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47625</xdr:rowOff>
    </xdr:from>
    <xdr:to>
      <xdr:col>24</xdr:col>
      <xdr:colOff>62865</xdr:colOff>
      <xdr:row>109</xdr:row>
      <xdr:rowOff>32386</xdr:rowOff>
    </xdr:to>
    <xdr:cxnSp macro="">
      <xdr:nvCxnSpPr>
        <xdr:cNvPr id="406" name="直線コネクタ 405"/>
        <xdr:cNvCxnSpPr/>
      </xdr:nvCxnSpPr>
      <xdr:spPr>
        <a:xfrm flipV="1">
          <a:off x="4634865" y="17364075"/>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36213</xdr:rowOff>
    </xdr:from>
    <xdr:ext cx="405111" cy="259045"/>
    <xdr:sp macro="" textlink="">
      <xdr:nvSpPr>
        <xdr:cNvPr id="407" name="【市民会館】&#10;有形固定資産減価償却率最小値テキスト"/>
        <xdr:cNvSpPr txBox="1"/>
      </xdr:nvSpPr>
      <xdr:spPr>
        <a:xfrm>
          <a:off x="4673600" y="1872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32386</xdr:rowOff>
    </xdr:from>
    <xdr:to>
      <xdr:col>24</xdr:col>
      <xdr:colOff>152400</xdr:colOff>
      <xdr:row>109</xdr:row>
      <xdr:rowOff>32386</xdr:rowOff>
    </xdr:to>
    <xdr:cxnSp macro="">
      <xdr:nvCxnSpPr>
        <xdr:cNvPr id="408" name="直線コネクタ 407"/>
        <xdr:cNvCxnSpPr/>
      </xdr:nvCxnSpPr>
      <xdr:spPr>
        <a:xfrm>
          <a:off x="4546600" y="1872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165752</xdr:rowOff>
    </xdr:from>
    <xdr:ext cx="405111" cy="259045"/>
    <xdr:sp macro="" textlink="">
      <xdr:nvSpPr>
        <xdr:cNvPr id="409" name="【市民会館】&#10;有形固定資産減価償却率最大値テキスト"/>
        <xdr:cNvSpPr txBox="1"/>
      </xdr:nvSpPr>
      <xdr:spPr>
        <a:xfrm>
          <a:off x="4673600" y="1713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47625</xdr:rowOff>
    </xdr:from>
    <xdr:to>
      <xdr:col>24</xdr:col>
      <xdr:colOff>152400</xdr:colOff>
      <xdr:row>101</xdr:row>
      <xdr:rowOff>47625</xdr:rowOff>
    </xdr:to>
    <xdr:cxnSp macro="">
      <xdr:nvCxnSpPr>
        <xdr:cNvPr id="410" name="直線コネクタ 409"/>
        <xdr:cNvCxnSpPr/>
      </xdr:nvCxnSpPr>
      <xdr:spPr>
        <a:xfrm>
          <a:off x="4546600" y="173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122572</xdr:rowOff>
    </xdr:from>
    <xdr:ext cx="405111" cy="259045"/>
    <xdr:sp macro="" textlink="">
      <xdr:nvSpPr>
        <xdr:cNvPr id="411" name="【市民会館】&#10;有形固定資産減価償却率平均値テキスト"/>
        <xdr:cNvSpPr txBox="1"/>
      </xdr:nvSpPr>
      <xdr:spPr>
        <a:xfrm>
          <a:off x="4673600" y="17953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99695</xdr:rowOff>
    </xdr:from>
    <xdr:to>
      <xdr:col>24</xdr:col>
      <xdr:colOff>114300</xdr:colOff>
      <xdr:row>106</xdr:row>
      <xdr:rowOff>29845</xdr:rowOff>
    </xdr:to>
    <xdr:sp macro="" textlink="">
      <xdr:nvSpPr>
        <xdr:cNvPr id="412" name="フローチャート: 判断 411"/>
        <xdr:cNvSpPr/>
      </xdr:nvSpPr>
      <xdr:spPr>
        <a:xfrm>
          <a:off x="45847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76836</xdr:rowOff>
    </xdr:from>
    <xdr:to>
      <xdr:col>20</xdr:col>
      <xdr:colOff>38100</xdr:colOff>
      <xdr:row>106</xdr:row>
      <xdr:rowOff>6986</xdr:rowOff>
    </xdr:to>
    <xdr:sp macro="" textlink="">
      <xdr:nvSpPr>
        <xdr:cNvPr id="413" name="フローチャート: 判断 412"/>
        <xdr:cNvSpPr/>
      </xdr:nvSpPr>
      <xdr:spPr>
        <a:xfrm>
          <a:off x="3746500" y="1807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82550</xdr:rowOff>
    </xdr:from>
    <xdr:to>
      <xdr:col>15</xdr:col>
      <xdr:colOff>101600</xdr:colOff>
      <xdr:row>106</xdr:row>
      <xdr:rowOff>12700</xdr:rowOff>
    </xdr:to>
    <xdr:sp macro="" textlink="">
      <xdr:nvSpPr>
        <xdr:cNvPr id="414" name="フローチャート: 判断 413"/>
        <xdr:cNvSpPr/>
      </xdr:nvSpPr>
      <xdr:spPr>
        <a:xfrm>
          <a:off x="2857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74930</xdr:rowOff>
    </xdr:from>
    <xdr:to>
      <xdr:col>10</xdr:col>
      <xdr:colOff>165100</xdr:colOff>
      <xdr:row>106</xdr:row>
      <xdr:rowOff>5080</xdr:rowOff>
    </xdr:to>
    <xdr:sp macro="" textlink="">
      <xdr:nvSpPr>
        <xdr:cNvPr id="415" name="フローチャート: 判断 414"/>
        <xdr:cNvSpPr/>
      </xdr:nvSpPr>
      <xdr:spPr>
        <a:xfrm>
          <a:off x="196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31114</xdr:rowOff>
    </xdr:from>
    <xdr:to>
      <xdr:col>6</xdr:col>
      <xdr:colOff>38100</xdr:colOff>
      <xdr:row>105</xdr:row>
      <xdr:rowOff>132714</xdr:rowOff>
    </xdr:to>
    <xdr:sp macro="" textlink="">
      <xdr:nvSpPr>
        <xdr:cNvPr id="416" name="フローチャート: 判断 415"/>
        <xdr:cNvSpPr/>
      </xdr:nvSpPr>
      <xdr:spPr>
        <a:xfrm>
          <a:off x="1079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124461</xdr:rowOff>
    </xdr:from>
    <xdr:to>
      <xdr:col>24</xdr:col>
      <xdr:colOff>114300</xdr:colOff>
      <xdr:row>107</xdr:row>
      <xdr:rowOff>54611</xdr:rowOff>
    </xdr:to>
    <xdr:sp macro="" textlink="">
      <xdr:nvSpPr>
        <xdr:cNvPr id="422" name="楕円 421"/>
        <xdr:cNvSpPr/>
      </xdr:nvSpPr>
      <xdr:spPr>
        <a:xfrm>
          <a:off x="45847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102888</xdr:rowOff>
    </xdr:from>
    <xdr:ext cx="405111" cy="259045"/>
    <xdr:sp macro="" textlink="">
      <xdr:nvSpPr>
        <xdr:cNvPr id="423" name="【市民会館】&#10;有形固定資産減価償却率該当値テキスト"/>
        <xdr:cNvSpPr txBox="1"/>
      </xdr:nvSpPr>
      <xdr:spPr>
        <a:xfrm>
          <a:off x="4673600" y="1827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86361</xdr:rowOff>
    </xdr:from>
    <xdr:to>
      <xdr:col>20</xdr:col>
      <xdr:colOff>38100</xdr:colOff>
      <xdr:row>107</xdr:row>
      <xdr:rowOff>16511</xdr:rowOff>
    </xdr:to>
    <xdr:sp macro="" textlink="">
      <xdr:nvSpPr>
        <xdr:cNvPr id="424" name="楕円 423"/>
        <xdr:cNvSpPr/>
      </xdr:nvSpPr>
      <xdr:spPr>
        <a:xfrm>
          <a:off x="3746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137161</xdr:rowOff>
    </xdr:from>
    <xdr:to>
      <xdr:col>24</xdr:col>
      <xdr:colOff>63500</xdr:colOff>
      <xdr:row>107</xdr:row>
      <xdr:rowOff>3811</xdr:rowOff>
    </xdr:to>
    <xdr:cxnSp macro="">
      <xdr:nvCxnSpPr>
        <xdr:cNvPr id="425" name="直線コネクタ 424"/>
        <xdr:cNvCxnSpPr/>
      </xdr:nvCxnSpPr>
      <xdr:spPr>
        <a:xfrm>
          <a:off x="3797300" y="183108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48261</xdr:rowOff>
    </xdr:from>
    <xdr:to>
      <xdr:col>15</xdr:col>
      <xdr:colOff>101600</xdr:colOff>
      <xdr:row>106</xdr:row>
      <xdr:rowOff>149861</xdr:rowOff>
    </xdr:to>
    <xdr:sp macro="" textlink="">
      <xdr:nvSpPr>
        <xdr:cNvPr id="426" name="楕円 425"/>
        <xdr:cNvSpPr/>
      </xdr:nvSpPr>
      <xdr:spPr>
        <a:xfrm>
          <a:off x="2857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99061</xdr:rowOff>
    </xdr:from>
    <xdr:to>
      <xdr:col>19</xdr:col>
      <xdr:colOff>177800</xdr:colOff>
      <xdr:row>106</xdr:row>
      <xdr:rowOff>137161</xdr:rowOff>
    </xdr:to>
    <xdr:cxnSp macro="">
      <xdr:nvCxnSpPr>
        <xdr:cNvPr id="427" name="直線コネクタ 426"/>
        <xdr:cNvCxnSpPr/>
      </xdr:nvCxnSpPr>
      <xdr:spPr>
        <a:xfrm>
          <a:off x="2908300" y="182727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10161</xdr:rowOff>
    </xdr:from>
    <xdr:to>
      <xdr:col>10</xdr:col>
      <xdr:colOff>165100</xdr:colOff>
      <xdr:row>106</xdr:row>
      <xdr:rowOff>111761</xdr:rowOff>
    </xdr:to>
    <xdr:sp macro="" textlink="">
      <xdr:nvSpPr>
        <xdr:cNvPr id="428" name="楕円 427"/>
        <xdr:cNvSpPr/>
      </xdr:nvSpPr>
      <xdr:spPr>
        <a:xfrm>
          <a:off x="1968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60961</xdr:rowOff>
    </xdr:from>
    <xdr:to>
      <xdr:col>15</xdr:col>
      <xdr:colOff>50800</xdr:colOff>
      <xdr:row>106</xdr:row>
      <xdr:rowOff>99061</xdr:rowOff>
    </xdr:to>
    <xdr:cxnSp macro="">
      <xdr:nvCxnSpPr>
        <xdr:cNvPr id="429" name="直線コネクタ 428"/>
        <xdr:cNvCxnSpPr/>
      </xdr:nvCxnSpPr>
      <xdr:spPr>
        <a:xfrm>
          <a:off x="2019300" y="182346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145414</xdr:rowOff>
    </xdr:from>
    <xdr:to>
      <xdr:col>6</xdr:col>
      <xdr:colOff>38100</xdr:colOff>
      <xdr:row>106</xdr:row>
      <xdr:rowOff>75564</xdr:rowOff>
    </xdr:to>
    <xdr:sp macro="" textlink="">
      <xdr:nvSpPr>
        <xdr:cNvPr id="430" name="楕円 429"/>
        <xdr:cNvSpPr/>
      </xdr:nvSpPr>
      <xdr:spPr>
        <a:xfrm>
          <a:off x="1079500" y="181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24764</xdr:rowOff>
    </xdr:from>
    <xdr:to>
      <xdr:col>10</xdr:col>
      <xdr:colOff>114300</xdr:colOff>
      <xdr:row>106</xdr:row>
      <xdr:rowOff>60961</xdr:rowOff>
    </xdr:to>
    <xdr:cxnSp macro="">
      <xdr:nvCxnSpPr>
        <xdr:cNvPr id="431" name="直線コネクタ 430"/>
        <xdr:cNvCxnSpPr/>
      </xdr:nvCxnSpPr>
      <xdr:spPr>
        <a:xfrm>
          <a:off x="1130300" y="181984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23513</xdr:rowOff>
    </xdr:from>
    <xdr:ext cx="405111" cy="259045"/>
    <xdr:sp macro="" textlink="">
      <xdr:nvSpPr>
        <xdr:cNvPr id="432" name="n_1aveValue【市民会館】&#10;有形固定資産減価償却率"/>
        <xdr:cNvSpPr txBox="1"/>
      </xdr:nvSpPr>
      <xdr:spPr>
        <a:xfrm>
          <a:off x="3582044" y="17854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29227</xdr:rowOff>
    </xdr:from>
    <xdr:ext cx="405111" cy="259045"/>
    <xdr:sp macro="" textlink="">
      <xdr:nvSpPr>
        <xdr:cNvPr id="433" name="n_2aveValue【市民会館】&#10;有形固定資産減価償却率"/>
        <xdr:cNvSpPr txBox="1"/>
      </xdr:nvSpPr>
      <xdr:spPr>
        <a:xfrm>
          <a:off x="2705744" y="178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21607</xdr:rowOff>
    </xdr:from>
    <xdr:ext cx="405111" cy="259045"/>
    <xdr:sp macro="" textlink="">
      <xdr:nvSpPr>
        <xdr:cNvPr id="434" name="n_3aveValue【市民会館】&#10;有形固定資産減価償却率"/>
        <xdr:cNvSpPr txBox="1"/>
      </xdr:nvSpPr>
      <xdr:spPr>
        <a:xfrm>
          <a:off x="1816744" y="1785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149241</xdr:rowOff>
    </xdr:from>
    <xdr:ext cx="405111" cy="259045"/>
    <xdr:sp macro="" textlink="">
      <xdr:nvSpPr>
        <xdr:cNvPr id="435" name="n_4aveValue【市民会館】&#10;有形固定資産減価償却率"/>
        <xdr:cNvSpPr txBox="1"/>
      </xdr:nvSpPr>
      <xdr:spPr>
        <a:xfrm>
          <a:off x="927744" y="1780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7638</xdr:rowOff>
    </xdr:from>
    <xdr:ext cx="405111" cy="259045"/>
    <xdr:sp macro="" textlink="">
      <xdr:nvSpPr>
        <xdr:cNvPr id="436" name="n_1mainValue【市民会館】&#10;有形固定資産減価償却率"/>
        <xdr:cNvSpPr txBox="1"/>
      </xdr:nvSpPr>
      <xdr:spPr>
        <a:xfrm>
          <a:off x="3582044" y="1835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140988</xdr:rowOff>
    </xdr:from>
    <xdr:ext cx="405111" cy="259045"/>
    <xdr:sp macro="" textlink="">
      <xdr:nvSpPr>
        <xdr:cNvPr id="437" name="n_2mainValue【市民会館】&#10;有形固定資産減価償却率"/>
        <xdr:cNvSpPr txBox="1"/>
      </xdr:nvSpPr>
      <xdr:spPr>
        <a:xfrm>
          <a:off x="2705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102888</xdr:rowOff>
    </xdr:from>
    <xdr:ext cx="405111" cy="259045"/>
    <xdr:sp macro="" textlink="">
      <xdr:nvSpPr>
        <xdr:cNvPr id="438" name="n_3mainValue【市民会館】&#10;有形固定資産減価償却率"/>
        <xdr:cNvSpPr txBox="1"/>
      </xdr:nvSpPr>
      <xdr:spPr>
        <a:xfrm>
          <a:off x="1816744" y="1827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66691</xdr:rowOff>
    </xdr:from>
    <xdr:ext cx="405111" cy="259045"/>
    <xdr:sp macro="" textlink="">
      <xdr:nvSpPr>
        <xdr:cNvPr id="439" name="n_4mainValue【市民会館】&#10;有形固定資産減価償却率"/>
        <xdr:cNvSpPr txBox="1"/>
      </xdr:nvSpPr>
      <xdr:spPr>
        <a:xfrm>
          <a:off x="927744" y="1824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7620</xdr:rowOff>
    </xdr:from>
    <xdr:to>
      <xdr:col>54</xdr:col>
      <xdr:colOff>189865</xdr:colOff>
      <xdr:row>108</xdr:row>
      <xdr:rowOff>53339</xdr:rowOff>
    </xdr:to>
    <xdr:cxnSp macro="">
      <xdr:nvCxnSpPr>
        <xdr:cNvPr id="463" name="直線コネクタ 462"/>
        <xdr:cNvCxnSpPr/>
      </xdr:nvCxnSpPr>
      <xdr:spPr>
        <a:xfrm flipV="1">
          <a:off x="10476865" y="17152620"/>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64"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65" name="直線コネクタ 464"/>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125747</xdr:rowOff>
    </xdr:from>
    <xdr:ext cx="469744" cy="259045"/>
    <xdr:sp macro="" textlink="">
      <xdr:nvSpPr>
        <xdr:cNvPr id="466" name="【市民会館】&#10;一人当たり面積最大値テキスト"/>
        <xdr:cNvSpPr txBox="1"/>
      </xdr:nvSpPr>
      <xdr:spPr>
        <a:xfrm>
          <a:off x="10515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xdr:rowOff>
    </xdr:from>
    <xdr:to>
      <xdr:col>55</xdr:col>
      <xdr:colOff>88900</xdr:colOff>
      <xdr:row>100</xdr:row>
      <xdr:rowOff>7620</xdr:rowOff>
    </xdr:to>
    <xdr:cxnSp macro="">
      <xdr:nvCxnSpPr>
        <xdr:cNvPr id="467" name="直線コネクタ 466"/>
        <xdr:cNvCxnSpPr/>
      </xdr:nvCxnSpPr>
      <xdr:spPr>
        <a:xfrm>
          <a:off x="10388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45738</xdr:rowOff>
    </xdr:from>
    <xdr:ext cx="469744" cy="259045"/>
    <xdr:sp macro="" textlink="">
      <xdr:nvSpPr>
        <xdr:cNvPr id="468" name="【市民会館】&#10;一人当たり面積平均値テキスト"/>
        <xdr:cNvSpPr txBox="1"/>
      </xdr:nvSpPr>
      <xdr:spPr>
        <a:xfrm>
          <a:off x="10515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469" name="フローチャート: 判断 468"/>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67311</xdr:rowOff>
    </xdr:from>
    <xdr:to>
      <xdr:col>50</xdr:col>
      <xdr:colOff>165100</xdr:colOff>
      <xdr:row>105</xdr:row>
      <xdr:rowOff>168911</xdr:rowOff>
    </xdr:to>
    <xdr:sp macro="" textlink="">
      <xdr:nvSpPr>
        <xdr:cNvPr id="470" name="フローチャート: 判断 469"/>
        <xdr:cNvSpPr/>
      </xdr:nvSpPr>
      <xdr:spPr>
        <a:xfrm>
          <a:off x="9588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52070</xdr:rowOff>
    </xdr:from>
    <xdr:to>
      <xdr:col>46</xdr:col>
      <xdr:colOff>38100</xdr:colOff>
      <xdr:row>105</xdr:row>
      <xdr:rowOff>153670</xdr:rowOff>
    </xdr:to>
    <xdr:sp macro="" textlink="">
      <xdr:nvSpPr>
        <xdr:cNvPr id="471" name="フローチャート: 判断 470"/>
        <xdr:cNvSpPr/>
      </xdr:nvSpPr>
      <xdr:spPr>
        <a:xfrm>
          <a:off x="8699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52070</xdr:rowOff>
    </xdr:from>
    <xdr:to>
      <xdr:col>41</xdr:col>
      <xdr:colOff>101600</xdr:colOff>
      <xdr:row>105</xdr:row>
      <xdr:rowOff>153670</xdr:rowOff>
    </xdr:to>
    <xdr:sp macro="" textlink="">
      <xdr:nvSpPr>
        <xdr:cNvPr id="472" name="フローチャート: 判断 471"/>
        <xdr:cNvSpPr/>
      </xdr:nvSpPr>
      <xdr:spPr>
        <a:xfrm>
          <a:off x="781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67311</xdr:rowOff>
    </xdr:from>
    <xdr:to>
      <xdr:col>36</xdr:col>
      <xdr:colOff>165100</xdr:colOff>
      <xdr:row>105</xdr:row>
      <xdr:rowOff>168911</xdr:rowOff>
    </xdr:to>
    <xdr:sp macro="" textlink="">
      <xdr:nvSpPr>
        <xdr:cNvPr id="473" name="フローチャート: 判断 472"/>
        <xdr:cNvSpPr/>
      </xdr:nvSpPr>
      <xdr:spPr>
        <a:xfrm>
          <a:off x="6921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151130</xdr:rowOff>
    </xdr:from>
    <xdr:to>
      <xdr:col>55</xdr:col>
      <xdr:colOff>50800</xdr:colOff>
      <xdr:row>102</xdr:row>
      <xdr:rowOff>81280</xdr:rowOff>
    </xdr:to>
    <xdr:sp macro="" textlink="">
      <xdr:nvSpPr>
        <xdr:cNvPr id="479" name="楕円 478"/>
        <xdr:cNvSpPr/>
      </xdr:nvSpPr>
      <xdr:spPr>
        <a:xfrm>
          <a:off x="104267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2557</xdr:rowOff>
    </xdr:from>
    <xdr:ext cx="469744" cy="259045"/>
    <xdr:sp macro="" textlink="">
      <xdr:nvSpPr>
        <xdr:cNvPr id="480" name="【市民会館】&#10;一人当たり面積該当値テキスト"/>
        <xdr:cNvSpPr txBox="1"/>
      </xdr:nvSpPr>
      <xdr:spPr>
        <a:xfrm>
          <a:off x="10515600" y="1731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158750</xdr:rowOff>
    </xdr:from>
    <xdr:to>
      <xdr:col>50</xdr:col>
      <xdr:colOff>165100</xdr:colOff>
      <xdr:row>102</xdr:row>
      <xdr:rowOff>88900</xdr:rowOff>
    </xdr:to>
    <xdr:sp macro="" textlink="">
      <xdr:nvSpPr>
        <xdr:cNvPr id="481" name="楕円 480"/>
        <xdr:cNvSpPr/>
      </xdr:nvSpPr>
      <xdr:spPr>
        <a:xfrm>
          <a:off x="9588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30480</xdr:rowOff>
    </xdr:from>
    <xdr:to>
      <xdr:col>55</xdr:col>
      <xdr:colOff>0</xdr:colOff>
      <xdr:row>102</xdr:row>
      <xdr:rowOff>38100</xdr:rowOff>
    </xdr:to>
    <xdr:cxnSp macro="">
      <xdr:nvCxnSpPr>
        <xdr:cNvPr id="482" name="直線コネクタ 481"/>
        <xdr:cNvCxnSpPr/>
      </xdr:nvCxnSpPr>
      <xdr:spPr>
        <a:xfrm flipV="1">
          <a:off x="9639300" y="175183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166370</xdr:rowOff>
    </xdr:from>
    <xdr:to>
      <xdr:col>46</xdr:col>
      <xdr:colOff>38100</xdr:colOff>
      <xdr:row>102</xdr:row>
      <xdr:rowOff>96520</xdr:rowOff>
    </xdr:to>
    <xdr:sp macro="" textlink="">
      <xdr:nvSpPr>
        <xdr:cNvPr id="483" name="楕円 482"/>
        <xdr:cNvSpPr/>
      </xdr:nvSpPr>
      <xdr:spPr>
        <a:xfrm>
          <a:off x="8699500" y="1748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38100</xdr:rowOff>
    </xdr:from>
    <xdr:to>
      <xdr:col>50</xdr:col>
      <xdr:colOff>114300</xdr:colOff>
      <xdr:row>102</xdr:row>
      <xdr:rowOff>45720</xdr:rowOff>
    </xdr:to>
    <xdr:cxnSp macro="">
      <xdr:nvCxnSpPr>
        <xdr:cNvPr id="484" name="直線コネクタ 483"/>
        <xdr:cNvCxnSpPr/>
      </xdr:nvCxnSpPr>
      <xdr:spPr>
        <a:xfrm flipV="1">
          <a:off x="8750300" y="17526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158750</xdr:rowOff>
    </xdr:from>
    <xdr:to>
      <xdr:col>41</xdr:col>
      <xdr:colOff>101600</xdr:colOff>
      <xdr:row>102</xdr:row>
      <xdr:rowOff>88900</xdr:rowOff>
    </xdr:to>
    <xdr:sp macro="" textlink="">
      <xdr:nvSpPr>
        <xdr:cNvPr id="485" name="楕円 484"/>
        <xdr:cNvSpPr/>
      </xdr:nvSpPr>
      <xdr:spPr>
        <a:xfrm>
          <a:off x="7810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38100</xdr:rowOff>
    </xdr:from>
    <xdr:to>
      <xdr:col>45</xdr:col>
      <xdr:colOff>177800</xdr:colOff>
      <xdr:row>102</xdr:row>
      <xdr:rowOff>45720</xdr:rowOff>
    </xdr:to>
    <xdr:cxnSp macro="">
      <xdr:nvCxnSpPr>
        <xdr:cNvPr id="486" name="直線コネクタ 485"/>
        <xdr:cNvCxnSpPr/>
      </xdr:nvCxnSpPr>
      <xdr:spPr>
        <a:xfrm>
          <a:off x="7861300" y="17526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143511</xdr:rowOff>
    </xdr:from>
    <xdr:to>
      <xdr:col>36</xdr:col>
      <xdr:colOff>165100</xdr:colOff>
      <xdr:row>102</xdr:row>
      <xdr:rowOff>73661</xdr:rowOff>
    </xdr:to>
    <xdr:sp macro="" textlink="">
      <xdr:nvSpPr>
        <xdr:cNvPr id="487" name="楕円 486"/>
        <xdr:cNvSpPr/>
      </xdr:nvSpPr>
      <xdr:spPr>
        <a:xfrm>
          <a:off x="6921500" y="174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22861</xdr:rowOff>
    </xdr:from>
    <xdr:to>
      <xdr:col>41</xdr:col>
      <xdr:colOff>50800</xdr:colOff>
      <xdr:row>102</xdr:row>
      <xdr:rowOff>38100</xdr:rowOff>
    </xdr:to>
    <xdr:cxnSp macro="">
      <xdr:nvCxnSpPr>
        <xdr:cNvPr id="488" name="直線コネクタ 487"/>
        <xdr:cNvCxnSpPr/>
      </xdr:nvCxnSpPr>
      <xdr:spPr>
        <a:xfrm>
          <a:off x="6972300" y="175107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160038</xdr:rowOff>
    </xdr:from>
    <xdr:ext cx="469744" cy="259045"/>
    <xdr:sp macro="" textlink="">
      <xdr:nvSpPr>
        <xdr:cNvPr id="489" name="n_1aveValue【市民会館】&#10;一人当たり面積"/>
        <xdr:cNvSpPr txBox="1"/>
      </xdr:nvSpPr>
      <xdr:spPr>
        <a:xfrm>
          <a:off x="93917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144797</xdr:rowOff>
    </xdr:from>
    <xdr:ext cx="469744" cy="259045"/>
    <xdr:sp macro="" textlink="">
      <xdr:nvSpPr>
        <xdr:cNvPr id="490" name="n_2aveValue【市民会館】&#10;一人当たり面積"/>
        <xdr:cNvSpPr txBox="1"/>
      </xdr:nvSpPr>
      <xdr:spPr>
        <a:xfrm>
          <a:off x="85154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144797</xdr:rowOff>
    </xdr:from>
    <xdr:ext cx="469744" cy="259045"/>
    <xdr:sp macro="" textlink="">
      <xdr:nvSpPr>
        <xdr:cNvPr id="491" name="n_3aveValue【市民会館】&#10;一人当たり面積"/>
        <xdr:cNvSpPr txBox="1"/>
      </xdr:nvSpPr>
      <xdr:spPr>
        <a:xfrm>
          <a:off x="76264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160038</xdr:rowOff>
    </xdr:from>
    <xdr:ext cx="469744" cy="259045"/>
    <xdr:sp macro="" textlink="">
      <xdr:nvSpPr>
        <xdr:cNvPr id="492" name="n_4aveValue【市民会館】&#10;一人当たり面積"/>
        <xdr:cNvSpPr txBox="1"/>
      </xdr:nvSpPr>
      <xdr:spPr>
        <a:xfrm>
          <a:off x="67374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105427</xdr:rowOff>
    </xdr:from>
    <xdr:ext cx="469744" cy="259045"/>
    <xdr:sp macro="" textlink="">
      <xdr:nvSpPr>
        <xdr:cNvPr id="493" name="n_1mainValue【市民会館】&#10;一人当たり面積"/>
        <xdr:cNvSpPr txBox="1"/>
      </xdr:nvSpPr>
      <xdr:spPr>
        <a:xfrm>
          <a:off x="9391727" y="1725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113047</xdr:rowOff>
    </xdr:from>
    <xdr:ext cx="469744" cy="259045"/>
    <xdr:sp macro="" textlink="">
      <xdr:nvSpPr>
        <xdr:cNvPr id="494" name="n_2mainValue【市民会館】&#10;一人当たり面積"/>
        <xdr:cNvSpPr txBox="1"/>
      </xdr:nvSpPr>
      <xdr:spPr>
        <a:xfrm>
          <a:off x="8515427" y="1725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105427</xdr:rowOff>
    </xdr:from>
    <xdr:ext cx="469744" cy="259045"/>
    <xdr:sp macro="" textlink="">
      <xdr:nvSpPr>
        <xdr:cNvPr id="495" name="n_3mainValue【市民会館】&#10;一人当たり面積"/>
        <xdr:cNvSpPr txBox="1"/>
      </xdr:nvSpPr>
      <xdr:spPr>
        <a:xfrm>
          <a:off x="7626427" y="1725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90188</xdr:rowOff>
    </xdr:from>
    <xdr:ext cx="469744" cy="259045"/>
    <xdr:sp macro="" textlink="">
      <xdr:nvSpPr>
        <xdr:cNvPr id="496" name="n_4mainValue【市民会館】&#10;一人当たり面積"/>
        <xdr:cNvSpPr txBox="1"/>
      </xdr:nvSpPr>
      <xdr:spPr>
        <a:xfrm>
          <a:off x="6737427" y="1723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7" name="テキスト ボックス 50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9" name="テキスト ボックス 50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9" name="テキスト ボックス 518"/>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41</xdr:row>
      <xdr:rowOff>114300</xdr:rowOff>
    </xdr:from>
    <xdr:to>
      <xdr:col>85</xdr:col>
      <xdr:colOff>126364</xdr:colOff>
      <xdr:row>41</xdr:row>
      <xdr:rowOff>152400</xdr:rowOff>
    </xdr:to>
    <xdr:cxnSp macro="">
      <xdr:nvCxnSpPr>
        <xdr:cNvPr id="521" name="直線コネクタ 520"/>
        <xdr:cNvCxnSpPr/>
      </xdr:nvCxnSpPr>
      <xdr:spPr>
        <a:xfrm flipV="1">
          <a:off x="16318864" y="7143750"/>
          <a:ext cx="0" cy="3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48277</xdr:rowOff>
    </xdr:from>
    <xdr:ext cx="405111" cy="259045"/>
    <xdr:sp macro="" textlink="">
      <xdr:nvSpPr>
        <xdr:cNvPr id="522" name="【一般廃棄物処理施設】&#10;有形固定資産減価償却率最小値テキスト"/>
        <xdr:cNvSpPr txBox="1"/>
      </xdr:nvSpPr>
      <xdr:spPr>
        <a:xfrm>
          <a:off x="16357600" y="724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152400</xdr:rowOff>
    </xdr:from>
    <xdr:to>
      <xdr:col>86</xdr:col>
      <xdr:colOff>25400</xdr:colOff>
      <xdr:row>41</xdr:row>
      <xdr:rowOff>152400</xdr:rowOff>
    </xdr:to>
    <xdr:cxnSp macro="">
      <xdr:nvCxnSpPr>
        <xdr:cNvPr id="523" name="直線コネクタ 522"/>
        <xdr:cNvCxnSpPr/>
      </xdr:nvCxnSpPr>
      <xdr:spPr>
        <a:xfrm>
          <a:off x="16230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10177</xdr:rowOff>
    </xdr:from>
    <xdr:ext cx="405111" cy="259045"/>
    <xdr:sp macro="" textlink="">
      <xdr:nvSpPr>
        <xdr:cNvPr id="524" name="【一般廃棄物処理施設】&#10;有形固定資産減価償却率最大値テキスト"/>
        <xdr:cNvSpPr txBox="1"/>
      </xdr:nvSpPr>
      <xdr:spPr>
        <a:xfrm>
          <a:off x="16357600" y="6868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114300</xdr:rowOff>
    </xdr:from>
    <xdr:to>
      <xdr:col>86</xdr:col>
      <xdr:colOff>25400</xdr:colOff>
      <xdr:row>41</xdr:row>
      <xdr:rowOff>114300</xdr:rowOff>
    </xdr:to>
    <xdr:cxnSp macro="">
      <xdr:nvCxnSpPr>
        <xdr:cNvPr id="525" name="直線コネクタ 524"/>
        <xdr:cNvCxnSpPr/>
      </xdr:nvCxnSpPr>
      <xdr:spPr>
        <a:xfrm>
          <a:off x="16230600" y="714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526" name="【一般廃棄物処理施設】&#10;有形固定資産減価償却率平均値テキスト"/>
        <xdr:cNvSpPr txBox="1"/>
      </xdr:nvSpPr>
      <xdr:spPr>
        <a:xfrm>
          <a:off x="16357600" y="6995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63500</xdr:rowOff>
    </xdr:from>
    <xdr:to>
      <xdr:col>85</xdr:col>
      <xdr:colOff>177800</xdr:colOff>
      <xdr:row>41</xdr:row>
      <xdr:rowOff>165100</xdr:rowOff>
    </xdr:to>
    <xdr:sp macro="" textlink="">
      <xdr:nvSpPr>
        <xdr:cNvPr id="527" name="フローチャート: 判断 526"/>
        <xdr:cNvSpPr/>
      </xdr:nvSpPr>
      <xdr:spPr>
        <a:xfrm>
          <a:off x="16268700" y="709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528" name="フローチャート: 判断 527"/>
        <xdr:cNvSpPr/>
      </xdr:nvSpPr>
      <xdr:spPr>
        <a:xfrm>
          <a:off x="15430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82550</xdr:rowOff>
    </xdr:from>
    <xdr:to>
      <xdr:col>76</xdr:col>
      <xdr:colOff>165100</xdr:colOff>
      <xdr:row>40</xdr:row>
      <xdr:rowOff>12700</xdr:rowOff>
    </xdr:to>
    <xdr:sp macro="" textlink="">
      <xdr:nvSpPr>
        <xdr:cNvPr id="529" name="フローチャート: 判断 528"/>
        <xdr:cNvSpPr/>
      </xdr:nvSpPr>
      <xdr:spPr>
        <a:xfrm>
          <a:off x="14541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101600</xdr:rowOff>
    </xdr:from>
    <xdr:to>
      <xdr:col>72</xdr:col>
      <xdr:colOff>38100</xdr:colOff>
      <xdr:row>37</xdr:row>
      <xdr:rowOff>31750</xdr:rowOff>
    </xdr:to>
    <xdr:sp macro="" textlink="">
      <xdr:nvSpPr>
        <xdr:cNvPr id="530" name="フローチャート: 判断 529"/>
        <xdr:cNvSpPr/>
      </xdr:nvSpPr>
      <xdr:spPr>
        <a:xfrm>
          <a:off x="13652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82550</xdr:rowOff>
    </xdr:from>
    <xdr:to>
      <xdr:col>67</xdr:col>
      <xdr:colOff>101600</xdr:colOff>
      <xdr:row>34</xdr:row>
      <xdr:rowOff>12700</xdr:rowOff>
    </xdr:to>
    <xdr:sp macro="" textlink="">
      <xdr:nvSpPr>
        <xdr:cNvPr id="531" name="フローチャート: 判断 530"/>
        <xdr:cNvSpPr/>
      </xdr:nvSpPr>
      <xdr:spPr>
        <a:xfrm>
          <a:off x="12763500" y="574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101600</xdr:rowOff>
    </xdr:from>
    <xdr:to>
      <xdr:col>85</xdr:col>
      <xdr:colOff>177800</xdr:colOff>
      <xdr:row>42</xdr:row>
      <xdr:rowOff>31750</xdr:rowOff>
    </xdr:to>
    <xdr:sp macro="" textlink="">
      <xdr:nvSpPr>
        <xdr:cNvPr id="537" name="楕円 536"/>
        <xdr:cNvSpPr/>
      </xdr:nvSpPr>
      <xdr:spPr>
        <a:xfrm>
          <a:off x="16268700" y="71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92727</xdr:rowOff>
    </xdr:from>
    <xdr:ext cx="405111" cy="259045"/>
    <xdr:sp macro="" textlink="">
      <xdr:nvSpPr>
        <xdr:cNvPr id="538" name="【一般廃棄物処理施設】&#10;有形固定資産減価償却率該当値テキスト"/>
        <xdr:cNvSpPr txBox="1"/>
      </xdr:nvSpPr>
      <xdr:spPr>
        <a:xfrm>
          <a:off x="16357600" y="712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6350</xdr:rowOff>
    </xdr:from>
    <xdr:to>
      <xdr:col>81</xdr:col>
      <xdr:colOff>101600</xdr:colOff>
      <xdr:row>41</xdr:row>
      <xdr:rowOff>107950</xdr:rowOff>
    </xdr:to>
    <xdr:sp macro="" textlink="">
      <xdr:nvSpPr>
        <xdr:cNvPr id="539" name="楕円 538"/>
        <xdr:cNvSpPr/>
      </xdr:nvSpPr>
      <xdr:spPr>
        <a:xfrm>
          <a:off x="15430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57150</xdr:rowOff>
    </xdr:from>
    <xdr:to>
      <xdr:col>85</xdr:col>
      <xdr:colOff>127000</xdr:colOff>
      <xdr:row>41</xdr:row>
      <xdr:rowOff>152400</xdr:rowOff>
    </xdr:to>
    <xdr:cxnSp macro="">
      <xdr:nvCxnSpPr>
        <xdr:cNvPr id="540" name="直線コネクタ 539"/>
        <xdr:cNvCxnSpPr/>
      </xdr:nvCxnSpPr>
      <xdr:spPr>
        <a:xfrm>
          <a:off x="15481300" y="70866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101600</xdr:rowOff>
    </xdr:from>
    <xdr:to>
      <xdr:col>76</xdr:col>
      <xdr:colOff>165100</xdr:colOff>
      <xdr:row>40</xdr:row>
      <xdr:rowOff>31750</xdr:rowOff>
    </xdr:to>
    <xdr:sp macro="" textlink="">
      <xdr:nvSpPr>
        <xdr:cNvPr id="541" name="楕円 540"/>
        <xdr:cNvSpPr/>
      </xdr:nvSpPr>
      <xdr:spPr>
        <a:xfrm>
          <a:off x="14541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152400</xdr:rowOff>
    </xdr:from>
    <xdr:to>
      <xdr:col>81</xdr:col>
      <xdr:colOff>50800</xdr:colOff>
      <xdr:row>41</xdr:row>
      <xdr:rowOff>57150</xdr:rowOff>
    </xdr:to>
    <xdr:cxnSp macro="">
      <xdr:nvCxnSpPr>
        <xdr:cNvPr id="542" name="直線コネクタ 541"/>
        <xdr:cNvCxnSpPr/>
      </xdr:nvCxnSpPr>
      <xdr:spPr>
        <a:xfrm>
          <a:off x="14592300" y="68389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139700</xdr:rowOff>
    </xdr:from>
    <xdr:to>
      <xdr:col>72</xdr:col>
      <xdr:colOff>38100</xdr:colOff>
      <xdr:row>37</xdr:row>
      <xdr:rowOff>69850</xdr:rowOff>
    </xdr:to>
    <xdr:sp macro="" textlink="">
      <xdr:nvSpPr>
        <xdr:cNvPr id="543" name="楕円 542"/>
        <xdr:cNvSpPr/>
      </xdr:nvSpPr>
      <xdr:spPr>
        <a:xfrm>
          <a:off x="13652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19050</xdr:rowOff>
    </xdr:from>
    <xdr:to>
      <xdr:col>76</xdr:col>
      <xdr:colOff>114300</xdr:colOff>
      <xdr:row>39</xdr:row>
      <xdr:rowOff>152400</xdr:rowOff>
    </xdr:to>
    <xdr:cxnSp macro="">
      <xdr:nvCxnSpPr>
        <xdr:cNvPr id="544" name="直線コネクタ 543"/>
        <xdr:cNvCxnSpPr/>
      </xdr:nvCxnSpPr>
      <xdr:spPr>
        <a:xfrm>
          <a:off x="13703300" y="6362700"/>
          <a:ext cx="8890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120650</xdr:rowOff>
    </xdr:from>
    <xdr:to>
      <xdr:col>67</xdr:col>
      <xdr:colOff>101600</xdr:colOff>
      <xdr:row>34</xdr:row>
      <xdr:rowOff>50800</xdr:rowOff>
    </xdr:to>
    <xdr:sp macro="" textlink="">
      <xdr:nvSpPr>
        <xdr:cNvPr id="545" name="楕円 544"/>
        <xdr:cNvSpPr/>
      </xdr:nvSpPr>
      <xdr:spPr>
        <a:xfrm>
          <a:off x="127635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0</xdr:rowOff>
    </xdr:from>
    <xdr:to>
      <xdr:col>71</xdr:col>
      <xdr:colOff>177800</xdr:colOff>
      <xdr:row>37</xdr:row>
      <xdr:rowOff>19050</xdr:rowOff>
    </xdr:to>
    <xdr:cxnSp macro="">
      <xdr:nvCxnSpPr>
        <xdr:cNvPr id="546" name="直線コネクタ 545"/>
        <xdr:cNvCxnSpPr/>
      </xdr:nvCxnSpPr>
      <xdr:spPr>
        <a:xfrm>
          <a:off x="12814300" y="58293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86377</xdr:rowOff>
    </xdr:from>
    <xdr:ext cx="405111" cy="259045"/>
    <xdr:sp macro="" textlink="">
      <xdr:nvSpPr>
        <xdr:cNvPr id="547" name="n_1aveValue【一般廃棄物処理施設】&#10;有形固定資産減価償却率"/>
        <xdr:cNvSpPr txBox="1"/>
      </xdr:nvSpPr>
      <xdr:spPr>
        <a:xfrm>
          <a:off x="15266044" y="677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29227</xdr:rowOff>
    </xdr:from>
    <xdr:ext cx="405111" cy="259045"/>
    <xdr:sp macro="" textlink="">
      <xdr:nvSpPr>
        <xdr:cNvPr id="548" name="n_2aveValue【一般廃棄物処理施設】&#10;有形固定資産減価償却率"/>
        <xdr:cNvSpPr txBox="1"/>
      </xdr:nvSpPr>
      <xdr:spPr>
        <a:xfrm>
          <a:off x="14389744" y="654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48277</xdr:rowOff>
    </xdr:from>
    <xdr:ext cx="405111" cy="259045"/>
    <xdr:sp macro="" textlink="">
      <xdr:nvSpPr>
        <xdr:cNvPr id="549" name="n_3aveValue【一般廃棄物処理施設】&#10;有形固定資産減価償却率"/>
        <xdr:cNvSpPr txBox="1"/>
      </xdr:nvSpPr>
      <xdr:spPr>
        <a:xfrm>
          <a:off x="135007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29227</xdr:rowOff>
    </xdr:from>
    <xdr:ext cx="405111" cy="259045"/>
    <xdr:sp macro="" textlink="">
      <xdr:nvSpPr>
        <xdr:cNvPr id="550" name="n_4aveValue【一般廃棄物処理施設】&#10;有形固定資産減価償却率"/>
        <xdr:cNvSpPr txBox="1"/>
      </xdr:nvSpPr>
      <xdr:spPr>
        <a:xfrm>
          <a:off x="12611744" y="55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99077</xdr:rowOff>
    </xdr:from>
    <xdr:ext cx="405111" cy="259045"/>
    <xdr:sp macro="" textlink="">
      <xdr:nvSpPr>
        <xdr:cNvPr id="551" name="n_1mainValue【一般廃棄物処理施設】&#10;有形固定資産減価償却率"/>
        <xdr:cNvSpPr txBox="1"/>
      </xdr:nvSpPr>
      <xdr:spPr>
        <a:xfrm>
          <a:off x="15266044"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22877</xdr:rowOff>
    </xdr:from>
    <xdr:ext cx="405111" cy="259045"/>
    <xdr:sp macro="" textlink="">
      <xdr:nvSpPr>
        <xdr:cNvPr id="552" name="n_2mainValue【一般廃棄物処理施設】&#10;有形固定資産減価償却率"/>
        <xdr:cNvSpPr txBox="1"/>
      </xdr:nvSpPr>
      <xdr:spPr>
        <a:xfrm>
          <a:off x="14389744" y="688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60977</xdr:rowOff>
    </xdr:from>
    <xdr:ext cx="405111" cy="259045"/>
    <xdr:sp macro="" textlink="">
      <xdr:nvSpPr>
        <xdr:cNvPr id="553" name="n_3mainValue【一般廃棄物処理施設】&#10;有形固定資産減価償却率"/>
        <xdr:cNvSpPr txBox="1"/>
      </xdr:nvSpPr>
      <xdr:spPr>
        <a:xfrm>
          <a:off x="135007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41927</xdr:rowOff>
    </xdr:from>
    <xdr:ext cx="405111" cy="259045"/>
    <xdr:sp macro="" textlink="">
      <xdr:nvSpPr>
        <xdr:cNvPr id="554" name="n_4mainValue【一般廃棄物処理施設】&#10;有形固定資産減価償却率"/>
        <xdr:cNvSpPr txBox="1"/>
      </xdr:nvSpPr>
      <xdr:spPr>
        <a:xfrm>
          <a:off x="12611744" y="587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5" name="直線コネクタ 5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6" name="テキスト ボックス 56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7" name="直線コネクタ 5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8" name="テキスト ボックス 56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9" name="直線コネクタ 5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0" name="テキスト ボックス 56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1" name="直線コネクタ 5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2" name="テキスト ボックス 57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3" name="直線コネクタ 5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4" name="テキスト ボックス 57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119535</xdr:rowOff>
    </xdr:from>
    <xdr:to>
      <xdr:col>116</xdr:col>
      <xdr:colOff>62864</xdr:colOff>
      <xdr:row>42</xdr:row>
      <xdr:rowOff>37589</xdr:rowOff>
    </xdr:to>
    <xdr:cxnSp macro="">
      <xdr:nvCxnSpPr>
        <xdr:cNvPr id="578" name="直線コネクタ 577"/>
        <xdr:cNvCxnSpPr/>
      </xdr:nvCxnSpPr>
      <xdr:spPr>
        <a:xfrm flipV="1">
          <a:off x="22160864" y="5777385"/>
          <a:ext cx="0" cy="1461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41416</xdr:rowOff>
    </xdr:from>
    <xdr:ext cx="313932" cy="259045"/>
    <xdr:sp macro="" textlink="">
      <xdr:nvSpPr>
        <xdr:cNvPr id="579" name="【一般廃棄物処理施設】&#10;一人当たり有形固定資産（償却資産）額最小値テキスト"/>
        <xdr:cNvSpPr txBox="1"/>
      </xdr:nvSpPr>
      <xdr:spPr>
        <a:xfrm>
          <a:off x="22199600" y="72423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37589</xdr:rowOff>
    </xdr:from>
    <xdr:to>
      <xdr:col>116</xdr:col>
      <xdr:colOff>152400</xdr:colOff>
      <xdr:row>42</xdr:row>
      <xdr:rowOff>37589</xdr:rowOff>
    </xdr:to>
    <xdr:cxnSp macro="">
      <xdr:nvCxnSpPr>
        <xdr:cNvPr id="580" name="直線コネクタ 579"/>
        <xdr:cNvCxnSpPr/>
      </xdr:nvCxnSpPr>
      <xdr:spPr>
        <a:xfrm>
          <a:off x="22072600" y="723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66212</xdr:rowOff>
    </xdr:from>
    <xdr:ext cx="599010" cy="259045"/>
    <xdr:sp macro="" textlink="">
      <xdr:nvSpPr>
        <xdr:cNvPr id="581" name="【一般廃棄物処理施設】&#10;一人当たり有形固定資産（償却資産）額最大値テキスト"/>
        <xdr:cNvSpPr txBox="1"/>
      </xdr:nvSpPr>
      <xdr:spPr>
        <a:xfrm>
          <a:off x="22199600" y="555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119535</xdr:rowOff>
    </xdr:from>
    <xdr:to>
      <xdr:col>116</xdr:col>
      <xdr:colOff>152400</xdr:colOff>
      <xdr:row>33</xdr:row>
      <xdr:rowOff>119535</xdr:rowOff>
    </xdr:to>
    <xdr:cxnSp macro="">
      <xdr:nvCxnSpPr>
        <xdr:cNvPr id="582" name="直線コネクタ 581"/>
        <xdr:cNvCxnSpPr/>
      </xdr:nvCxnSpPr>
      <xdr:spPr>
        <a:xfrm>
          <a:off x="22072600" y="577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299</xdr:rowOff>
    </xdr:from>
    <xdr:ext cx="534377" cy="259045"/>
    <xdr:sp macro="" textlink="">
      <xdr:nvSpPr>
        <xdr:cNvPr id="583" name="【一般廃棄物処理施設】&#10;一人当たり有形固定資産（償却資産）額平均値テキスト"/>
        <xdr:cNvSpPr txBox="1"/>
      </xdr:nvSpPr>
      <xdr:spPr>
        <a:xfrm>
          <a:off x="22199600" y="6686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21872</xdr:rowOff>
    </xdr:from>
    <xdr:to>
      <xdr:col>116</xdr:col>
      <xdr:colOff>114300</xdr:colOff>
      <xdr:row>39</xdr:row>
      <xdr:rowOff>123472</xdr:rowOff>
    </xdr:to>
    <xdr:sp macro="" textlink="">
      <xdr:nvSpPr>
        <xdr:cNvPr id="584" name="フローチャート: 判断 583"/>
        <xdr:cNvSpPr/>
      </xdr:nvSpPr>
      <xdr:spPr>
        <a:xfrm>
          <a:off x="22110700" y="670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167109</xdr:rowOff>
    </xdr:from>
    <xdr:to>
      <xdr:col>112</xdr:col>
      <xdr:colOff>38100</xdr:colOff>
      <xdr:row>39</xdr:row>
      <xdr:rowOff>97259</xdr:rowOff>
    </xdr:to>
    <xdr:sp macro="" textlink="">
      <xdr:nvSpPr>
        <xdr:cNvPr id="585" name="フローチャート: 判断 584"/>
        <xdr:cNvSpPr/>
      </xdr:nvSpPr>
      <xdr:spPr>
        <a:xfrm>
          <a:off x="21272500" y="668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5519</xdr:rowOff>
    </xdr:from>
    <xdr:to>
      <xdr:col>107</xdr:col>
      <xdr:colOff>101600</xdr:colOff>
      <xdr:row>39</xdr:row>
      <xdr:rowOff>107119</xdr:rowOff>
    </xdr:to>
    <xdr:sp macro="" textlink="">
      <xdr:nvSpPr>
        <xdr:cNvPr id="586" name="フローチャート: 判断 585"/>
        <xdr:cNvSpPr/>
      </xdr:nvSpPr>
      <xdr:spPr>
        <a:xfrm>
          <a:off x="20383500" y="66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9101</xdr:rowOff>
    </xdr:from>
    <xdr:to>
      <xdr:col>102</xdr:col>
      <xdr:colOff>165100</xdr:colOff>
      <xdr:row>39</xdr:row>
      <xdr:rowOff>110701</xdr:rowOff>
    </xdr:to>
    <xdr:sp macro="" textlink="">
      <xdr:nvSpPr>
        <xdr:cNvPr id="587" name="フローチャート: 判断 586"/>
        <xdr:cNvSpPr/>
      </xdr:nvSpPr>
      <xdr:spPr>
        <a:xfrm>
          <a:off x="19494500" y="669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118295</xdr:rowOff>
    </xdr:from>
    <xdr:to>
      <xdr:col>98</xdr:col>
      <xdr:colOff>38100</xdr:colOff>
      <xdr:row>39</xdr:row>
      <xdr:rowOff>48445</xdr:rowOff>
    </xdr:to>
    <xdr:sp macro="" textlink="">
      <xdr:nvSpPr>
        <xdr:cNvPr id="588" name="フローチャート: 判断 587"/>
        <xdr:cNvSpPr/>
      </xdr:nvSpPr>
      <xdr:spPr>
        <a:xfrm>
          <a:off x="18605500" y="663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467</xdr:rowOff>
    </xdr:from>
    <xdr:to>
      <xdr:col>116</xdr:col>
      <xdr:colOff>114300</xdr:colOff>
      <xdr:row>39</xdr:row>
      <xdr:rowOff>102067</xdr:rowOff>
    </xdr:to>
    <xdr:sp macro="" textlink="">
      <xdr:nvSpPr>
        <xdr:cNvPr id="594" name="楕円 593"/>
        <xdr:cNvSpPr/>
      </xdr:nvSpPr>
      <xdr:spPr>
        <a:xfrm>
          <a:off x="22110700" y="668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23344</xdr:rowOff>
    </xdr:from>
    <xdr:ext cx="534377" cy="259045"/>
    <xdr:sp macro="" textlink="">
      <xdr:nvSpPr>
        <xdr:cNvPr id="595" name="【一般廃棄物処理施設】&#10;一人当たり有形固定資産（償却資産）額該当値テキスト"/>
        <xdr:cNvSpPr txBox="1"/>
      </xdr:nvSpPr>
      <xdr:spPr>
        <a:xfrm>
          <a:off x="22199600" y="653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105410</xdr:rowOff>
    </xdr:from>
    <xdr:to>
      <xdr:col>112</xdr:col>
      <xdr:colOff>38100</xdr:colOff>
      <xdr:row>39</xdr:row>
      <xdr:rowOff>35560</xdr:rowOff>
    </xdr:to>
    <xdr:sp macro="" textlink="">
      <xdr:nvSpPr>
        <xdr:cNvPr id="596" name="楕円 595"/>
        <xdr:cNvSpPr/>
      </xdr:nvSpPr>
      <xdr:spPr>
        <a:xfrm>
          <a:off x="21272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156210</xdr:rowOff>
    </xdr:from>
    <xdr:to>
      <xdr:col>116</xdr:col>
      <xdr:colOff>63500</xdr:colOff>
      <xdr:row>39</xdr:row>
      <xdr:rowOff>51267</xdr:rowOff>
    </xdr:to>
    <xdr:cxnSp macro="">
      <xdr:nvCxnSpPr>
        <xdr:cNvPr id="597" name="直線コネクタ 596"/>
        <xdr:cNvCxnSpPr/>
      </xdr:nvCxnSpPr>
      <xdr:spPr>
        <a:xfrm>
          <a:off x="21323300" y="6671310"/>
          <a:ext cx="838200" cy="6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124109</xdr:rowOff>
    </xdr:from>
    <xdr:to>
      <xdr:col>107</xdr:col>
      <xdr:colOff>101600</xdr:colOff>
      <xdr:row>39</xdr:row>
      <xdr:rowOff>54259</xdr:rowOff>
    </xdr:to>
    <xdr:sp macro="" textlink="">
      <xdr:nvSpPr>
        <xdr:cNvPr id="598" name="楕円 597"/>
        <xdr:cNvSpPr/>
      </xdr:nvSpPr>
      <xdr:spPr>
        <a:xfrm>
          <a:off x="20383500" y="663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156210</xdr:rowOff>
    </xdr:from>
    <xdr:to>
      <xdr:col>111</xdr:col>
      <xdr:colOff>177800</xdr:colOff>
      <xdr:row>39</xdr:row>
      <xdr:rowOff>3459</xdr:rowOff>
    </xdr:to>
    <xdr:cxnSp macro="">
      <xdr:nvCxnSpPr>
        <xdr:cNvPr id="599" name="直線コネクタ 598"/>
        <xdr:cNvCxnSpPr/>
      </xdr:nvCxnSpPr>
      <xdr:spPr>
        <a:xfrm flipV="1">
          <a:off x="20434300" y="6671310"/>
          <a:ext cx="889000" cy="1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133513</xdr:rowOff>
    </xdr:from>
    <xdr:to>
      <xdr:col>102</xdr:col>
      <xdr:colOff>165100</xdr:colOff>
      <xdr:row>39</xdr:row>
      <xdr:rowOff>63663</xdr:rowOff>
    </xdr:to>
    <xdr:sp macro="" textlink="">
      <xdr:nvSpPr>
        <xdr:cNvPr id="600" name="楕円 599"/>
        <xdr:cNvSpPr/>
      </xdr:nvSpPr>
      <xdr:spPr>
        <a:xfrm>
          <a:off x="19494500" y="664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3459</xdr:rowOff>
    </xdr:from>
    <xdr:to>
      <xdr:col>107</xdr:col>
      <xdr:colOff>50800</xdr:colOff>
      <xdr:row>39</xdr:row>
      <xdr:rowOff>12863</xdr:rowOff>
    </xdr:to>
    <xdr:cxnSp macro="">
      <xdr:nvCxnSpPr>
        <xdr:cNvPr id="601" name="直線コネクタ 600"/>
        <xdr:cNvCxnSpPr/>
      </xdr:nvCxnSpPr>
      <xdr:spPr>
        <a:xfrm flipV="1">
          <a:off x="19545300" y="6690009"/>
          <a:ext cx="889000" cy="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126365</xdr:rowOff>
    </xdr:from>
    <xdr:to>
      <xdr:col>98</xdr:col>
      <xdr:colOff>38100</xdr:colOff>
      <xdr:row>39</xdr:row>
      <xdr:rowOff>56515</xdr:rowOff>
    </xdr:to>
    <xdr:sp macro="" textlink="">
      <xdr:nvSpPr>
        <xdr:cNvPr id="602" name="楕円 601"/>
        <xdr:cNvSpPr/>
      </xdr:nvSpPr>
      <xdr:spPr>
        <a:xfrm>
          <a:off x="18605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5715</xdr:rowOff>
    </xdr:from>
    <xdr:to>
      <xdr:col>102</xdr:col>
      <xdr:colOff>114300</xdr:colOff>
      <xdr:row>39</xdr:row>
      <xdr:rowOff>12863</xdr:rowOff>
    </xdr:to>
    <xdr:cxnSp macro="">
      <xdr:nvCxnSpPr>
        <xdr:cNvPr id="603" name="直線コネクタ 602"/>
        <xdr:cNvCxnSpPr/>
      </xdr:nvCxnSpPr>
      <xdr:spPr>
        <a:xfrm>
          <a:off x="18656300" y="6692265"/>
          <a:ext cx="889000" cy="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88386</xdr:rowOff>
    </xdr:from>
    <xdr:ext cx="534377" cy="259045"/>
    <xdr:sp macro="" textlink="">
      <xdr:nvSpPr>
        <xdr:cNvPr id="604" name="n_1aveValue【一般廃棄物処理施設】&#10;一人当たり有形固定資産（償却資産）額"/>
        <xdr:cNvSpPr txBox="1"/>
      </xdr:nvSpPr>
      <xdr:spPr>
        <a:xfrm>
          <a:off x="21043411" y="677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98246</xdr:rowOff>
    </xdr:from>
    <xdr:ext cx="534377" cy="259045"/>
    <xdr:sp macro="" textlink="">
      <xdr:nvSpPr>
        <xdr:cNvPr id="605" name="n_2aveValue【一般廃棄物処理施設】&#10;一人当たり有形固定資産（償却資産）額"/>
        <xdr:cNvSpPr txBox="1"/>
      </xdr:nvSpPr>
      <xdr:spPr>
        <a:xfrm>
          <a:off x="20167111" y="678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101828</xdr:rowOff>
    </xdr:from>
    <xdr:ext cx="534377" cy="259045"/>
    <xdr:sp macro="" textlink="">
      <xdr:nvSpPr>
        <xdr:cNvPr id="606" name="n_3aveValue【一般廃棄物処理施設】&#10;一人当たり有形固定資産（償却資産）額"/>
        <xdr:cNvSpPr txBox="1"/>
      </xdr:nvSpPr>
      <xdr:spPr>
        <a:xfrm>
          <a:off x="19278111" y="678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64972</xdr:rowOff>
    </xdr:from>
    <xdr:ext cx="534377" cy="259045"/>
    <xdr:sp macro="" textlink="">
      <xdr:nvSpPr>
        <xdr:cNvPr id="607" name="n_4aveValue【一般廃棄物処理施設】&#10;一人当たり有形固定資産（償却資産）額"/>
        <xdr:cNvSpPr txBox="1"/>
      </xdr:nvSpPr>
      <xdr:spPr>
        <a:xfrm>
          <a:off x="18389111" y="640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52087</xdr:rowOff>
    </xdr:from>
    <xdr:ext cx="534377" cy="259045"/>
    <xdr:sp macro="" textlink="">
      <xdr:nvSpPr>
        <xdr:cNvPr id="608" name="n_1mainValue【一般廃棄物処理施設】&#10;一人当たり有形固定資産（償却資産）額"/>
        <xdr:cNvSpPr txBox="1"/>
      </xdr:nvSpPr>
      <xdr:spPr>
        <a:xfrm>
          <a:off x="21043411" y="639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70786</xdr:rowOff>
    </xdr:from>
    <xdr:ext cx="534377" cy="259045"/>
    <xdr:sp macro="" textlink="">
      <xdr:nvSpPr>
        <xdr:cNvPr id="609" name="n_2mainValue【一般廃棄物処理施設】&#10;一人当たり有形固定資産（償却資産）額"/>
        <xdr:cNvSpPr txBox="1"/>
      </xdr:nvSpPr>
      <xdr:spPr>
        <a:xfrm>
          <a:off x="20167111" y="641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80189</xdr:rowOff>
    </xdr:from>
    <xdr:ext cx="534377" cy="259045"/>
    <xdr:sp macro="" textlink="">
      <xdr:nvSpPr>
        <xdr:cNvPr id="610" name="n_3mainValue【一般廃棄物処理施設】&#10;一人当たり有形固定資産（償却資産）額"/>
        <xdr:cNvSpPr txBox="1"/>
      </xdr:nvSpPr>
      <xdr:spPr>
        <a:xfrm>
          <a:off x="19278111" y="642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47642</xdr:rowOff>
    </xdr:from>
    <xdr:ext cx="534377" cy="259045"/>
    <xdr:sp macro="" textlink="">
      <xdr:nvSpPr>
        <xdr:cNvPr id="611" name="n_4mainValue【一般廃棄物処理施設】&#10;一人当たり有形固定資産（償却資産）額"/>
        <xdr:cNvSpPr txBox="1"/>
      </xdr:nvSpPr>
      <xdr:spPr>
        <a:xfrm>
          <a:off x="18389111" y="673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63</xdr:row>
      <xdr:rowOff>151856</xdr:rowOff>
    </xdr:to>
    <xdr:cxnSp macro="">
      <xdr:nvCxnSpPr>
        <xdr:cNvPr id="637" name="直線コネクタ 636"/>
        <xdr:cNvCxnSpPr/>
      </xdr:nvCxnSpPr>
      <xdr:spPr>
        <a:xfrm flipV="1">
          <a:off x="16318864" y="9535885"/>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155683</xdr:rowOff>
    </xdr:from>
    <xdr:ext cx="405111" cy="259045"/>
    <xdr:sp macro="" textlink="">
      <xdr:nvSpPr>
        <xdr:cNvPr id="638" name="【保健センター・保健所】&#10;有形固定資産減価償却率最小値テキスト"/>
        <xdr:cNvSpPr txBox="1"/>
      </xdr:nvSpPr>
      <xdr:spPr>
        <a:xfrm>
          <a:off x="16357600" y="1095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151856</xdr:rowOff>
    </xdr:from>
    <xdr:to>
      <xdr:col>86</xdr:col>
      <xdr:colOff>25400</xdr:colOff>
      <xdr:row>63</xdr:row>
      <xdr:rowOff>151856</xdr:rowOff>
    </xdr:to>
    <xdr:cxnSp macro="">
      <xdr:nvCxnSpPr>
        <xdr:cNvPr id="639" name="直線コネクタ 638"/>
        <xdr:cNvCxnSpPr/>
      </xdr:nvCxnSpPr>
      <xdr:spPr>
        <a:xfrm>
          <a:off x="16230600" y="1095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40"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41" name="直線コネクタ 640"/>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128831</xdr:rowOff>
    </xdr:from>
    <xdr:ext cx="405111" cy="259045"/>
    <xdr:sp macro="" textlink="">
      <xdr:nvSpPr>
        <xdr:cNvPr id="642" name="【保健センター・保健所】&#10;有形固定資産減価償却率平均値テキスト"/>
        <xdr:cNvSpPr txBox="1"/>
      </xdr:nvSpPr>
      <xdr:spPr>
        <a:xfrm>
          <a:off x="16357600" y="100729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105954</xdr:rowOff>
    </xdr:from>
    <xdr:to>
      <xdr:col>85</xdr:col>
      <xdr:colOff>177800</xdr:colOff>
      <xdr:row>60</xdr:row>
      <xdr:rowOff>36104</xdr:rowOff>
    </xdr:to>
    <xdr:sp macro="" textlink="">
      <xdr:nvSpPr>
        <xdr:cNvPr id="643" name="フローチャート: 判断 642"/>
        <xdr:cNvSpPr/>
      </xdr:nvSpPr>
      <xdr:spPr>
        <a:xfrm>
          <a:off x="16268700" y="1022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644" name="フローチャート: 判断 643"/>
        <xdr:cNvSpPr/>
      </xdr:nvSpPr>
      <xdr:spPr>
        <a:xfrm>
          <a:off x="15430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5" name="フローチャート: 判断 644"/>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140244</xdr:rowOff>
    </xdr:from>
    <xdr:to>
      <xdr:col>72</xdr:col>
      <xdr:colOff>38100</xdr:colOff>
      <xdr:row>60</xdr:row>
      <xdr:rowOff>70394</xdr:rowOff>
    </xdr:to>
    <xdr:sp macro="" textlink="">
      <xdr:nvSpPr>
        <xdr:cNvPr id="646" name="フローチャート: 判断 645"/>
        <xdr:cNvSpPr/>
      </xdr:nvSpPr>
      <xdr:spPr>
        <a:xfrm>
          <a:off x="13652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104322</xdr:rowOff>
    </xdr:from>
    <xdr:to>
      <xdr:col>67</xdr:col>
      <xdr:colOff>101600</xdr:colOff>
      <xdr:row>60</xdr:row>
      <xdr:rowOff>34472</xdr:rowOff>
    </xdr:to>
    <xdr:sp macro="" textlink="">
      <xdr:nvSpPr>
        <xdr:cNvPr id="647" name="フローチャート: 判断 646"/>
        <xdr:cNvSpPr/>
      </xdr:nvSpPr>
      <xdr:spPr>
        <a:xfrm>
          <a:off x="12763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4717</xdr:rowOff>
    </xdr:from>
    <xdr:to>
      <xdr:col>85</xdr:col>
      <xdr:colOff>177800</xdr:colOff>
      <xdr:row>63</xdr:row>
      <xdr:rowOff>106317</xdr:rowOff>
    </xdr:to>
    <xdr:sp macro="" textlink="">
      <xdr:nvSpPr>
        <xdr:cNvPr id="653" name="楕円 652"/>
        <xdr:cNvSpPr/>
      </xdr:nvSpPr>
      <xdr:spPr>
        <a:xfrm>
          <a:off x="16268700" y="1080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91094</xdr:rowOff>
    </xdr:from>
    <xdr:ext cx="405111" cy="259045"/>
    <xdr:sp macro="" textlink="">
      <xdr:nvSpPr>
        <xdr:cNvPr id="654" name="【保健センター・保健所】&#10;有形固定資産減価償却率該当値テキスト"/>
        <xdr:cNvSpPr txBox="1"/>
      </xdr:nvSpPr>
      <xdr:spPr>
        <a:xfrm>
          <a:off x="16357600" y="10720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150041</xdr:rowOff>
    </xdr:from>
    <xdr:to>
      <xdr:col>81</xdr:col>
      <xdr:colOff>101600</xdr:colOff>
      <xdr:row>63</xdr:row>
      <xdr:rowOff>80191</xdr:rowOff>
    </xdr:to>
    <xdr:sp macro="" textlink="">
      <xdr:nvSpPr>
        <xdr:cNvPr id="655" name="楕円 654"/>
        <xdr:cNvSpPr/>
      </xdr:nvSpPr>
      <xdr:spPr>
        <a:xfrm>
          <a:off x="15430500" y="1077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29391</xdr:rowOff>
    </xdr:from>
    <xdr:to>
      <xdr:col>85</xdr:col>
      <xdr:colOff>127000</xdr:colOff>
      <xdr:row>63</xdr:row>
      <xdr:rowOff>55517</xdr:rowOff>
    </xdr:to>
    <xdr:cxnSp macro="">
      <xdr:nvCxnSpPr>
        <xdr:cNvPr id="656" name="直線コネクタ 655"/>
        <xdr:cNvCxnSpPr/>
      </xdr:nvCxnSpPr>
      <xdr:spPr>
        <a:xfrm>
          <a:off x="15481300" y="1083074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117384</xdr:rowOff>
    </xdr:from>
    <xdr:to>
      <xdr:col>76</xdr:col>
      <xdr:colOff>165100</xdr:colOff>
      <xdr:row>63</xdr:row>
      <xdr:rowOff>47534</xdr:rowOff>
    </xdr:to>
    <xdr:sp macro="" textlink="">
      <xdr:nvSpPr>
        <xdr:cNvPr id="657" name="楕円 656"/>
        <xdr:cNvSpPr/>
      </xdr:nvSpPr>
      <xdr:spPr>
        <a:xfrm>
          <a:off x="14541500" y="1074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168184</xdr:rowOff>
    </xdr:from>
    <xdr:to>
      <xdr:col>81</xdr:col>
      <xdr:colOff>50800</xdr:colOff>
      <xdr:row>63</xdr:row>
      <xdr:rowOff>29391</xdr:rowOff>
    </xdr:to>
    <xdr:cxnSp macro="">
      <xdr:nvCxnSpPr>
        <xdr:cNvPr id="658" name="直線コネクタ 657"/>
        <xdr:cNvCxnSpPr/>
      </xdr:nvCxnSpPr>
      <xdr:spPr>
        <a:xfrm>
          <a:off x="14592300" y="1079808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84727</xdr:rowOff>
    </xdr:from>
    <xdr:to>
      <xdr:col>72</xdr:col>
      <xdr:colOff>38100</xdr:colOff>
      <xdr:row>63</xdr:row>
      <xdr:rowOff>14877</xdr:rowOff>
    </xdr:to>
    <xdr:sp macro="" textlink="">
      <xdr:nvSpPr>
        <xdr:cNvPr id="659" name="楕円 658"/>
        <xdr:cNvSpPr/>
      </xdr:nvSpPr>
      <xdr:spPr>
        <a:xfrm>
          <a:off x="13652500" y="107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135527</xdr:rowOff>
    </xdr:from>
    <xdr:to>
      <xdr:col>76</xdr:col>
      <xdr:colOff>114300</xdr:colOff>
      <xdr:row>62</xdr:row>
      <xdr:rowOff>168184</xdr:rowOff>
    </xdr:to>
    <xdr:cxnSp macro="">
      <xdr:nvCxnSpPr>
        <xdr:cNvPr id="660" name="直線コネクタ 659"/>
        <xdr:cNvCxnSpPr/>
      </xdr:nvCxnSpPr>
      <xdr:spPr>
        <a:xfrm>
          <a:off x="13703300" y="107654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52070</xdr:rowOff>
    </xdr:from>
    <xdr:to>
      <xdr:col>67</xdr:col>
      <xdr:colOff>101600</xdr:colOff>
      <xdr:row>62</xdr:row>
      <xdr:rowOff>153670</xdr:rowOff>
    </xdr:to>
    <xdr:sp macro="" textlink="">
      <xdr:nvSpPr>
        <xdr:cNvPr id="661" name="楕円 660"/>
        <xdr:cNvSpPr/>
      </xdr:nvSpPr>
      <xdr:spPr>
        <a:xfrm>
          <a:off x="12763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102870</xdr:rowOff>
    </xdr:from>
    <xdr:to>
      <xdr:col>71</xdr:col>
      <xdr:colOff>177800</xdr:colOff>
      <xdr:row>62</xdr:row>
      <xdr:rowOff>135527</xdr:rowOff>
    </xdr:to>
    <xdr:cxnSp macro="">
      <xdr:nvCxnSpPr>
        <xdr:cNvPr id="662" name="直線コネクタ 661"/>
        <xdr:cNvCxnSpPr/>
      </xdr:nvCxnSpPr>
      <xdr:spPr>
        <a:xfrm>
          <a:off x="12814300" y="107327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114680</xdr:rowOff>
    </xdr:from>
    <xdr:ext cx="405111" cy="259045"/>
    <xdr:sp macro="" textlink="">
      <xdr:nvSpPr>
        <xdr:cNvPr id="663" name="n_1aveValue【保健センター・保健所】&#10;有形固定資産減価償却率"/>
        <xdr:cNvSpPr txBox="1"/>
      </xdr:nvSpPr>
      <xdr:spPr>
        <a:xfrm>
          <a:off x="152660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64" name="n_2aveValue【保健センター・保健所】&#10;有形固定資産減価償却率"/>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86921</xdr:rowOff>
    </xdr:from>
    <xdr:ext cx="405111" cy="259045"/>
    <xdr:sp macro="" textlink="">
      <xdr:nvSpPr>
        <xdr:cNvPr id="665" name="n_3aveValue【保健センター・保健所】&#10;有形固定資産減価償却率"/>
        <xdr:cNvSpPr txBox="1"/>
      </xdr:nvSpPr>
      <xdr:spPr>
        <a:xfrm>
          <a:off x="135007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50999</xdr:rowOff>
    </xdr:from>
    <xdr:ext cx="405111" cy="259045"/>
    <xdr:sp macro="" textlink="">
      <xdr:nvSpPr>
        <xdr:cNvPr id="666" name="n_4aveValue【保健センター・保健所】&#10;有形固定資産減価償却率"/>
        <xdr:cNvSpPr txBox="1"/>
      </xdr:nvSpPr>
      <xdr:spPr>
        <a:xfrm>
          <a:off x="12611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71318</xdr:rowOff>
    </xdr:from>
    <xdr:ext cx="405111" cy="259045"/>
    <xdr:sp macro="" textlink="">
      <xdr:nvSpPr>
        <xdr:cNvPr id="667" name="n_1mainValue【保健センター・保健所】&#10;有形固定資産減価償却率"/>
        <xdr:cNvSpPr txBox="1"/>
      </xdr:nvSpPr>
      <xdr:spPr>
        <a:xfrm>
          <a:off x="15266044" y="10872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38661</xdr:rowOff>
    </xdr:from>
    <xdr:ext cx="405111" cy="259045"/>
    <xdr:sp macro="" textlink="">
      <xdr:nvSpPr>
        <xdr:cNvPr id="668" name="n_2mainValue【保健センター・保健所】&#10;有形固定資産減価償却率"/>
        <xdr:cNvSpPr txBox="1"/>
      </xdr:nvSpPr>
      <xdr:spPr>
        <a:xfrm>
          <a:off x="14389744" y="1084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6004</xdr:rowOff>
    </xdr:from>
    <xdr:ext cx="405111" cy="259045"/>
    <xdr:sp macro="" textlink="">
      <xdr:nvSpPr>
        <xdr:cNvPr id="669" name="n_3mainValue【保健センター・保健所】&#10;有形固定資産減価償却率"/>
        <xdr:cNvSpPr txBox="1"/>
      </xdr:nvSpPr>
      <xdr:spPr>
        <a:xfrm>
          <a:off x="13500744" y="1080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144797</xdr:rowOff>
    </xdr:from>
    <xdr:ext cx="405111" cy="259045"/>
    <xdr:sp macro="" textlink="">
      <xdr:nvSpPr>
        <xdr:cNvPr id="670" name="n_4mainValue【保健センター・保健所】&#10;有形固定資産減価償却率"/>
        <xdr:cNvSpPr txBox="1"/>
      </xdr:nvSpPr>
      <xdr:spPr>
        <a:xfrm>
          <a:off x="126117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38100</xdr:rowOff>
    </xdr:from>
    <xdr:to>
      <xdr:col>116</xdr:col>
      <xdr:colOff>62864</xdr:colOff>
      <xdr:row>64</xdr:row>
      <xdr:rowOff>38100</xdr:rowOff>
    </xdr:to>
    <xdr:cxnSp macro="">
      <xdr:nvCxnSpPr>
        <xdr:cNvPr id="694" name="直線コネクタ 693"/>
        <xdr:cNvCxnSpPr/>
      </xdr:nvCxnSpPr>
      <xdr:spPr>
        <a:xfrm flipV="1">
          <a:off x="22160864" y="94678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95"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96" name="直線コネクタ 695"/>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156227</xdr:rowOff>
    </xdr:from>
    <xdr:ext cx="469744" cy="259045"/>
    <xdr:sp macro="" textlink="">
      <xdr:nvSpPr>
        <xdr:cNvPr id="697" name="【保健センター・保健所】&#10;一人当たり面積最大値テキスト"/>
        <xdr:cNvSpPr txBox="1"/>
      </xdr:nvSpPr>
      <xdr:spPr>
        <a:xfrm>
          <a:off x="22199600" y="924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38100</xdr:rowOff>
    </xdr:from>
    <xdr:to>
      <xdr:col>116</xdr:col>
      <xdr:colOff>152400</xdr:colOff>
      <xdr:row>55</xdr:row>
      <xdr:rowOff>38100</xdr:rowOff>
    </xdr:to>
    <xdr:cxnSp macro="">
      <xdr:nvCxnSpPr>
        <xdr:cNvPr id="698" name="直線コネクタ 697"/>
        <xdr:cNvCxnSpPr/>
      </xdr:nvCxnSpPr>
      <xdr:spPr>
        <a:xfrm>
          <a:off x="22072600" y="946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67327</xdr:rowOff>
    </xdr:from>
    <xdr:ext cx="469744" cy="259045"/>
    <xdr:sp macro="" textlink="">
      <xdr:nvSpPr>
        <xdr:cNvPr id="699" name="【保健センター・保健所】&#10;一人当たり面積平均値テキスト"/>
        <xdr:cNvSpPr txBox="1"/>
      </xdr:nvSpPr>
      <xdr:spPr>
        <a:xfrm>
          <a:off x="22199600" y="10525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44450</xdr:rowOff>
    </xdr:from>
    <xdr:to>
      <xdr:col>116</xdr:col>
      <xdr:colOff>114300</xdr:colOff>
      <xdr:row>62</xdr:row>
      <xdr:rowOff>146050</xdr:rowOff>
    </xdr:to>
    <xdr:sp macro="" textlink="">
      <xdr:nvSpPr>
        <xdr:cNvPr id="700" name="フローチャート: 判断 699"/>
        <xdr:cNvSpPr/>
      </xdr:nvSpPr>
      <xdr:spPr>
        <a:xfrm>
          <a:off x="221107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44450</xdr:rowOff>
    </xdr:from>
    <xdr:to>
      <xdr:col>112</xdr:col>
      <xdr:colOff>38100</xdr:colOff>
      <xdr:row>62</xdr:row>
      <xdr:rowOff>146050</xdr:rowOff>
    </xdr:to>
    <xdr:sp macro="" textlink="">
      <xdr:nvSpPr>
        <xdr:cNvPr id="701" name="フローチャート: 判断 700"/>
        <xdr:cNvSpPr/>
      </xdr:nvSpPr>
      <xdr:spPr>
        <a:xfrm>
          <a:off x="21272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25400</xdr:rowOff>
    </xdr:from>
    <xdr:to>
      <xdr:col>107</xdr:col>
      <xdr:colOff>101600</xdr:colOff>
      <xdr:row>62</xdr:row>
      <xdr:rowOff>127000</xdr:rowOff>
    </xdr:to>
    <xdr:sp macro="" textlink="">
      <xdr:nvSpPr>
        <xdr:cNvPr id="702" name="フローチャート: 判断 701"/>
        <xdr:cNvSpPr/>
      </xdr:nvSpPr>
      <xdr:spPr>
        <a:xfrm>
          <a:off x="20383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25400</xdr:rowOff>
    </xdr:from>
    <xdr:to>
      <xdr:col>102</xdr:col>
      <xdr:colOff>165100</xdr:colOff>
      <xdr:row>62</xdr:row>
      <xdr:rowOff>127000</xdr:rowOff>
    </xdr:to>
    <xdr:sp macro="" textlink="">
      <xdr:nvSpPr>
        <xdr:cNvPr id="703" name="フローチャート: 判断 702"/>
        <xdr:cNvSpPr/>
      </xdr:nvSpPr>
      <xdr:spPr>
        <a:xfrm>
          <a:off x="19494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63500</xdr:rowOff>
    </xdr:from>
    <xdr:to>
      <xdr:col>98</xdr:col>
      <xdr:colOff>38100</xdr:colOff>
      <xdr:row>62</xdr:row>
      <xdr:rowOff>165100</xdr:rowOff>
    </xdr:to>
    <xdr:sp macro="" textlink="">
      <xdr:nvSpPr>
        <xdr:cNvPr id="704" name="フローチャート: 判断 703"/>
        <xdr:cNvSpPr/>
      </xdr:nvSpPr>
      <xdr:spPr>
        <a:xfrm>
          <a:off x="18605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139700</xdr:rowOff>
    </xdr:from>
    <xdr:to>
      <xdr:col>116</xdr:col>
      <xdr:colOff>114300</xdr:colOff>
      <xdr:row>63</xdr:row>
      <xdr:rowOff>69850</xdr:rowOff>
    </xdr:to>
    <xdr:sp macro="" textlink="">
      <xdr:nvSpPr>
        <xdr:cNvPr id="710" name="楕円 709"/>
        <xdr:cNvSpPr/>
      </xdr:nvSpPr>
      <xdr:spPr>
        <a:xfrm>
          <a:off x="221107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118127</xdr:rowOff>
    </xdr:from>
    <xdr:ext cx="469744" cy="259045"/>
    <xdr:sp macro="" textlink="">
      <xdr:nvSpPr>
        <xdr:cNvPr id="711" name="【保健センター・保健所】&#10;一人当たり面積該当値テキスト"/>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139700</xdr:rowOff>
    </xdr:from>
    <xdr:to>
      <xdr:col>112</xdr:col>
      <xdr:colOff>38100</xdr:colOff>
      <xdr:row>63</xdr:row>
      <xdr:rowOff>69850</xdr:rowOff>
    </xdr:to>
    <xdr:sp macro="" textlink="">
      <xdr:nvSpPr>
        <xdr:cNvPr id="712" name="楕円 711"/>
        <xdr:cNvSpPr/>
      </xdr:nvSpPr>
      <xdr:spPr>
        <a:xfrm>
          <a:off x="21272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19050</xdr:rowOff>
    </xdr:from>
    <xdr:to>
      <xdr:col>116</xdr:col>
      <xdr:colOff>63500</xdr:colOff>
      <xdr:row>63</xdr:row>
      <xdr:rowOff>19050</xdr:rowOff>
    </xdr:to>
    <xdr:cxnSp macro="">
      <xdr:nvCxnSpPr>
        <xdr:cNvPr id="713" name="直線コネクタ 712"/>
        <xdr:cNvCxnSpPr/>
      </xdr:nvCxnSpPr>
      <xdr:spPr>
        <a:xfrm>
          <a:off x="21323300" y="1082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139700</xdr:rowOff>
    </xdr:from>
    <xdr:to>
      <xdr:col>107</xdr:col>
      <xdr:colOff>101600</xdr:colOff>
      <xdr:row>63</xdr:row>
      <xdr:rowOff>69850</xdr:rowOff>
    </xdr:to>
    <xdr:sp macro="" textlink="">
      <xdr:nvSpPr>
        <xdr:cNvPr id="714" name="楕円 713"/>
        <xdr:cNvSpPr/>
      </xdr:nvSpPr>
      <xdr:spPr>
        <a:xfrm>
          <a:off x="20383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19050</xdr:rowOff>
    </xdr:from>
    <xdr:to>
      <xdr:col>111</xdr:col>
      <xdr:colOff>177800</xdr:colOff>
      <xdr:row>63</xdr:row>
      <xdr:rowOff>19050</xdr:rowOff>
    </xdr:to>
    <xdr:cxnSp macro="">
      <xdr:nvCxnSpPr>
        <xdr:cNvPr id="715" name="直線コネクタ 714"/>
        <xdr:cNvCxnSpPr/>
      </xdr:nvCxnSpPr>
      <xdr:spPr>
        <a:xfrm>
          <a:off x="20434300" y="1082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139700</xdr:rowOff>
    </xdr:from>
    <xdr:to>
      <xdr:col>102</xdr:col>
      <xdr:colOff>165100</xdr:colOff>
      <xdr:row>63</xdr:row>
      <xdr:rowOff>69850</xdr:rowOff>
    </xdr:to>
    <xdr:sp macro="" textlink="">
      <xdr:nvSpPr>
        <xdr:cNvPr id="716" name="楕円 715"/>
        <xdr:cNvSpPr/>
      </xdr:nvSpPr>
      <xdr:spPr>
        <a:xfrm>
          <a:off x="19494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19050</xdr:rowOff>
    </xdr:from>
    <xdr:to>
      <xdr:col>107</xdr:col>
      <xdr:colOff>50800</xdr:colOff>
      <xdr:row>63</xdr:row>
      <xdr:rowOff>19050</xdr:rowOff>
    </xdr:to>
    <xdr:cxnSp macro="">
      <xdr:nvCxnSpPr>
        <xdr:cNvPr id="717" name="直線コネクタ 716"/>
        <xdr:cNvCxnSpPr/>
      </xdr:nvCxnSpPr>
      <xdr:spPr>
        <a:xfrm>
          <a:off x="19545300" y="1082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139700</xdr:rowOff>
    </xdr:from>
    <xdr:to>
      <xdr:col>98</xdr:col>
      <xdr:colOff>38100</xdr:colOff>
      <xdr:row>63</xdr:row>
      <xdr:rowOff>69850</xdr:rowOff>
    </xdr:to>
    <xdr:sp macro="" textlink="">
      <xdr:nvSpPr>
        <xdr:cNvPr id="718" name="楕円 717"/>
        <xdr:cNvSpPr/>
      </xdr:nvSpPr>
      <xdr:spPr>
        <a:xfrm>
          <a:off x="18605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19050</xdr:rowOff>
    </xdr:from>
    <xdr:to>
      <xdr:col>102</xdr:col>
      <xdr:colOff>114300</xdr:colOff>
      <xdr:row>63</xdr:row>
      <xdr:rowOff>19050</xdr:rowOff>
    </xdr:to>
    <xdr:cxnSp macro="">
      <xdr:nvCxnSpPr>
        <xdr:cNvPr id="719" name="直線コネクタ 718"/>
        <xdr:cNvCxnSpPr/>
      </xdr:nvCxnSpPr>
      <xdr:spPr>
        <a:xfrm>
          <a:off x="18656300" y="1082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162577</xdr:rowOff>
    </xdr:from>
    <xdr:ext cx="469744" cy="259045"/>
    <xdr:sp macro="" textlink="">
      <xdr:nvSpPr>
        <xdr:cNvPr id="720" name="n_1aveValue【保健センター・保健所】&#10;一人当たり面積"/>
        <xdr:cNvSpPr txBox="1"/>
      </xdr:nvSpPr>
      <xdr:spPr>
        <a:xfrm>
          <a:off x="210757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143527</xdr:rowOff>
    </xdr:from>
    <xdr:ext cx="469744" cy="259045"/>
    <xdr:sp macro="" textlink="">
      <xdr:nvSpPr>
        <xdr:cNvPr id="721" name="n_2aveValue【保健センター・保健所】&#10;一人当たり面積"/>
        <xdr:cNvSpPr txBox="1"/>
      </xdr:nvSpPr>
      <xdr:spPr>
        <a:xfrm>
          <a:off x="20199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143527</xdr:rowOff>
    </xdr:from>
    <xdr:ext cx="469744" cy="259045"/>
    <xdr:sp macro="" textlink="">
      <xdr:nvSpPr>
        <xdr:cNvPr id="722" name="n_3aveValue【保健センター・保健所】&#10;一人当たり面積"/>
        <xdr:cNvSpPr txBox="1"/>
      </xdr:nvSpPr>
      <xdr:spPr>
        <a:xfrm>
          <a:off x="19310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10177</xdr:rowOff>
    </xdr:from>
    <xdr:ext cx="469744" cy="259045"/>
    <xdr:sp macro="" textlink="">
      <xdr:nvSpPr>
        <xdr:cNvPr id="723" name="n_4aveValue【保健センター・保健所】&#10;一人当たり面積"/>
        <xdr:cNvSpPr txBox="1"/>
      </xdr:nvSpPr>
      <xdr:spPr>
        <a:xfrm>
          <a:off x="18421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60977</xdr:rowOff>
    </xdr:from>
    <xdr:ext cx="469744" cy="259045"/>
    <xdr:sp macro="" textlink="">
      <xdr:nvSpPr>
        <xdr:cNvPr id="724" name="n_1mainValue【保健センター・保健所】&#10;一人当たり面積"/>
        <xdr:cNvSpPr txBox="1"/>
      </xdr:nvSpPr>
      <xdr:spPr>
        <a:xfrm>
          <a:off x="21075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60977</xdr:rowOff>
    </xdr:from>
    <xdr:ext cx="469744" cy="259045"/>
    <xdr:sp macro="" textlink="">
      <xdr:nvSpPr>
        <xdr:cNvPr id="725" name="n_2mainValue【保健センター・保健所】&#10;一人当たり面積"/>
        <xdr:cNvSpPr txBox="1"/>
      </xdr:nvSpPr>
      <xdr:spPr>
        <a:xfrm>
          <a:off x="20199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60977</xdr:rowOff>
    </xdr:from>
    <xdr:ext cx="469744" cy="259045"/>
    <xdr:sp macro="" textlink="">
      <xdr:nvSpPr>
        <xdr:cNvPr id="726" name="n_3mainValue【保健センター・保健所】&#10;一人当たり面積"/>
        <xdr:cNvSpPr txBox="1"/>
      </xdr:nvSpPr>
      <xdr:spPr>
        <a:xfrm>
          <a:off x="19310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60977</xdr:rowOff>
    </xdr:from>
    <xdr:ext cx="469744" cy="259045"/>
    <xdr:sp macro="" textlink="">
      <xdr:nvSpPr>
        <xdr:cNvPr id="727" name="n_4mainValue【保健センター・保健所】&#10;一人当たり面積"/>
        <xdr:cNvSpPr txBox="1"/>
      </xdr:nvSpPr>
      <xdr:spPr>
        <a:xfrm>
          <a:off x="18421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729" name="正方形/長方形 728"/>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730" name="正方形/長方形 729"/>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731" name="正方形/長方形 730"/>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732" name="正方形/長方形 731"/>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4" name="正方形/長方形 7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735" name="正方形/長方形 734"/>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736" name="正方形/長方形 735"/>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737" name="正方形/長方形 736"/>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738" name="正方形/長方形 737"/>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9" name="正方形/長方形 7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51" name="直線コネクタ 75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52" name="テキスト ボックス 75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3" name="直線コネクタ 75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4" name="テキスト ボックス 75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5" name="直線コネクタ 75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6" name="テキスト ボックス 75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7" name="直線コネクタ 75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8" name="テキスト ボックス 757"/>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0" name="テキスト ボックス 75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107</xdr:row>
      <xdr:rowOff>151637</xdr:rowOff>
    </xdr:to>
    <xdr:cxnSp macro="">
      <xdr:nvCxnSpPr>
        <xdr:cNvPr id="762" name="直線コネクタ 761"/>
        <xdr:cNvCxnSpPr/>
      </xdr:nvCxnSpPr>
      <xdr:spPr>
        <a:xfrm flipV="1">
          <a:off x="16318864" y="17189196"/>
          <a:ext cx="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155464</xdr:rowOff>
    </xdr:from>
    <xdr:ext cx="405111" cy="259045"/>
    <xdr:sp macro="" textlink="">
      <xdr:nvSpPr>
        <xdr:cNvPr id="763" name="【庁舎】&#10;有形固定資産減価償却率最小値テキスト"/>
        <xdr:cNvSpPr txBox="1"/>
      </xdr:nvSpPr>
      <xdr:spPr>
        <a:xfrm>
          <a:off x="16357600" y="18500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151637</xdr:rowOff>
    </xdr:from>
    <xdr:to>
      <xdr:col>86</xdr:col>
      <xdr:colOff>25400</xdr:colOff>
      <xdr:row>107</xdr:row>
      <xdr:rowOff>151637</xdr:rowOff>
    </xdr:to>
    <xdr:cxnSp macro="">
      <xdr:nvCxnSpPr>
        <xdr:cNvPr id="764" name="直線コネクタ 763"/>
        <xdr:cNvCxnSpPr/>
      </xdr:nvCxnSpPr>
      <xdr:spPr>
        <a:xfrm>
          <a:off x="16230600" y="1849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765" name="【庁舎】&#10;有形固定資産減価償却率最大値テキスト"/>
        <xdr:cNvSpPr txBox="1"/>
      </xdr:nvSpPr>
      <xdr:spPr>
        <a:xfrm>
          <a:off x="16357600" y="1696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766" name="直線コネクタ 765"/>
        <xdr:cNvCxnSpPr/>
      </xdr:nvCxnSpPr>
      <xdr:spPr>
        <a:xfrm>
          <a:off x="16230600" y="1718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64279</xdr:rowOff>
    </xdr:from>
    <xdr:ext cx="405111" cy="259045"/>
    <xdr:sp macro="" textlink="">
      <xdr:nvSpPr>
        <xdr:cNvPr id="767" name="【庁舎】&#10;有形固定資産減価償却率平均値テキスト"/>
        <xdr:cNvSpPr txBox="1"/>
      </xdr:nvSpPr>
      <xdr:spPr>
        <a:xfrm>
          <a:off x="16357600" y="177236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41402</xdr:rowOff>
    </xdr:from>
    <xdr:to>
      <xdr:col>85</xdr:col>
      <xdr:colOff>177800</xdr:colOff>
      <xdr:row>104</xdr:row>
      <xdr:rowOff>143002</xdr:rowOff>
    </xdr:to>
    <xdr:sp macro="" textlink="">
      <xdr:nvSpPr>
        <xdr:cNvPr id="768" name="フローチャート: 判断 767"/>
        <xdr:cNvSpPr/>
      </xdr:nvSpPr>
      <xdr:spPr>
        <a:xfrm>
          <a:off x="162687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xdr:rowOff>
    </xdr:from>
    <xdr:to>
      <xdr:col>81</xdr:col>
      <xdr:colOff>101600</xdr:colOff>
      <xdr:row>104</xdr:row>
      <xdr:rowOff>117856</xdr:rowOff>
    </xdr:to>
    <xdr:sp macro="" textlink="">
      <xdr:nvSpPr>
        <xdr:cNvPr id="769" name="フローチャート: 判断 768"/>
        <xdr:cNvSpPr/>
      </xdr:nvSpPr>
      <xdr:spPr>
        <a:xfrm>
          <a:off x="15430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11685</xdr:rowOff>
    </xdr:from>
    <xdr:to>
      <xdr:col>76</xdr:col>
      <xdr:colOff>165100</xdr:colOff>
      <xdr:row>104</xdr:row>
      <xdr:rowOff>113285</xdr:rowOff>
    </xdr:to>
    <xdr:sp macro="" textlink="">
      <xdr:nvSpPr>
        <xdr:cNvPr id="770" name="フローチャート: 判断 769"/>
        <xdr:cNvSpPr/>
      </xdr:nvSpPr>
      <xdr:spPr>
        <a:xfrm>
          <a:off x="145415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13970</xdr:rowOff>
    </xdr:from>
    <xdr:to>
      <xdr:col>72</xdr:col>
      <xdr:colOff>38100</xdr:colOff>
      <xdr:row>104</xdr:row>
      <xdr:rowOff>115570</xdr:rowOff>
    </xdr:to>
    <xdr:sp macro="" textlink="">
      <xdr:nvSpPr>
        <xdr:cNvPr id="771" name="フローチャート: 判断 770"/>
        <xdr:cNvSpPr/>
      </xdr:nvSpPr>
      <xdr:spPr>
        <a:xfrm>
          <a:off x="13652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157987</xdr:rowOff>
    </xdr:from>
    <xdr:to>
      <xdr:col>67</xdr:col>
      <xdr:colOff>101600</xdr:colOff>
      <xdr:row>104</xdr:row>
      <xdr:rowOff>88137</xdr:rowOff>
    </xdr:to>
    <xdr:sp macro="" textlink="">
      <xdr:nvSpPr>
        <xdr:cNvPr id="772" name="フローチャート: 判断 771"/>
        <xdr:cNvSpPr/>
      </xdr:nvSpPr>
      <xdr:spPr>
        <a:xfrm>
          <a:off x="127635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162561</xdr:rowOff>
    </xdr:from>
    <xdr:to>
      <xdr:col>85</xdr:col>
      <xdr:colOff>177800</xdr:colOff>
      <xdr:row>106</xdr:row>
      <xdr:rowOff>92711</xdr:rowOff>
    </xdr:to>
    <xdr:sp macro="" textlink="">
      <xdr:nvSpPr>
        <xdr:cNvPr id="778" name="楕円 777"/>
        <xdr:cNvSpPr/>
      </xdr:nvSpPr>
      <xdr:spPr>
        <a:xfrm>
          <a:off x="162687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140988</xdr:rowOff>
    </xdr:from>
    <xdr:ext cx="405111" cy="259045"/>
    <xdr:sp macro="" textlink="">
      <xdr:nvSpPr>
        <xdr:cNvPr id="779" name="【庁舎】&#10;有形固定資産減価償却率該当値テキスト"/>
        <xdr:cNvSpPr txBox="1"/>
      </xdr:nvSpPr>
      <xdr:spPr>
        <a:xfrm>
          <a:off x="16357600"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125985</xdr:rowOff>
    </xdr:from>
    <xdr:to>
      <xdr:col>81</xdr:col>
      <xdr:colOff>101600</xdr:colOff>
      <xdr:row>106</xdr:row>
      <xdr:rowOff>56135</xdr:rowOff>
    </xdr:to>
    <xdr:sp macro="" textlink="">
      <xdr:nvSpPr>
        <xdr:cNvPr id="780" name="楕円 779"/>
        <xdr:cNvSpPr/>
      </xdr:nvSpPr>
      <xdr:spPr>
        <a:xfrm>
          <a:off x="15430500" y="1812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5335</xdr:rowOff>
    </xdr:from>
    <xdr:to>
      <xdr:col>85</xdr:col>
      <xdr:colOff>127000</xdr:colOff>
      <xdr:row>106</xdr:row>
      <xdr:rowOff>41911</xdr:rowOff>
    </xdr:to>
    <xdr:cxnSp macro="">
      <xdr:nvCxnSpPr>
        <xdr:cNvPr id="781" name="直線コネクタ 780"/>
        <xdr:cNvCxnSpPr/>
      </xdr:nvCxnSpPr>
      <xdr:spPr>
        <a:xfrm>
          <a:off x="15481300" y="18179035"/>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782" name="楕円 781"/>
        <xdr:cNvSpPr/>
      </xdr:nvSpPr>
      <xdr:spPr>
        <a:xfrm>
          <a:off x="14541500" y="1808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137922</xdr:rowOff>
    </xdr:from>
    <xdr:to>
      <xdr:col>81</xdr:col>
      <xdr:colOff>50800</xdr:colOff>
      <xdr:row>106</xdr:row>
      <xdr:rowOff>5335</xdr:rowOff>
    </xdr:to>
    <xdr:cxnSp macro="">
      <xdr:nvCxnSpPr>
        <xdr:cNvPr id="783" name="直線コネクタ 782"/>
        <xdr:cNvCxnSpPr/>
      </xdr:nvCxnSpPr>
      <xdr:spPr>
        <a:xfrm>
          <a:off x="14592300" y="18140172"/>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50546</xdr:rowOff>
    </xdr:from>
    <xdr:to>
      <xdr:col>72</xdr:col>
      <xdr:colOff>38100</xdr:colOff>
      <xdr:row>105</xdr:row>
      <xdr:rowOff>152146</xdr:rowOff>
    </xdr:to>
    <xdr:sp macro="" textlink="">
      <xdr:nvSpPr>
        <xdr:cNvPr id="784" name="楕円 783"/>
        <xdr:cNvSpPr/>
      </xdr:nvSpPr>
      <xdr:spPr>
        <a:xfrm>
          <a:off x="13652500" y="1805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101346</xdr:rowOff>
    </xdr:from>
    <xdr:to>
      <xdr:col>76</xdr:col>
      <xdr:colOff>114300</xdr:colOff>
      <xdr:row>105</xdr:row>
      <xdr:rowOff>137922</xdr:rowOff>
    </xdr:to>
    <xdr:cxnSp macro="">
      <xdr:nvCxnSpPr>
        <xdr:cNvPr id="785" name="直線コネクタ 784"/>
        <xdr:cNvCxnSpPr/>
      </xdr:nvCxnSpPr>
      <xdr:spPr>
        <a:xfrm>
          <a:off x="13703300" y="181035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13970</xdr:rowOff>
    </xdr:from>
    <xdr:to>
      <xdr:col>67</xdr:col>
      <xdr:colOff>101600</xdr:colOff>
      <xdr:row>105</xdr:row>
      <xdr:rowOff>115570</xdr:rowOff>
    </xdr:to>
    <xdr:sp macro="" textlink="">
      <xdr:nvSpPr>
        <xdr:cNvPr id="786" name="楕円 785"/>
        <xdr:cNvSpPr/>
      </xdr:nvSpPr>
      <xdr:spPr>
        <a:xfrm>
          <a:off x="12763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64770</xdr:rowOff>
    </xdr:from>
    <xdr:to>
      <xdr:col>71</xdr:col>
      <xdr:colOff>177800</xdr:colOff>
      <xdr:row>105</xdr:row>
      <xdr:rowOff>101346</xdr:rowOff>
    </xdr:to>
    <xdr:cxnSp macro="">
      <xdr:nvCxnSpPr>
        <xdr:cNvPr id="787" name="直線コネクタ 786"/>
        <xdr:cNvCxnSpPr/>
      </xdr:nvCxnSpPr>
      <xdr:spPr>
        <a:xfrm>
          <a:off x="12814300" y="180670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134383</xdr:rowOff>
    </xdr:from>
    <xdr:ext cx="405111" cy="259045"/>
    <xdr:sp macro="" textlink="">
      <xdr:nvSpPr>
        <xdr:cNvPr id="788" name="n_1aveValue【庁舎】&#10;有形固定資産減価償却率"/>
        <xdr:cNvSpPr txBox="1"/>
      </xdr:nvSpPr>
      <xdr:spPr>
        <a:xfrm>
          <a:off x="15266044" y="1762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129812</xdr:rowOff>
    </xdr:from>
    <xdr:ext cx="405111" cy="259045"/>
    <xdr:sp macro="" textlink="">
      <xdr:nvSpPr>
        <xdr:cNvPr id="789" name="n_2aveValue【庁舎】&#10;有形固定資産減価償却率"/>
        <xdr:cNvSpPr txBox="1"/>
      </xdr:nvSpPr>
      <xdr:spPr>
        <a:xfrm>
          <a:off x="14389744" y="1761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132097</xdr:rowOff>
    </xdr:from>
    <xdr:ext cx="405111" cy="259045"/>
    <xdr:sp macro="" textlink="">
      <xdr:nvSpPr>
        <xdr:cNvPr id="790" name="n_3aveValue【庁舎】&#10;有形固定資産減価償却率"/>
        <xdr:cNvSpPr txBox="1"/>
      </xdr:nvSpPr>
      <xdr:spPr>
        <a:xfrm>
          <a:off x="13500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104664</xdr:rowOff>
    </xdr:from>
    <xdr:ext cx="405111" cy="259045"/>
    <xdr:sp macro="" textlink="">
      <xdr:nvSpPr>
        <xdr:cNvPr id="791" name="n_4aveValue【庁舎】&#10;有形固定資産減価償却率"/>
        <xdr:cNvSpPr txBox="1"/>
      </xdr:nvSpPr>
      <xdr:spPr>
        <a:xfrm>
          <a:off x="12611744" y="1759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47262</xdr:rowOff>
    </xdr:from>
    <xdr:ext cx="405111" cy="259045"/>
    <xdr:sp macro="" textlink="">
      <xdr:nvSpPr>
        <xdr:cNvPr id="792" name="n_1mainValue【庁舎】&#10;有形固定資産減価償却率"/>
        <xdr:cNvSpPr txBox="1"/>
      </xdr:nvSpPr>
      <xdr:spPr>
        <a:xfrm>
          <a:off x="15266044" y="1822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8399</xdr:rowOff>
    </xdr:from>
    <xdr:ext cx="405111" cy="259045"/>
    <xdr:sp macro="" textlink="">
      <xdr:nvSpPr>
        <xdr:cNvPr id="793" name="n_2mainValue【庁舎】&#10;有形固定資産減価償却率"/>
        <xdr:cNvSpPr txBox="1"/>
      </xdr:nvSpPr>
      <xdr:spPr>
        <a:xfrm>
          <a:off x="14389744" y="1818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143273</xdr:rowOff>
    </xdr:from>
    <xdr:ext cx="405111" cy="259045"/>
    <xdr:sp macro="" textlink="">
      <xdr:nvSpPr>
        <xdr:cNvPr id="794" name="n_3mainValue【庁舎】&#10;有形固定資産減価償却率"/>
        <xdr:cNvSpPr txBox="1"/>
      </xdr:nvSpPr>
      <xdr:spPr>
        <a:xfrm>
          <a:off x="13500744" y="1814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795" name="n_4mainValue【庁舎】&#10;有形固定資産減価償却率"/>
        <xdr:cNvSpPr txBox="1"/>
      </xdr:nvSpPr>
      <xdr:spPr>
        <a:xfrm>
          <a:off x="12611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6" name="直線コネクタ 8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7" name="テキスト ボックス 8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8" name="直線コネクタ 8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9" name="テキスト ボックス 8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0" name="直線コネクタ 8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1" name="テキスト ボックス 8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2" name="直線コネクタ 8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3" name="テキスト ボックス 8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4" name="直線コネクタ 8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5" name="テキスト ボックス 8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60961</xdr:rowOff>
    </xdr:from>
    <xdr:to>
      <xdr:col>116</xdr:col>
      <xdr:colOff>62864</xdr:colOff>
      <xdr:row>108</xdr:row>
      <xdr:rowOff>22861</xdr:rowOff>
    </xdr:to>
    <xdr:cxnSp macro="">
      <xdr:nvCxnSpPr>
        <xdr:cNvPr id="819" name="直線コネクタ 818"/>
        <xdr:cNvCxnSpPr/>
      </xdr:nvCxnSpPr>
      <xdr:spPr>
        <a:xfrm flipV="1">
          <a:off x="22160864" y="17034511"/>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820" name="【庁舎】&#10;一人当たり面積最小値テキスト"/>
        <xdr:cNvSpPr txBox="1"/>
      </xdr:nvSpPr>
      <xdr:spPr>
        <a:xfrm>
          <a:off x="22199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821" name="直線コネクタ 820"/>
        <xdr:cNvCxnSpPr/>
      </xdr:nvCxnSpPr>
      <xdr:spPr>
        <a:xfrm>
          <a:off x="22072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7638</xdr:rowOff>
    </xdr:from>
    <xdr:ext cx="469744" cy="259045"/>
    <xdr:sp macro="" textlink="">
      <xdr:nvSpPr>
        <xdr:cNvPr id="822" name="【庁舎】&#10;一人当たり面積最大値テキスト"/>
        <xdr:cNvSpPr txBox="1"/>
      </xdr:nvSpPr>
      <xdr:spPr>
        <a:xfrm>
          <a:off x="22199600" y="1680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60961</xdr:rowOff>
    </xdr:from>
    <xdr:to>
      <xdr:col>116</xdr:col>
      <xdr:colOff>152400</xdr:colOff>
      <xdr:row>99</xdr:row>
      <xdr:rowOff>60961</xdr:rowOff>
    </xdr:to>
    <xdr:cxnSp macro="">
      <xdr:nvCxnSpPr>
        <xdr:cNvPr id="823" name="直線コネクタ 822"/>
        <xdr:cNvCxnSpPr/>
      </xdr:nvCxnSpPr>
      <xdr:spPr>
        <a:xfrm>
          <a:off x="22072600" y="1703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154957</xdr:rowOff>
    </xdr:from>
    <xdr:ext cx="469744" cy="259045"/>
    <xdr:sp macro="" textlink="">
      <xdr:nvSpPr>
        <xdr:cNvPr id="824" name="【庁舎】&#10;一人当たり面積平均値テキスト"/>
        <xdr:cNvSpPr txBox="1"/>
      </xdr:nvSpPr>
      <xdr:spPr>
        <a:xfrm>
          <a:off x="22199600" y="17985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132080</xdr:rowOff>
    </xdr:from>
    <xdr:to>
      <xdr:col>116</xdr:col>
      <xdr:colOff>114300</xdr:colOff>
      <xdr:row>106</xdr:row>
      <xdr:rowOff>62230</xdr:rowOff>
    </xdr:to>
    <xdr:sp macro="" textlink="">
      <xdr:nvSpPr>
        <xdr:cNvPr id="825" name="フローチャート: 判断 824"/>
        <xdr:cNvSpPr/>
      </xdr:nvSpPr>
      <xdr:spPr>
        <a:xfrm>
          <a:off x="22110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826" name="フローチャート: 判断 825"/>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132080</xdr:rowOff>
    </xdr:from>
    <xdr:to>
      <xdr:col>107</xdr:col>
      <xdr:colOff>101600</xdr:colOff>
      <xdr:row>106</xdr:row>
      <xdr:rowOff>62230</xdr:rowOff>
    </xdr:to>
    <xdr:sp macro="" textlink="">
      <xdr:nvSpPr>
        <xdr:cNvPr id="827" name="フローチャート: 判断 826"/>
        <xdr:cNvSpPr/>
      </xdr:nvSpPr>
      <xdr:spPr>
        <a:xfrm>
          <a:off x="20383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147320</xdr:rowOff>
    </xdr:from>
    <xdr:to>
      <xdr:col>102</xdr:col>
      <xdr:colOff>165100</xdr:colOff>
      <xdr:row>106</xdr:row>
      <xdr:rowOff>77470</xdr:rowOff>
    </xdr:to>
    <xdr:sp macro="" textlink="">
      <xdr:nvSpPr>
        <xdr:cNvPr id="828" name="フローチャート: 判断 827"/>
        <xdr:cNvSpPr/>
      </xdr:nvSpPr>
      <xdr:spPr>
        <a:xfrm>
          <a:off x="194945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162561</xdr:rowOff>
    </xdr:from>
    <xdr:to>
      <xdr:col>98</xdr:col>
      <xdr:colOff>38100</xdr:colOff>
      <xdr:row>106</xdr:row>
      <xdr:rowOff>92711</xdr:rowOff>
    </xdr:to>
    <xdr:sp macro="" textlink="">
      <xdr:nvSpPr>
        <xdr:cNvPr id="829" name="フローチャート: 判断 828"/>
        <xdr:cNvSpPr/>
      </xdr:nvSpPr>
      <xdr:spPr>
        <a:xfrm>
          <a:off x="18605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170180</xdr:rowOff>
    </xdr:from>
    <xdr:to>
      <xdr:col>116</xdr:col>
      <xdr:colOff>114300</xdr:colOff>
      <xdr:row>106</xdr:row>
      <xdr:rowOff>100330</xdr:rowOff>
    </xdr:to>
    <xdr:sp macro="" textlink="">
      <xdr:nvSpPr>
        <xdr:cNvPr id="835" name="楕円 834"/>
        <xdr:cNvSpPr/>
      </xdr:nvSpPr>
      <xdr:spPr>
        <a:xfrm>
          <a:off x="221107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148607</xdr:rowOff>
    </xdr:from>
    <xdr:ext cx="469744" cy="259045"/>
    <xdr:sp macro="" textlink="">
      <xdr:nvSpPr>
        <xdr:cNvPr id="836" name="【庁舎】&#10;一人当たり面積該当値テキスト"/>
        <xdr:cNvSpPr txBox="1"/>
      </xdr:nvSpPr>
      <xdr:spPr>
        <a:xfrm>
          <a:off x="22199600" y="1815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2539</xdr:rowOff>
    </xdr:from>
    <xdr:to>
      <xdr:col>112</xdr:col>
      <xdr:colOff>38100</xdr:colOff>
      <xdr:row>106</xdr:row>
      <xdr:rowOff>104139</xdr:rowOff>
    </xdr:to>
    <xdr:sp macro="" textlink="">
      <xdr:nvSpPr>
        <xdr:cNvPr id="837" name="楕円 836"/>
        <xdr:cNvSpPr/>
      </xdr:nvSpPr>
      <xdr:spPr>
        <a:xfrm>
          <a:off x="21272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49530</xdr:rowOff>
    </xdr:from>
    <xdr:to>
      <xdr:col>116</xdr:col>
      <xdr:colOff>63500</xdr:colOff>
      <xdr:row>106</xdr:row>
      <xdr:rowOff>53339</xdr:rowOff>
    </xdr:to>
    <xdr:cxnSp macro="">
      <xdr:nvCxnSpPr>
        <xdr:cNvPr id="838" name="直線コネクタ 837"/>
        <xdr:cNvCxnSpPr/>
      </xdr:nvCxnSpPr>
      <xdr:spPr>
        <a:xfrm flipV="1">
          <a:off x="21323300" y="182232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2539</xdr:rowOff>
    </xdr:from>
    <xdr:to>
      <xdr:col>107</xdr:col>
      <xdr:colOff>101600</xdr:colOff>
      <xdr:row>106</xdr:row>
      <xdr:rowOff>104139</xdr:rowOff>
    </xdr:to>
    <xdr:sp macro="" textlink="">
      <xdr:nvSpPr>
        <xdr:cNvPr id="839" name="楕円 838"/>
        <xdr:cNvSpPr/>
      </xdr:nvSpPr>
      <xdr:spPr>
        <a:xfrm>
          <a:off x="20383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53339</xdr:rowOff>
    </xdr:from>
    <xdr:to>
      <xdr:col>111</xdr:col>
      <xdr:colOff>177800</xdr:colOff>
      <xdr:row>106</xdr:row>
      <xdr:rowOff>53339</xdr:rowOff>
    </xdr:to>
    <xdr:cxnSp macro="">
      <xdr:nvCxnSpPr>
        <xdr:cNvPr id="840" name="直線コネクタ 839"/>
        <xdr:cNvCxnSpPr/>
      </xdr:nvCxnSpPr>
      <xdr:spPr>
        <a:xfrm>
          <a:off x="20434300" y="18227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170180</xdr:rowOff>
    </xdr:from>
    <xdr:to>
      <xdr:col>102</xdr:col>
      <xdr:colOff>165100</xdr:colOff>
      <xdr:row>106</xdr:row>
      <xdr:rowOff>100330</xdr:rowOff>
    </xdr:to>
    <xdr:sp macro="" textlink="">
      <xdr:nvSpPr>
        <xdr:cNvPr id="841" name="楕円 840"/>
        <xdr:cNvSpPr/>
      </xdr:nvSpPr>
      <xdr:spPr>
        <a:xfrm>
          <a:off x="19494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49530</xdr:rowOff>
    </xdr:from>
    <xdr:to>
      <xdr:col>107</xdr:col>
      <xdr:colOff>50800</xdr:colOff>
      <xdr:row>106</xdr:row>
      <xdr:rowOff>53339</xdr:rowOff>
    </xdr:to>
    <xdr:cxnSp macro="">
      <xdr:nvCxnSpPr>
        <xdr:cNvPr id="842" name="直線コネクタ 841"/>
        <xdr:cNvCxnSpPr/>
      </xdr:nvCxnSpPr>
      <xdr:spPr>
        <a:xfrm>
          <a:off x="19545300" y="182232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162561</xdr:rowOff>
    </xdr:from>
    <xdr:to>
      <xdr:col>98</xdr:col>
      <xdr:colOff>38100</xdr:colOff>
      <xdr:row>106</xdr:row>
      <xdr:rowOff>92711</xdr:rowOff>
    </xdr:to>
    <xdr:sp macro="" textlink="">
      <xdr:nvSpPr>
        <xdr:cNvPr id="843" name="楕円 842"/>
        <xdr:cNvSpPr/>
      </xdr:nvSpPr>
      <xdr:spPr>
        <a:xfrm>
          <a:off x="18605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41911</xdr:rowOff>
    </xdr:from>
    <xdr:to>
      <xdr:col>102</xdr:col>
      <xdr:colOff>114300</xdr:colOff>
      <xdr:row>106</xdr:row>
      <xdr:rowOff>49530</xdr:rowOff>
    </xdr:to>
    <xdr:cxnSp macro="">
      <xdr:nvCxnSpPr>
        <xdr:cNvPr id="844" name="直線コネクタ 843"/>
        <xdr:cNvCxnSpPr/>
      </xdr:nvCxnSpPr>
      <xdr:spPr>
        <a:xfrm>
          <a:off x="18656300" y="182156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78757</xdr:rowOff>
    </xdr:from>
    <xdr:ext cx="469744" cy="259045"/>
    <xdr:sp macro="" textlink="">
      <xdr:nvSpPr>
        <xdr:cNvPr id="845" name="n_1aveValue【庁舎】&#10;一人当たり面積"/>
        <xdr:cNvSpPr txBox="1"/>
      </xdr:nvSpPr>
      <xdr:spPr>
        <a:xfrm>
          <a:off x="2107572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78757</xdr:rowOff>
    </xdr:from>
    <xdr:ext cx="469744" cy="259045"/>
    <xdr:sp macro="" textlink="">
      <xdr:nvSpPr>
        <xdr:cNvPr id="846" name="n_2aveValue【庁舎】&#10;一人当たり面積"/>
        <xdr:cNvSpPr txBox="1"/>
      </xdr:nvSpPr>
      <xdr:spPr>
        <a:xfrm>
          <a:off x="2019942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93997</xdr:rowOff>
    </xdr:from>
    <xdr:ext cx="469744" cy="259045"/>
    <xdr:sp macro="" textlink="">
      <xdr:nvSpPr>
        <xdr:cNvPr id="847" name="n_3aveValue【庁舎】&#10;一人当たり面積"/>
        <xdr:cNvSpPr txBox="1"/>
      </xdr:nvSpPr>
      <xdr:spPr>
        <a:xfrm>
          <a:off x="19310427" y="1792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83838</xdr:rowOff>
    </xdr:from>
    <xdr:ext cx="469744" cy="259045"/>
    <xdr:sp macro="" textlink="">
      <xdr:nvSpPr>
        <xdr:cNvPr id="848" name="n_4aveValue【庁舎】&#10;一人当たり面積"/>
        <xdr:cNvSpPr txBox="1"/>
      </xdr:nvSpPr>
      <xdr:spPr>
        <a:xfrm>
          <a:off x="18421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95266</xdr:rowOff>
    </xdr:from>
    <xdr:ext cx="469744" cy="259045"/>
    <xdr:sp macro="" textlink="">
      <xdr:nvSpPr>
        <xdr:cNvPr id="849" name="n_1mainValue【庁舎】&#10;一人当たり面積"/>
        <xdr:cNvSpPr txBox="1"/>
      </xdr:nvSpPr>
      <xdr:spPr>
        <a:xfrm>
          <a:off x="21075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850" name="n_2mainValue【庁舎】&#10;一人当たり面積"/>
        <xdr:cNvSpPr txBox="1"/>
      </xdr:nvSpPr>
      <xdr:spPr>
        <a:xfrm>
          <a:off x="20199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91457</xdr:rowOff>
    </xdr:from>
    <xdr:ext cx="469744" cy="259045"/>
    <xdr:sp macro="" textlink="">
      <xdr:nvSpPr>
        <xdr:cNvPr id="851" name="n_3mainValue【庁舎】&#10;一人当たり面積"/>
        <xdr:cNvSpPr txBox="1"/>
      </xdr:nvSpPr>
      <xdr:spPr>
        <a:xfrm>
          <a:off x="19310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109238</xdr:rowOff>
    </xdr:from>
    <xdr:ext cx="469744" cy="259045"/>
    <xdr:sp macro="" textlink="">
      <xdr:nvSpPr>
        <xdr:cNvPr id="852" name="n_4mainValue【庁舎】&#10;一人当たり面積"/>
        <xdr:cNvSpPr txBox="1"/>
      </xdr:nvSpPr>
      <xdr:spPr>
        <a:xfrm>
          <a:off x="18421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類似団体と比較して特に有形固定資産減価償却率が高くなっている施設は、保健センター・保健所、庁舎等であり、一方で低くなっている施設は、図書館、体育館・プール等である。</a:t>
          </a:r>
        </a:p>
        <a:p>
          <a:r>
            <a:rPr kumimoji="1" lang="ja-JP" altLang="en-US" sz="1300">
              <a:latin typeface="ＭＳ Ｐゴシック" panose="020B0600070205080204" pitchFamily="50" charset="-128"/>
              <a:ea typeface="ＭＳ Ｐゴシック" panose="020B0600070205080204" pitchFamily="50" charset="-128"/>
            </a:rPr>
            <a:t>保健センター・保健所は</a:t>
          </a:r>
          <a:r>
            <a:rPr kumimoji="1" lang="en-US" altLang="ja-JP" sz="1300">
              <a:latin typeface="ＭＳ Ｐゴシック" panose="020B0600070205080204" pitchFamily="50" charset="-128"/>
              <a:ea typeface="ＭＳ Ｐゴシック" panose="020B0600070205080204" pitchFamily="50" charset="-128"/>
            </a:rPr>
            <a:t>84.9</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35.8</a:t>
          </a:r>
          <a:r>
            <a:rPr kumimoji="1" lang="ja-JP" altLang="en-US" sz="1300">
              <a:latin typeface="ＭＳ Ｐゴシック" panose="020B0600070205080204" pitchFamily="50" charset="-128"/>
              <a:ea typeface="ＭＳ Ｐゴシック" panose="020B0600070205080204" pitchFamily="50" charset="-128"/>
            </a:rPr>
            <a:t>ポイント上回った。昭和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年代にかけて滝野川福祉保健センター（現・滝野川健康支援センター）、北区保健所を建設し、耐用年数である</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年を経過しつつあるためである。必要な修繕を行っており、使用上の問題はない。</a:t>
          </a:r>
        </a:p>
        <a:p>
          <a:r>
            <a:rPr kumimoji="1" lang="ja-JP" altLang="en-US" sz="1300">
              <a:latin typeface="ＭＳ Ｐゴシック" panose="020B0600070205080204" pitchFamily="50" charset="-128"/>
              <a:ea typeface="ＭＳ Ｐゴシック" panose="020B0600070205080204" pitchFamily="50" charset="-128"/>
            </a:rPr>
            <a:t>庁舎は</a:t>
          </a:r>
          <a:r>
            <a:rPr kumimoji="1" lang="en-US" altLang="ja-JP" sz="1300">
              <a:latin typeface="ＭＳ Ｐゴシック" panose="020B0600070205080204" pitchFamily="50" charset="-128"/>
              <a:ea typeface="ＭＳ Ｐゴシック" panose="020B0600070205080204" pitchFamily="50" charset="-128"/>
            </a:rPr>
            <a:t>63.5</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ポイント上回った。耐震性や老朽化など現庁舎の現状と様々な課題を踏まえ、平成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年度には国立印刷局王子工場用地の一部を新庁舎建設予定地とすることを決定した。</a:t>
          </a:r>
        </a:p>
        <a:p>
          <a:r>
            <a:rPr kumimoji="1" lang="ja-JP" altLang="en-US" sz="1300">
              <a:latin typeface="ＭＳ Ｐゴシック" panose="020B0600070205080204" pitchFamily="50" charset="-128"/>
              <a:ea typeface="ＭＳ Ｐゴシック" panose="020B0600070205080204" pitchFamily="50" charset="-128"/>
            </a:rPr>
            <a:t>図書館は</a:t>
          </a:r>
          <a:r>
            <a:rPr kumimoji="1" lang="en-US" altLang="ja-JP" sz="1300">
              <a:latin typeface="ＭＳ Ｐゴシック" panose="020B0600070205080204" pitchFamily="50" charset="-128"/>
              <a:ea typeface="ＭＳ Ｐゴシック" panose="020B0600070205080204" pitchFamily="50" charset="-128"/>
            </a:rPr>
            <a:t>32.3</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15.4</a:t>
          </a:r>
          <a:r>
            <a:rPr kumimoji="1" lang="ja-JP" altLang="en-US" sz="1300">
              <a:latin typeface="ＭＳ Ｐゴシック" panose="020B0600070205080204" pitchFamily="50" charset="-128"/>
              <a:ea typeface="ＭＳ Ｐゴシック" panose="020B0600070205080204" pitchFamily="50" charset="-128"/>
            </a:rPr>
            <a:t>ポイント下回った。平成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年度に最も規模の大きい中央図書館を建替えたため、低くなっている。</a:t>
          </a:r>
        </a:p>
        <a:p>
          <a:r>
            <a:rPr kumimoji="1" lang="ja-JP" altLang="en-US" sz="1300">
              <a:latin typeface="ＭＳ Ｐゴシック" panose="020B0600070205080204" pitchFamily="50" charset="-128"/>
              <a:ea typeface="ＭＳ Ｐゴシック" panose="020B0600070205080204" pitchFamily="50" charset="-128"/>
            </a:rPr>
            <a:t>体育館・プール等は</a:t>
          </a:r>
          <a:r>
            <a:rPr kumimoji="1" lang="en-US" altLang="ja-JP" sz="1300">
              <a:latin typeface="ＭＳ Ｐゴシック" panose="020B0600070205080204" pitchFamily="50" charset="-128"/>
              <a:ea typeface="ＭＳ Ｐゴシック" panose="020B0600070205080204" pitchFamily="50" charset="-128"/>
            </a:rPr>
            <a:t>44.3</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ポイント下回った。平成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月に赤羽体育館を新たに竣工したため、低くなっている。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351,278
329,808
20.61
173,803,907
165,089,996
8,387,669
92,463,663
26,836,468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21179" y="4321629"/>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財政力指数は前年度から</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0.40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となったものの、特別区税の歳入に占める割合が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17.9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％と類似団体平均を大きく下回るなど、低い水準で推移している。一方で、特別区交付金（特別区財政調整交付金）は歳入の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31.7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％を占め、依存度が高い状況にある。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その要因として、少子高齢化の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進行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が考えられ、ファミリー層などの担税力のある世代の定住化を図り、バランスのとれた人口構成の実現に努めていく必要がある。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44450</xdr:rowOff>
    </xdr:to>
    <xdr:cxnSp macro="">
      <xdr:nvCxnSpPr>
        <xdr:cNvPr id="66" name="直線コネクタ 65"/>
        <xdr:cNvCxnSpPr/>
      </xdr:nvCxnSpPr>
      <xdr:spPr>
        <a:xfrm flipV="1">
          <a:off x="4953000" y="6088743"/>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7"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8" name="直線コネクタ 67"/>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146957</xdr:rowOff>
    </xdr:to>
    <xdr:cxnSp macro="">
      <xdr:nvCxnSpPr>
        <xdr:cNvPr id="71" name="直線コネクタ 70"/>
        <xdr:cNvCxnSpPr/>
      </xdr:nvCxnSpPr>
      <xdr:spPr>
        <a:xfrm flipV="1">
          <a:off x="4114800" y="75020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146957</xdr:rowOff>
    </xdr:from>
    <xdr:to>
      <xdr:col>19</xdr:col>
      <xdr:colOff>133350</xdr:colOff>
      <xdr:row>43</xdr:row>
      <xdr:rowOff>164193</xdr:rowOff>
    </xdr:to>
    <xdr:cxnSp macro="">
      <xdr:nvCxnSpPr>
        <xdr:cNvPr id="74" name="直線コネクタ 73"/>
        <xdr:cNvCxnSpPr/>
      </xdr:nvCxnSpPr>
      <xdr:spPr>
        <a:xfrm flipV="1">
          <a:off x="3225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69142</xdr:rowOff>
    </xdr:from>
    <xdr:ext cx="736600" cy="259045"/>
    <xdr:sp macro="" textlink="">
      <xdr:nvSpPr>
        <xdr:cNvPr id="76" name="テキスト ボックス 75"/>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146957</xdr:rowOff>
    </xdr:from>
    <xdr:to>
      <xdr:col>15</xdr:col>
      <xdr:colOff>82550</xdr:colOff>
      <xdr:row>43</xdr:row>
      <xdr:rowOff>164193</xdr:rowOff>
    </xdr:to>
    <xdr:cxnSp macro="">
      <xdr:nvCxnSpPr>
        <xdr:cNvPr id="77" name="直線コネクタ 76"/>
        <xdr:cNvCxnSpPr/>
      </xdr:nvCxnSpPr>
      <xdr:spPr>
        <a:xfrm>
          <a:off x="2336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111578</xdr:rowOff>
    </xdr:from>
    <xdr:to>
      <xdr:col>15</xdr:col>
      <xdr:colOff>133350</xdr:colOff>
      <xdr:row>42</xdr:row>
      <xdr:rowOff>41728</xdr:rowOff>
    </xdr:to>
    <xdr:sp macro="" textlink="">
      <xdr:nvSpPr>
        <xdr:cNvPr id="78" name="フローチャート: 判断 77"/>
        <xdr:cNvSpPr/>
      </xdr:nvSpPr>
      <xdr:spPr>
        <a:xfrm>
          <a:off x="3175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51905</xdr:rowOff>
    </xdr:from>
    <xdr:ext cx="762000" cy="259045"/>
    <xdr:sp macro="" textlink="">
      <xdr:nvSpPr>
        <xdr:cNvPr id="79" name="テキスト ボックス 78"/>
        <xdr:cNvSpPr txBox="1"/>
      </xdr:nvSpPr>
      <xdr:spPr>
        <a:xfrm>
          <a:off x="2844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146957</xdr:rowOff>
    </xdr:to>
    <xdr:cxnSp macro="">
      <xdr:nvCxnSpPr>
        <xdr:cNvPr id="80" name="直線コネクタ 79"/>
        <xdr:cNvCxnSpPr/>
      </xdr:nvCxnSpPr>
      <xdr:spPr>
        <a:xfrm>
          <a:off x="1447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90" name="楕円 89"/>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146249</xdr:rowOff>
    </xdr:from>
    <xdr:ext cx="762000" cy="259045"/>
    <xdr:sp macro="" textlink="">
      <xdr:nvSpPr>
        <xdr:cNvPr id="91" name="財政力該当値テキスト"/>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96157</xdr:rowOff>
    </xdr:from>
    <xdr:to>
      <xdr:col>19</xdr:col>
      <xdr:colOff>184150</xdr:colOff>
      <xdr:row>44</xdr:row>
      <xdr:rowOff>26307</xdr:rowOff>
    </xdr:to>
    <xdr:sp macro="" textlink="">
      <xdr:nvSpPr>
        <xdr:cNvPr id="92" name="楕円 91"/>
        <xdr:cNvSpPr/>
      </xdr:nvSpPr>
      <xdr:spPr>
        <a:xfrm>
          <a:off x="4064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93" name="テキスト ボックス 92"/>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4" name="楕円 93"/>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5" name="テキスト ボックス 94"/>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96157</xdr:rowOff>
    </xdr:from>
    <xdr:to>
      <xdr:col>11</xdr:col>
      <xdr:colOff>82550</xdr:colOff>
      <xdr:row>44</xdr:row>
      <xdr:rowOff>26307</xdr:rowOff>
    </xdr:to>
    <xdr:sp macro="" textlink="">
      <xdr:nvSpPr>
        <xdr:cNvPr id="96" name="楕円 95"/>
        <xdr:cNvSpPr/>
      </xdr:nvSpPr>
      <xdr:spPr>
        <a:xfrm>
          <a:off x="2286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11084</xdr:rowOff>
    </xdr:from>
    <xdr:ext cx="762000" cy="259045"/>
    <xdr:sp macro="" textlink="">
      <xdr:nvSpPr>
        <xdr:cNvPr id="97" name="テキスト ボックス 96"/>
        <xdr:cNvSpPr txBox="1"/>
      </xdr:nvSpPr>
      <xdr:spPr>
        <a:xfrm>
          <a:off x="1955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8" name="楕円 97"/>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9" name="テキスト ボックス 98"/>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経常収支比率は、前年度から</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82.9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これは物件費などの増により経常的経費が増加したものの、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特別区交付金の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などにより経常的一般財源等が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それを上回る規模で増加</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したことによる。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引き続き、収納対策の充実や「北区経営改革プラン２０２０」の実行に全力を挙げて取り組み、適正水準とされる</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80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％の範囲に収めるよう努める。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10704</xdr:rowOff>
    </xdr:from>
    <xdr:to>
      <xdr:col>23</xdr:col>
      <xdr:colOff>133350</xdr:colOff>
      <xdr:row>65</xdr:row>
      <xdr:rowOff>154033</xdr:rowOff>
    </xdr:to>
    <xdr:cxnSp macro="">
      <xdr:nvCxnSpPr>
        <xdr:cNvPr id="131" name="直線コネクタ 130"/>
        <xdr:cNvCxnSpPr/>
      </xdr:nvCxnSpPr>
      <xdr:spPr>
        <a:xfrm flipV="1">
          <a:off x="4953000" y="10126254"/>
          <a:ext cx="0" cy="11720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126110</xdr:rowOff>
    </xdr:from>
    <xdr:ext cx="762000" cy="259045"/>
    <xdr:sp macro="" textlink="">
      <xdr:nvSpPr>
        <xdr:cNvPr id="132" name="財政構造の弾力性最小値テキスト"/>
        <xdr:cNvSpPr txBox="1"/>
      </xdr:nvSpPr>
      <xdr:spPr>
        <a:xfrm>
          <a:off x="5041900" y="1127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154033</xdr:rowOff>
    </xdr:from>
    <xdr:to>
      <xdr:col>24</xdr:col>
      <xdr:colOff>12700</xdr:colOff>
      <xdr:row>65</xdr:row>
      <xdr:rowOff>154033</xdr:rowOff>
    </xdr:to>
    <xdr:cxnSp macro="">
      <xdr:nvCxnSpPr>
        <xdr:cNvPr id="133" name="直線コネクタ 132"/>
        <xdr:cNvCxnSpPr/>
      </xdr:nvCxnSpPr>
      <xdr:spPr>
        <a:xfrm>
          <a:off x="4864100" y="1129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97081</xdr:rowOff>
    </xdr:from>
    <xdr:ext cx="762000" cy="259045"/>
    <xdr:sp macro="" textlink="">
      <xdr:nvSpPr>
        <xdr:cNvPr id="134" name="財政構造の弾力性最大値テキスト"/>
        <xdr:cNvSpPr txBox="1"/>
      </xdr:nvSpPr>
      <xdr:spPr>
        <a:xfrm>
          <a:off x="5041900" y="986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10704</xdr:rowOff>
    </xdr:from>
    <xdr:to>
      <xdr:col>24</xdr:col>
      <xdr:colOff>12700</xdr:colOff>
      <xdr:row>59</xdr:row>
      <xdr:rowOff>10704</xdr:rowOff>
    </xdr:to>
    <xdr:cxnSp macro="">
      <xdr:nvCxnSpPr>
        <xdr:cNvPr id="135" name="直線コネクタ 134"/>
        <xdr:cNvCxnSpPr/>
      </xdr:nvCxnSpPr>
      <xdr:spPr>
        <a:xfrm>
          <a:off x="4864100" y="1012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23041</xdr:rowOff>
    </xdr:from>
    <xdr:to>
      <xdr:col>23</xdr:col>
      <xdr:colOff>133350</xdr:colOff>
      <xdr:row>66</xdr:row>
      <xdr:rowOff>134257</xdr:rowOff>
    </xdr:to>
    <xdr:cxnSp macro="">
      <xdr:nvCxnSpPr>
        <xdr:cNvPr id="136" name="直線コネクタ 135"/>
        <xdr:cNvCxnSpPr/>
      </xdr:nvCxnSpPr>
      <xdr:spPr>
        <a:xfrm flipV="1">
          <a:off x="4114800" y="11167291"/>
          <a:ext cx="838200" cy="28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49003</xdr:rowOff>
    </xdr:from>
    <xdr:ext cx="762000" cy="259045"/>
    <xdr:sp macro="" textlink="">
      <xdr:nvSpPr>
        <xdr:cNvPr id="137" name="財政構造の弾力性平均値テキスト"/>
        <xdr:cNvSpPr txBox="1"/>
      </xdr:nvSpPr>
      <xdr:spPr>
        <a:xfrm>
          <a:off x="5041900" y="106789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32476</xdr:rowOff>
    </xdr:from>
    <xdr:to>
      <xdr:col>23</xdr:col>
      <xdr:colOff>184150</xdr:colOff>
      <xdr:row>63</xdr:row>
      <xdr:rowOff>134076</xdr:rowOff>
    </xdr:to>
    <xdr:sp macro="" textlink="">
      <xdr:nvSpPr>
        <xdr:cNvPr id="138" name="フローチャート: 判断 137"/>
        <xdr:cNvSpPr/>
      </xdr:nvSpPr>
      <xdr:spPr>
        <a:xfrm>
          <a:off x="49022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29935</xdr:rowOff>
    </xdr:from>
    <xdr:to>
      <xdr:col>19</xdr:col>
      <xdr:colOff>133350</xdr:colOff>
      <xdr:row>66</xdr:row>
      <xdr:rowOff>134257</xdr:rowOff>
    </xdr:to>
    <xdr:cxnSp macro="">
      <xdr:nvCxnSpPr>
        <xdr:cNvPr id="139" name="直線コネクタ 138"/>
        <xdr:cNvCxnSpPr/>
      </xdr:nvCxnSpPr>
      <xdr:spPr>
        <a:xfrm>
          <a:off x="3225800" y="11174185"/>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88537</xdr:rowOff>
    </xdr:from>
    <xdr:to>
      <xdr:col>19</xdr:col>
      <xdr:colOff>184150</xdr:colOff>
      <xdr:row>65</xdr:row>
      <xdr:rowOff>18687</xdr:rowOff>
    </xdr:to>
    <xdr:sp macro="" textlink="">
      <xdr:nvSpPr>
        <xdr:cNvPr id="140" name="フローチャート: 判断 139"/>
        <xdr:cNvSpPr/>
      </xdr:nvSpPr>
      <xdr:spPr>
        <a:xfrm>
          <a:off x="4064000" y="1106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28864</xdr:rowOff>
    </xdr:from>
    <xdr:ext cx="736600" cy="259045"/>
    <xdr:sp macro="" textlink="">
      <xdr:nvSpPr>
        <xdr:cNvPr id="141" name="テキスト ボックス 140"/>
        <xdr:cNvSpPr txBox="1"/>
      </xdr:nvSpPr>
      <xdr:spPr>
        <a:xfrm>
          <a:off x="3733800" y="10830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104866</xdr:rowOff>
    </xdr:from>
    <xdr:to>
      <xdr:col>15</xdr:col>
      <xdr:colOff>82550</xdr:colOff>
      <xdr:row>65</xdr:row>
      <xdr:rowOff>29935</xdr:rowOff>
    </xdr:to>
    <xdr:cxnSp macro="">
      <xdr:nvCxnSpPr>
        <xdr:cNvPr id="142" name="直線コネクタ 141"/>
        <xdr:cNvCxnSpPr/>
      </xdr:nvCxnSpPr>
      <xdr:spPr>
        <a:xfrm>
          <a:off x="2336800" y="11077666"/>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53159</xdr:rowOff>
    </xdr:from>
    <xdr:to>
      <xdr:col>15</xdr:col>
      <xdr:colOff>133350</xdr:colOff>
      <xdr:row>63</xdr:row>
      <xdr:rowOff>154759</xdr:rowOff>
    </xdr:to>
    <xdr:sp macro="" textlink="">
      <xdr:nvSpPr>
        <xdr:cNvPr id="143" name="フローチャート: 判断 142"/>
        <xdr:cNvSpPr/>
      </xdr:nvSpPr>
      <xdr:spPr>
        <a:xfrm>
          <a:off x="3175000" y="1085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164936</xdr:rowOff>
    </xdr:from>
    <xdr:ext cx="762000" cy="259045"/>
    <xdr:sp macro="" textlink="">
      <xdr:nvSpPr>
        <xdr:cNvPr id="144" name="テキスト ボックス 143"/>
        <xdr:cNvSpPr txBox="1"/>
      </xdr:nvSpPr>
      <xdr:spPr>
        <a:xfrm>
          <a:off x="2844800" y="1062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104866</xdr:rowOff>
    </xdr:from>
    <xdr:to>
      <xdr:col>11</xdr:col>
      <xdr:colOff>31750</xdr:colOff>
      <xdr:row>66</xdr:row>
      <xdr:rowOff>10160</xdr:rowOff>
    </xdr:to>
    <xdr:cxnSp macro="">
      <xdr:nvCxnSpPr>
        <xdr:cNvPr id="145" name="直線コネクタ 144"/>
        <xdr:cNvCxnSpPr/>
      </xdr:nvCxnSpPr>
      <xdr:spPr>
        <a:xfrm flipV="1">
          <a:off x="1447800" y="11077666"/>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66947</xdr:rowOff>
    </xdr:from>
    <xdr:to>
      <xdr:col>11</xdr:col>
      <xdr:colOff>82550</xdr:colOff>
      <xdr:row>63</xdr:row>
      <xdr:rowOff>168547</xdr:rowOff>
    </xdr:to>
    <xdr:sp macro="" textlink="">
      <xdr:nvSpPr>
        <xdr:cNvPr id="146" name="フローチャート: 判断 145"/>
        <xdr:cNvSpPr/>
      </xdr:nvSpPr>
      <xdr:spPr>
        <a:xfrm>
          <a:off x="2286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7274</xdr:rowOff>
    </xdr:from>
    <xdr:ext cx="762000" cy="259045"/>
    <xdr:sp macro="" textlink="">
      <xdr:nvSpPr>
        <xdr:cNvPr id="147" name="テキスト ボックス 146"/>
        <xdr:cNvSpPr txBox="1"/>
      </xdr:nvSpPr>
      <xdr:spPr>
        <a:xfrm>
          <a:off x="1955800" y="1063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135890</xdr:rowOff>
    </xdr:from>
    <xdr:to>
      <xdr:col>7</xdr:col>
      <xdr:colOff>31750</xdr:colOff>
      <xdr:row>64</xdr:row>
      <xdr:rowOff>66040</xdr:rowOff>
    </xdr:to>
    <xdr:sp macro="" textlink="">
      <xdr:nvSpPr>
        <xdr:cNvPr id="148" name="フローチャート: 判断 147"/>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76217</xdr:rowOff>
    </xdr:from>
    <xdr:ext cx="762000" cy="259045"/>
    <xdr:sp macro="" textlink="">
      <xdr:nvSpPr>
        <xdr:cNvPr id="149" name="テキスト ボックス 148"/>
        <xdr:cNvSpPr txBox="1"/>
      </xdr:nvSpPr>
      <xdr:spPr>
        <a:xfrm>
          <a:off x="1066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143691</xdr:rowOff>
    </xdr:from>
    <xdr:to>
      <xdr:col>23</xdr:col>
      <xdr:colOff>184150</xdr:colOff>
      <xdr:row>65</xdr:row>
      <xdr:rowOff>73841</xdr:rowOff>
    </xdr:to>
    <xdr:sp macro="" textlink="">
      <xdr:nvSpPr>
        <xdr:cNvPr id="155" name="楕円 154"/>
        <xdr:cNvSpPr/>
      </xdr:nvSpPr>
      <xdr:spPr>
        <a:xfrm>
          <a:off x="4902200" y="1111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115768</xdr:rowOff>
    </xdr:from>
    <xdr:ext cx="762000" cy="259045"/>
    <xdr:sp macro="" textlink="">
      <xdr:nvSpPr>
        <xdr:cNvPr id="156" name="財政構造の弾力性該当値テキスト"/>
        <xdr:cNvSpPr txBox="1"/>
      </xdr:nvSpPr>
      <xdr:spPr>
        <a:xfrm>
          <a:off x="5041900" y="1108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83457</xdr:rowOff>
    </xdr:from>
    <xdr:to>
      <xdr:col>19</xdr:col>
      <xdr:colOff>184150</xdr:colOff>
      <xdr:row>67</xdr:row>
      <xdr:rowOff>13607</xdr:rowOff>
    </xdr:to>
    <xdr:sp macro="" textlink="">
      <xdr:nvSpPr>
        <xdr:cNvPr id="157" name="楕円 156"/>
        <xdr:cNvSpPr/>
      </xdr:nvSpPr>
      <xdr:spPr>
        <a:xfrm>
          <a:off x="4064000" y="1139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169834</xdr:rowOff>
    </xdr:from>
    <xdr:ext cx="736600" cy="259045"/>
    <xdr:sp macro="" textlink="">
      <xdr:nvSpPr>
        <xdr:cNvPr id="158" name="テキスト ボックス 157"/>
        <xdr:cNvSpPr txBox="1"/>
      </xdr:nvSpPr>
      <xdr:spPr>
        <a:xfrm>
          <a:off x="3733800" y="1148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150585</xdr:rowOff>
    </xdr:from>
    <xdr:to>
      <xdr:col>15</xdr:col>
      <xdr:colOff>133350</xdr:colOff>
      <xdr:row>65</xdr:row>
      <xdr:rowOff>80735</xdr:rowOff>
    </xdr:to>
    <xdr:sp macro="" textlink="">
      <xdr:nvSpPr>
        <xdr:cNvPr id="159" name="楕円 158"/>
        <xdr:cNvSpPr/>
      </xdr:nvSpPr>
      <xdr:spPr>
        <a:xfrm>
          <a:off x="3175000" y="111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65512</xdr:rowOff>
    </xdr:from>
    <xdr:ext cx="762000" cy="259045"/>
    <xdr:sp macro="" textlink="">
      <xdr:nvSpPr>
        <xdr:cNvPr id="160" name="テキスト ボックス 159"/>
        <xdr:cNvSpPr txBox="1"/>
      </xdr:nvSpPr>
      <xdr:spPr>
        <a:xfrm>
          <a:off x="2844800" y="1120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54066</xdr:rowOff>
    </xdr:from>
    <xdr:to>
      <xdr:col>11</xdr:col>
      <xdr:colOff>82550</xdr:colOff>
      <xdr:row>64</xdr:row>
      <xdr:rowOff>155666</xdr:rowOff>
    </xdr:to>
    <xdr:sp macro="" textlink="">
      <xdr:nvSpPr>
        <xdr:cNvPr id="161" name="楕円 160"/>
        <xdr:cNvSpPr/>
      </xdr:nvSpPr>
      <xdr:spPr>
        <a:xfrm>
          <a:off x="2286000" y="11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140443</xdr:rowOff>
    </xdr:from>
    <xdr:ext cx="762000" cy="259045"/>
    <xdr:sp macro="" textlink="">
      <xdr:nvSpPr>
        <xdr:cNvPr id="162" name="テキスト ボックス 161"/>
        <xdr:cNvSpPr txBox="1"/>
      </xdr:nvSpPr>
      <xdr:spPr>
        <a:xfrm>
          <a:off x="1955800" y="1111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130810</xdr:rowOff>
    </xdr:from>
    <xdr:to>
      <xdr:col>7</xdr:col>
      <xdr:colOff>31750</xdr:colOff>
      <xdr:row>66</xdr:row>
      <xdr:rowOff>60960</xdr:rowOff>
    </xdr:to>
    <xdr:sp macro="" textlink="">
      <xdr:nvSpPr>
        <xdr:cNvPr id="163" name="楕円 162"/>
        <xdr:cNvSpPr/>
      </xdr:nvSpPr>
      <xdr:spPr>
        <a:xfrm>
          <a:off x="1397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45737</xdr:rowOff>
    </xdr:from>
    <xdr:ext cx="762000" cy="259045"/>
    <xdr:sp macro="" textlink="">
      <xdr:nvSpPr>
        <xdr:cNvPr id="164" name="テキスト ボックス 163"/>
        <xdr:cNvSpPr txBox="1"/>
      </xdr:nvSpPr>
      <xdr:spPr>
        <a:xfrm>
          <a:off x="1066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[159,408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人口１人当たりの人件費・物件費等決算額は、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新型コロナウイルスワクチン接種関係費やＧＩＧＡスクール構想事業費などの物件費の増により、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18,846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円増加し、</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159,408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維持補修費については、施設の経年劣化により今後増加していくことが見込まれるが、「北区公共施設等総合管理計画」による公共施設の総量削減を推進するとともに、計画的な維持保全に努め、適切な管理を行っ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1" name="直線コネクタ 18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2" name="テキスト ボックス 18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3" name="直線コネクタ 18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4" name="テキスト ボックス 18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5" name="直線コネクタ 18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6" name="テキスト ボックス 18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7" name="直線コネクタ 18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8" name="テキスト ボックス 18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9" name="直線コネクタ 18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0" name="テキスト ボックス 18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24284</xdr:rowOff>
    </xdr:from>
    <xdr:to>
      <xdr:col>23</xdr:col>
      <xdr:colOff>133350</xdr:colOff>
      <xdr:row>88</xdr:row>
      <xdr:rowOff>50037</xdr:rowOff>
    </xdr:to>
    <xdr:cxnSp macro="">
      <xdr:nvCxnSpPr>
        <xdr:cNvPr id="194" name="直線コネクタ 193"/>
        <xdr:cNvCxnSpPr/>
      </xdr:nvCxnSpPr>
      <xdr:spPr>
        <a:xfrm flipV="1">
          <a:off x="4953000" y="13911734"/>
          <a:ext cx="0" cy="1225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22114</xdr:rowOff>
    </xdr:from>
    <xdr:ext cx="762000" cy="259045"/>
    <xdr:sp macro="" textlink="">
      <xdr:nvSpPr>
        <xdr:cNvPr id="195" name="人件費・物件費等の状況最小値テキスト"/>
        <xdr:cNvSpPr txBox="1"/>
      </xdr:nvSpPr>
      <xdr:spPr>
        <a:xfrm>
          <a:off x="5041900" y="1510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50037</xdr:rowOff>
    </xdr:from>
    <xdr:to>
      <xdr:col>24</xdr:col>
      <xdr:colOff>12700</xdr:colOff>
      <xdr:row>88</xdr:row>
      <xdr:rowOff>50037</xdr:rowOff>
    </xdr:to>
    <xdr:cxnSp macro="">
      <xdr:nvCxnSpPr>
        <xdr:cNvPr id="196" name="直線コネクタ 195"/>
        <xdr:cNvCxnSpPr/>
      </xdr:nvCxnSpPr>
      <xdr:spPr>
        <a:xfrm>
          <a:off x="4864100" y="1513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110661</xdr:rowOff>
    </xdr:from>
    <xdr:ext cx="762000" cy="259045"/>
    <xdr:sp macro="" textlink="">
      <xdr:nvSpPr>
        <xdr:cNvPr id="197" name="人件費・物件費等の状況最大値テキスト"/>
        <xdr:cNvSpPr txBox="1"/>
      </xdr:nvSpPr>
      <xdr:spPr>
        <a:xfrm>
          <a:off x="5041900" y="1365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24284</xdr:rowOff>
    </xdr:from>
    <xdr:to>
      <xdr:col>24</xdr:col>
      <xdr:colOff>12700</xdr:colOff>
      <xdr:row>81</xdr:row>
      <xdr:rowOff>24284</xdr:rowOff>
    </xdr:to>
    <xdr:cxnSp macro="">
      <xdr:nvCxnSpPr>
        <xdr:cNvPr id="198" name="直線コネクタ 197"/>
        <xdr:cNvCxnSpPr/>
      </xdr:nvCxnSpPr>
      <xdr:spPr>
        <a:xfrm>
          <a:off x="4864100" y="139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76344</xdr:rowOff>
    </xdr:from>
    <xdr:to>
      <xdr:col>23</xdr:col>
      <xdr:colOff>133350</xdr:colOff>
      <xdr:row>81</xdr:row>
      <xdr:rowOff>152136</xdr:rowOff>
    </xdr:to>
    <xdr:cxnSp macro="">
      <xdr:nvCxnSpPr>
        <xdr:cNvPr id="199" name="直線コネクタ 198"/>
        <xdr:cNvCxnSpPr/>
      </xdr:nvCxnSpPr>
      <xdr:spPr>
        <a:xfrm>
          <a:off x="4114800" y="13963794"/>
          <a:ext cx="838200" cy="7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98824</xdr:rowOff>
    </xdr:from>
    <xdr:ext cx="762000" cy="259045"/>
    <xdr:sp macro="" textlink="">
      <xdr:nvSpPr>
        <xdr:cNvPr id="200" name="人件費・物件費等の状況平均値テキスト"/>
        <xdr:cNvSpPr txBox="1"/>
      </xdr:nvSpPr>
      <xdr:spPr>
        <a:xfrm>
          <a:off x="5041900" y="138148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82297</xdr:rowOff>
    </xdr:from>
    <xdr:to>
      <xdr:col>23</xdr:col>
      <xdr:colOff>184150</xdr:colOff>
      <xdr:row>82</xdr:row>
      <xdr:rowOff>12447</xdr:rowOff>
    </xdr:to>
    <xdr:sp macro="" textlink="">
      <xdr:nvSpPr>
        <xdr:cNvPr id="201" name="フローチャート: 判断 200"/>
        <xdr:cNvSpPr/>
      </xdr:nvSpPr>
      <xdr:spPr>
        <a:xfrm>
          <a:off x="4902200" y="13969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54285</xdr:rowOff>
    </xdr:from>
    <xdr:to>
      <xdr:col>19</xdr:col>
      <xdr:colOff>133350</xdr:colOff>
      <xdr:row>81</xdr:row>
      <xdr:rowOff>76344</xdr:rowOff>
    </xdr:to>
    <xdr:cxnSp macro="">
      <xdr:nvCxnSpPr>
        <xdr:cNvPr id="202" name="直線コネクタ 201"/>
        <xdr:cNvCxnSpPr/>
      </xdr:nvCxnSpPr>
      <xdr:spPr>
        <a:xfrm>
          <a:off x="3225800" y="13941735"/>
          <a:ext cx="889000" cy="2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21095</xdr:rowOff>
    </xdr:from>
    <xdr:to>
      <xdr:col>19</xdr:col>
      <xdr:colOff>184150</xdr:colOff>
      <xdr:row>81</xdr:row>
      <xdr:rowOff>122695</xdr:rowOff>
    </xdr:to>
    <xdr:sp macro="" textlink="">
      <xdr:nvSpPr>
        <xdr:cNvPr id="203" name="フローチャート: 判断 202"/>
        <xdr:cNvSpPr/>
      </xdr:nvSpPr>
      <xdr:spPr>
        <a:xfrm>
          <a:off x="4064000" y="1390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132872</xdr:rowOff>
    </xdr:from>
    <xdr:ext cx="736600" cy="259045"/>
    <xdr:sp macro="" textlink="">
      <xdr:nvSpPr>
        <xdr:cNvPr id="204" name="テキスト ボックス 203"/>
        <xdr:cNvSpPr txBox="1"/>
      </xdr:nvSpPr>
      <xdr:spPr>
        <a:xfrm>
          <a:off x="3733800" y="1367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30533</xdr:rowOff>
    </xdr:from>
    <xdr:to>
      <xdr:col>15</xdr:col>
      <xdr:colOff>82550</xdr:colOff>
      <xdr:row>81</xdr:row>
      <xdr:rowOff>54285</xdr:rowOff>
    </xdr:to>
    <xdr:cxnSp macro="">
      <xdr:nvCxnSpPr>
        <xdr:cNvPr id="205" name="直線コネクタ 204"/>
        <xdr:cNvCxnSpPr/>
      </xdr:nvCxnSpPr>
      <xdr:spPr>
        <a:xfrm>
          <a:off x="2336800" y="13917983"/>
          <a:ext cx="889000" cy="2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170157</xdr:rowOff>
    </xdr:from>
    <xdr:to>
      <xdr:col>15</xdr:col>
      <xdr:colOff>133350</xdr:colOff>
      <xdr:row>81</xdr:row>
      <xdr:rowOff>100307</xdr:rowOff>
    </xdr:to>
    <xdr:sp macro="" textlink="">
      <xdr:nvSpPr>
        <xdr:cNvPr id="206" name="フローチャート: 判断 205"/>
        <xdr:cNvSpPr/>
      </xdr:nvSpPr>
      <xdr:spPr>
        <a:xfrm>
          <a:off x="3175000" y="138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110484</xdr:rowOff>
    </xdr:from>
    <xdr:ext cx="762000" cy="259045"/>
    <xdr:sp macro="" textlink="">
      <xdr:nvSpPr>
        <xdr:cNvPr id="207" name="テキスト ボックス 206"/>
        <xdr:cNvSpPr txBox="1"/>
      </xdr:nvSpPr>
      <xdr:spPr>
        <a:xfrm>
          <a:off x="2844800" y="1365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28666</xdr:rowOff>
    </xdr:from>
    <xdr:to>
      <xdr:col>11</xdr:col>
      <xdr:colOff>31750</xdr:colOff>
      <xdr:row>81</xdr:row>
      <xdr:rowOff>30533</xdr:rowOff>
    </xdr:to>
    <xdr:cxnSp macro="">
      <xdr:nvCxnSpPr>
        <xdr:cNvPr id="208" name="直線コネクタ 207"/>
        <xdr:cNvCxnSpPr/>
      </xdr:nvCxnSpPr>
      <xdr:spPr>
        <a:xfrm>
          <a:off x="1447800" y="13916116"/>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139399</xdr:rowOff>
    </xdr:from>
    <xdr:to>
      <xdr:col>11</xdr:col>
      <xdr:colOff>82550</xdr:colOff>
      <xdr:row>81</xdr:row>
      <xdr:rowOff>69549</xdr:rowOff>
    </xdr:to>
    <xdr:sp macro="" textlink="">
      <xdr:nvSpPr>
        <xdr:cNvPr id="209" name="フローチャート: 判断 208"/>
        <xdr:cNvSpPr/>
      </xdr:nvSpPr>
      <xdr:spPr>
        <a:xfrm>
          <a:off x="2286000" y="138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79726</xdr:rowOff>
    </xdr:from>
    <xdr:ext cx="762000" cy="259045"/>
    <xdr:sp macro="" textlink="">
      <xdr:nvSpPr>
        <xdr:cNvPr id="210" name="テキスト ボックス 209"/>
        <xdr:cNvSpPr txBox="1"/>
      </xdr:nvSpPr>
      <xdr:spPr>
        <a:xfrm>
          <a:off x="1955800" y="13624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136379</xdr:rowOff>
    </xdr:from>
    <xdr:to>
      <xdr:col>7</xdr:col>
      <xdr:colOff>31750</xdr:colOff>
      <xdr:row>81</xdr:row>
      <xdr:rowOff>66529</xdr:rowOff>
    </xdr:to>
    <xdr:sp macro="" textlink="">
      <xdr:nvSpPr>
        <xdr:cNvPr id="211" name="フローチャート: 判断 210"/>
        <xdr:cNvSpPr/>
      </xdr:nvSpPr>
      <xdr:spPr>
        <a:xfrm>
          <a:off x="1397000" y="1385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76706</xdr:rowOff>
    </xdr:from>
    <xdr:ext cx="762000" cy="259045"/>
    <xdr:sp macro="" textlink="">
      <xdr:nvSpPr>
        <xdr:cNvPr id="212" name="テキスト ボックス 211"/>
        <xdr:cNvSpPr txBox="1"/>
      </xdr:nvSpPr>
      <xdr:spPr>
        <a:xfrm>
          <a:off x="1066800" y="13621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101336</xdr:rowOff>
    </xdr:from>
    <xdr:to>
      <xdr:col>23</xdr:col>
      <xdr:colOff>184150</xdr:colOff>
      <xdr:row>82</xdr:row>
      <xdr:rowOff>31486</xdr:rowOff>
    </xdr:to>
    <xdr:sp macro="" textlink="">
      <xdr:nvSpPr>
        <xdr:cNvPr id="218" name="楕円 217"/>
        <xdr:cNvSpPr/>
      </xdr:nvSpPr>
      <xdr:spPr>
        <a:xfrm>
          <a:off x="4902200" y="1398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73413</xdr:rowOff>
    </xdr:from>
    <xdr:ext cx="762000" cy="259045"/>
    <xdr:sp macro="" textlink="">
      <xdr:nvSpPr>
        <xdr:cNvPr id="219" name="人件費・物件費等の状況該当値テキスト"/>
        <xdr:cNvSpPr txBox="1"/>
      </xdr:nvSpPr>
      <xdr:spPr>
        <a:xfrm>
          <a:off x="5041900" y="1396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25544</xdr:rowOff>
    </xdr:from>
    <xdr:to>
      <xdr:col>19</xdr:col>
      <xdr:colOff>184150</xdr:colOff>
      <xdr:row>81</xdr:row>
      <xdr:rowOff>127144</xdr:rowOff>
    </xdr:to>
    <xdr:sp macro="" textlink="">
      <xdr:nvSpPr>
        <xdr:cNvPr id="220" name="楕円 219"/>
        <xdr:cNvSpPr/>
      </xdr:nvSpPr>
      <xdr:spPr>
        <a:xfrm>
          <a:off x="4064000" y="139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111921</xdr:rowOff>
    </xdr:from>
    <xdr:ext cx="736600" cy="259045"/>
    <xdr:sp macro="" textlink="">
      <xdr:nvSpPr>
        <xdr:cNvPr id="221" name="テキスト ボックス 220"/>
        <xdr:cNvSpPr txBox="1"/>
      </xdr:nvSpPr>
      <xdr:spPr>
        <a:xfrm>
          <a:off x="3733800" y="13999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3485</xdr:rowOff>
    </xdr:from>
    <xdr:to>
      <xdr:col>15</xdr:col>
      <xdr:colOff>133350</xdr:colOff>
      <xdr:row>81</xdr:row>
      <xdr:rowOff>105085</xdr:rowOff>
    </xdr:to>
    <xdr:sp macro="" textlink="">
      <xdr:nvSpPr>
        <xdr:cNvPr id="222" name="楕円 221"/>
        <xdr:cNvSpPr/>
      </xdr:nvSpPr>
      <xdr:spPr>
        <a:xfrm>
          <a:off x="3175000" y="1389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89862</xdr:rowOff>
    </xdr:from>
    <xdr:ext cx="762000" cy="259045"/>
    <xdr:sp macro="" textlink="">
      <xdr:nvSpPr>
        <xdr:cNvPr id="223" name="テキスト ボックス 222"/>
        <xdr:cNvSpPr txBox="1"/>
      </xdr:nvSpPr>
      <xdr:spPr>
        <a:xfrm>
          <a:off x="2844800" y="1397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151183</xdr:rowOff>
    </xdr:from>
    <xdr:to>
      <xdr:col>11</xdr:col>
      <xdr:colOff>82550</xdr:colOff>
      <xdr:row>81</xdr:row>
      <xdr:rowOff>81333</xdr:rowOff>
    </xdr:to>
    <xdr:sp macro="" textlink="">
      <xdr:nvSpPr>
        <xdr:cNvPr id="224" name="楕円 223"/>
        <xdr:cNvSpPr/>
      </xdr:nvSpPr>
      <xdr:spPr>
        <a:xfrm>
          <a:off x="2286000" y="1386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66110</xdr:rowOff>
    </xdr:from>
    <xdr:ext cx="762000" cy="259045"/>
    <xdr:sp macro="" textlink="">
      <xdr:nvSpPr>
        <xdr:cNvPr id="225" name="テキスト ボックス 224"/>
        <xdr:cNvSpPr txBox="1"/>
      </xdr:nvSpPr>
      <xdr:spPr>
        <a:xfrm>
          <a:off x="1955800" y="13953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149316</xdr:rowOff>
    </xdr:from>
    <xdr:to>
      <xdr:col>7</xdr:col>
      <xdr:colOff>31750</xdr:colOff>
      <xdr:row>81</xdr:row>
      <xdr:rowOff>79466</xdr:rowOff>
    </xdr:to>
    <xdr:sp macro="" textlink="">
      <xdr:nvSpPr>
        <xdr:cNvPr id="226" name="楕円 225"/>
        <xdr:cNvSpPr/>
      </xdr:nvSpPr>
      <xdr:spPr>
        <a:xfrm>
          <a:off x="1397000" y="1386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64243</xdr:rowOff>
    </xdr:from>
    <xdr:ext cx="762000" cy="259045"/>
    <xdr:sp macro="" textlink="">
      <xdr:nvSpPr>
        <xdr:cNvPr id="227" name="テキスト ボックス 226"/>
        <xdr:cNvSpPr txBox="1"/>
      </xdr:nvSpPr>
      <xdr:spPr>
        <a:xfrm>
          <a:off x="1066800" y="1395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ラスパイレス指数は、前年度と同数の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98.4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給与については、特別区人事委員会勧告による特別区共通の給料表を使用しており、今後も特別区として給与体系の再構築を進め、総人件費の抑制に努めていく。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8" name="直線コネクタ 257"/>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9"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60" name="直線コネクタ 259"/>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61"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62" name="直線コネクタ 261"/>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166914</xdr:rowOff>
    </xdr:from>
    <xdr:to>
      <xdr:col>81</xdr:col>
      <xdr:colOff>44450</xdr:colOff>
      <xdr:row>82</xdr:row>
      <xdr:rowOff>166914</xdr:rowOff>
    </xdr:to>
    <xdr:cxnSp macro="">
      <xdr:nvCxnSpPr>
        <xdr:cNvPr id="263" name="直線コネクタ 262"/>
        <xdr:cNvCxnSpPr/>
      </xdr:nvCxnSpPr>
      <xdr:spPr>
        <a:xfrm>
          <a:off x="16179800" y="142258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89098</xdr:rowOff>
    </xdr:from>
    <xdr:ext cx="762000" cy="259045"/>
    <xdr:sp macro="" textlink="">
      <xdr:nvSpPr>
        <xdr:cNvPr id="264"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5" name="フローチャート: 判断 264"/>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166914</xdr:rowOff>
    </xdr:from>
    <xdr:to>
      <xdr:col>77</xdr:col>
      <xdr:colOff>44450</xdr:colOff>
      <xdr:row>82</xdr:row>
      <xdr:rowOff>166914</xdr:rowOff>
    </xdr:to>
    <xdr:cxnSp macro="">
      <xdr:nvCxnSpPr>
        <xdr:cNvPr id="266" name="直線コネクタ 265"/>
        <xdr:cNvCxnSpPr/>
      </xdr:nvCxnSpPr>
      <xdr:spPr>
        <a:xfrm>
          <a:off x="15290800" y="14225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117021</xdr:rowOff>
    </xdr:from>
    <xdr:to>
      <xdr:col>77</xdr:col>
      <xdr:colOff>95250</xdr:colOff>
      <xdr:row>84</xdr:row>
      <xdr:rowOff>47171</xdr:rowOff>
    </xdr:to>
    <xdr:sp macro="" textlink="">
      <xdr:nvSpPr>
        <xdr:cNvPr id="267" name="フローチャート: 判断 266"/>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31948</xdr:rowOff>
    </xdr:from>
    <xdr:ext cx="736600" cy="259045"/>
    <xdr:sp macro="" textlink="">
      <xdr:nvSpPr>
        <xdr:cNvPr id="268" name="テキスト ボックス 267"/>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166914</xdr:rowOff>
    </xdr:from>
    <xdr:to>
      <xdr:col>72</xdr:col>
      <xdr:colOff>203200</xdr:colOff>
      <xdr:row>84</xdr:row>
      <xdr:rowOff>134257</xdr:rowOff>
    </xdr:to>
    <xdr:cxnSp macro="">
      <xdr:nvCxnSpPr>
        <xdr:cNvPr id="269" name="直線コネクタ 268"/>
        <xdr:cNvCxnSpPr/>
      </xdr:nvCxnSpPr>
      <xdr:spPr>
        <a:xfrm flipV="1">
          <a:off x="14401800" y="14225814"/>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14514</xdr:rowOff>
    </xdr:from>
    <xdr:to>
      <xdr:col>73</xdr:col>
      <xdr:colOff>44450</xdr:colOff>
      <xdr:row>84</xdr:row>
      <xdr:rowOff>116114</xdr:rowOff>
    </xdr:to>
    <xdr:sp macro="" textlink="">
      <xdr:nvSpPr>
        <xdr:cNvPr id="270" name="フローチャート: 判断 269"/>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100891</xdr:rowOff>
    </xdr:from>
    <xdr:ext cx="762000" cy="259045"/>
    <xdr:sp macro="" textlink="">
      <xdr:nvSpPr>
        <xdr:cNvPr id="271" name="テキスト ボックス 270"/>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134257</xdr:rowOff>
    </xdr:from>
    <xdr:to>
      <xdr:col>68</xdr:col>
      <xdr:colOff>152400</xdr:colOff>
      <xdr:row>85</xdr:row>
      <xdr:rowOff>135164</xdr:rowOff>
    </xdr:to>
    <xdr:cxnSp macro="">
      <xdr:nvCxnSpPr>
        <xdr:cNvPr id="272" name="直線コネクタ 271"/>
        <xdr:cNvCxnSpPr/>
      </xdr:nvCxnSpPr>
      <xdr:spPr>
        <a:xfrm flipV="1">
          <a:off x="13512800" y="14536057"/>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3" name="フローチャート: 判断 272"/>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74" name="テキスト ボックス 273"/>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5" name="フローチャート: 判断 274"/>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6" name="テキスト ボックス 275"/>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116114</xdr:rowOff>
    </xdr:from>
    <xdr:to>
      <xdr:col>81</xdr:col>
      <xdr:colOff>95250</xdr:colOff>
      <xdr:row>83</xdr:row>
      <xdr:rowOff>46264</xdr:rowOff>
    </xdr:to>
    <xdr:sp macro="" textlink="">
      <xdr:nvSpPr>
        <xdr:cNvPr id="282" name="楕円 281"/>
        <xdr:cNvSpPr/>
      </xdr:nvSpPr>
      <xdr:spPr>
        <a:xfrm>
          <a:off x="169672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132641</xdr:rowOff>
    </xdr:from>
    <xdr:ext cx="762000" cy="259045"/>
    <xdr:sp macro="" textlink="">
      <xdr:nvSpPr>
        <xdr:cNvPr id="283" name="給与水準   （国との比較）該当値テキスト"/>
        <xdr:cNvSpPr txBox="1"/>
      </xdr:nvSpPr>
      <xdr:spPr>
        <a:xfrm>
          <a:off x="17106900" y="140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116114</xdr:rowOff>
    </xdr:from>
    <xdr:to>
      <xdr:col>77</xdr:col>
      <xdr:colOff>95250</xdr:colOff>
      <xdr:row>83</xdr:row>
      <xdr:rowOff>46264</xdr:rowOff>
    </xdr:to>
    <xdr:sp macro="" textlink="">
      <xdr:nvSpPr>
        <xdr:cNvPr id="284" name="楕円 283"/>
        <xdr:cNvSpPr/>
      </xdr:nvSpPr>
      <xdr:spPr>
        <a:xfrm>
          <a:off x="16129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56441</xdr:rowOff>
    </xdr:from>
    <xdr:ext cx="736600" cy="259045"/>
    <xdr:sp macro="" textlink="">
      <xdr:nvSpPr>
        <xdr:cNvPr id="285" name="テキスト ボックス 284"/>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116114</xdr:rowOff>
    </xdr:from>
    <xdr:to>
      <xdr:col>73</xdr:col>
      <xdr:colOff>44450</xdr:colOff>
      <xdr:row>83</xdr:row>
      <xdr:rowOff>46264</xdr:rowOff>
    </xdr:to>
    <xdr:sp macro="" textlink="">
      <xdr:nvSpPr>
        <xdr:cNvPr id="286" name="楕円 285"/>
        <xdr:cNvSpPr/>
      </xdr:nvSpPr>
      <xdr:spPr>
        <a:xfrm>
          <a:off x="15240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56441</xdr:rowOff>
    </xdr:from>
    <xdr:ext cx="762000" cy="259045"/>
    <xdr:sp macro="" textlink="">
      <xdr:nvSpPr>
        <xdr:cNvPr id="287" name="テキスト ボックス 286"/>
        <xdr:cNvSpPr txBox="1"/>
      </xdr:nvSpPr>
      <xdr:spPr>
        <a:xfrm>
          <a:off x="14909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83457</xdr:rowOff>
    </xdr:from>
    <xdr:to>
      <xdr:col>68</xdr:col>
      <xdr:colOff>203200</xdr:colOff>
      <xdr:row>85</xdr:row>
      <xdr:rowOff>13607</xdr:rowOff>
    </xdr:to>
    <xdr:sp macro="" textlink="">
      <xdr:nvSpPr>
        <xdr:cNvPr id="288" name="楕円 287"/>
        <xdr:cNvSpPr/>
      </xdr:nvSpPr>
      <xdr:spPr>
        <a:xfrm>
          <a:off x="14351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23784</xdr:rowOff>
    </xdr:from>
    <xdr:ext cx="762000" cy="259045"/>
    <xdr:sp macro="" textlink="">
      <xdr:nvSpPr>
        <xdr:cNvPr id="289" name="テキスト ボックス 288"/>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90" name="楕円 289"/>
        <xdr:cNvSpPr/>
      </xdr:nvSpPr>
      <xdr:spPr>
        <a:xfrm>
          <a:off x="13462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91" name="テキスト ボックス 290"/>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人口</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千人当たりの職員数は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7.61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人となり、前年度から</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0.04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人増加した。これは、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新型コロナウイルス感染症対策等の業務増に伴い、普通会計の職員数が前年度より増となったことによる。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行政需要の多様化、複雑化に対応しつつ、指定管理者施設の拡充をはじめ、外部化を基軸とした事務事業の見直しを進めるなど、「職員定数管理計画２０２０」に基づいた適正な定数管理を行い、類似団体の平均水準を下回るよう抑制に努め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8" name="直線コネクタ 30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9" name="テキスト ボックス 30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0" name="直線コネクタ 30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1" name="テキスト ボックス 31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2" name="直線コネクタ 31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3" name="テキスト ボックス 31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4" name="直線コネクタ 31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5" name="テキスト ボックス 31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6" name="直線コネクタ 31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7" name="テキスト ボックス 31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8" name="直線コネクタ 31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9" name="テキスト ボックス 31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26005</xdr:rowOff>
    </xdr:to>
    <xdr:cxnSp macro="">
      <xdr:nvCxnSpPr>
        <xdr:cNvPr id="323" name="直線コネクタ 322"/>
        <xdr:cNvCxnSpPr/>
      </xdr:nvCxnSpPr>
      <xdr:spPr>
        <a:xfrm flipV="1">
          <a:off x="17018000" y="10148086"/>
          <a:ext cx="0" cy="13650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169532</xdr:rowOff>
    </xdr:from>
    <xdr:ext cx="762000" cy="259045"/>
    <xdr:sp macro="" textlink="">
      <xdr:nvSpPr>
        <xdr:cNvPr id="324" name="定員管理の状況最小値テキスト"/>
        <xdr:cNvSpPr txBox="1"/>
      </xdr:nvSpPr>
      <xdr:spPr>
        <a:xfrm>
          <a:off x="17106900" y="1148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26005</xdr:rowOff>
    </xdr:from>
    <xdr:to>
      <xdr:col>81</xdr:col>
      <xdr:colOff>133350</xdr:colOff>
      <xdr:row>67</xdr:row>
      <xdr:rowOff>26005</xdr:rowOff>
    </xdr:to>
    <xdr:cxnSp macro="">
      <xdr:nvCxnSpPr>
        <xdr:cNvPr id="325" name="直線コネクタ 324"/>
        <xdr:cNvCxnSpPr/>
      </xdr:nvCxnSpPr>
      <xdr:spPr>
        <a:xfrm>
          <a:off x="16929100" y="11513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6" name="定員管理の状況最大値テキスト"/>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7" name="直線コネクタ 326"/>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171329</xdr:rowOff>
    </xdr:from>
    <xdr:to>
      <xdr:col>81</xdr:col>
      <xdr:colOff>44450</xdr:colOff>
      <xdr:row>61</xdr:row>
      <xdr:rowOff>4475</xdr:rowOff>
    </xdr:to>
    <xdr:cxnSp macro="">
      <xdr:nvCxnSpPr>
        <xdr:cNvPr id="328" name="直線コネクタ 327"/>
        <xdr:cNvCxnSpPr/>
      </xdr:nvCxnSpPr>
      <xdr:spPr>
        <a:xfrm>
          <a:off x="16179800" y="10458329"/>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162577</xdr:rowOff>
    </xdr:from>
    <xdr:ext cx="762000" cy="259045"/>
    <xdr:sp macro="" textlink="">
      <xdr:nvSpPr>
        <xdr:cNvPr id="329" name="定員管理の状況平均値テキスト"/>
        <xdr:cNvSpPr txBox="1"/>
      </xdr:nvSpPr>
      <xdr:spPr>
        <a:xfrm>
          <a:off x="17106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30" name="フローチャート: 判断 329"/>
        <xdr:cNvSpPr/>
      </xdr:nvSpPr>
      <xdr:spPr>
        <a:xfrm>
          <a:off x="16967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160988</xdr:rowOff>
    </xdr:from>
    <xdr:to>
      <xdr:col>77</xdr:col>
      <xdr:colOff>44450</xdr:colOff>
      <xdr:row>60</xdr:row>
      <xdr:rowOff>171329</xdr:rowOff>
    </xdr:to>
    <xdr:cxnSp macro="">
      <xdr:nvCxnSpPr>
        <xdr:cNvPr id="331" name="直線コネクタ 330"/>
        <xdr:cNvCxnSpPr/>
      </xdr:nvCxnSpPr>
      <xdr:spPr>
        <a:xfrm>
          <a:off x="15290800" y="10447988"/>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142603</xdr:rowOff>
    </xdr:from>
    <xdr:to>
      <xdr:col>77</xdr:col>
      <xdr:colOff>95250</xdr:colOff>
      <xdr:row>60</xdr:row>
      <xdr:rowOff>72753</xdr:rowOff>
    </xdr:to>
    <xdr:sp macro="" textlink="">
      <xdr:nvSpPr>
        <xdr:cNvPr id="332" name="フローチャート: 判断 331"/>
        <xdr:cNvSpPr/>
      </xdr:nvSpPr>
      <xdr:spPr>
        <a:xfrm>
          <a:off x="161290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82930</xdr:rowOff>
    </xdr:from>
    <xdr:ext cx="736600" cy="259045"/>
    <xdr:sp macro="" textlink="">
      <xdr:nvSpPr>
        <xdr:cNvPr id="333" name="テキスト ボックス 332"/>
        <xdr:cNvSpPr txBox="1"/>
      </xdr:nvSpPr>
      <xdr:spPr>
        <a:xfrm>
          <a:off x="15798800" y="10027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141454</xdr:rowOff>
    </xdr:from>
    <xdr:to>
      <xdr:col>72</xdr:col>
      <xdr:colOff>203200</xdr:colOff>
      <xdr:row>60</xdr:row>
      <xdr:rowOff>160988</xdr:rowOff>
    </xdr:to>
    <xdr:cxnSp macro="">
      <xdr:nvCxnSpPr>
        <xdr:cNvPr id="334" name="直線コネクタ 333"/>
        <xdr:cNvCxnSpPr/>
      </xdr:nvCxnSpPr>
      <xdr:spPr>
        <a:xfrm>
          <a:off x="14401800" y="10428454"/>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146050</xdr:rowOff>
    </xdr:from>
    <xdr:to>
      <xdr:col>73</xdr:col>
      <xdr:colOff>44450</xdr:colOff>
      <xdr:row>60</xdr:row>
      <xdr:rowOff>76200</xdr:rowOff>
    </xdr:to>
    <xdr:sp macro="" textlink="">
      <xdr:nvSpPr>
        <xdr:cNvPr id="335" name="フローチャート: 判断 334"/>
        <xdr:cNvSpPr/>
      </xdr:nvSpPr>
      <xdr:spPr>
        <a:xfrm>
          <a:off x="15240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86377</xdr:rowOff>
    </xdr:from>
    <xdr:ext cx="762000" cy="259045"/>
    <xdr:sp macro="" textlink="">
      <xdr:nvSpPr>
        <xdr:cNvPr id="336" name="テキスト ボックス 335"/>
        <xdr:cNvSpPr txBox="1"/>
      </xdr:nvSpPr>
      <xdr:spPr>
        <a:xfrm>
          <a:off x="1490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125367</xdr:rowOff>
    </xdr:from>
    <xdr:to>
      <xdr:col>68</xdr:col>
      <xdr:colOff>152400</xdr:colOff>
      <xdr:row>60</xdr:row>
      <xdr:rowOff>141454</xdr:rowOff>
    </xdr:to>
    <xdr:cxnSp macro="">
      <xdr:nvCxnSpPr>
        <xdr:cNvPr id="337" name="直線コネクタ 336"/>
        <xdr:cNvCxnSpPr/>
      </xdr:nvCxnSpPr>
      <xdr:spPr>
        <a:xfrm>
          <a:off x="13512800" y="104123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138006</xdr:rowOff>
    </xdr:from>
    <xdr:to>
      <xdr:col>68</xdr:col>
      <xdr:colOff>203200</xdr:colOff>
      <xdr:row>60</xdr:row>
      <xdr:rowOff>68156</xdr:rowOff>
    </xdr:to>
    <xdr:sp macro="" textlink="">
      <xdr:nvSpPr>
        <xdr:cNvPr id="338" name="フローチャート: 判断 337"/>
        <xdr:cNvSpPr/>
      </xdr:nvSpPr>
      <xdr:spPr>
        <a:xfrm>
          <a:off x="14351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78333</xdr:rowOff>
    </xdr:from>
    <xdr:ext cx="762000" cy="259045"/>
    <xdr:sp macro="" textlink="">
      <xdr:nvSpPr>
        <xdr:cNvPr id="339" name="テキスト ボックス 338"/>
        <xdr:cNvSpPr txBox="1"/>
      </xdr:nvSpPr>
      <xdr:spPr>
        <a:xfrm>
          <a:off x="14020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136858</xdr:rowOff>
    </xdr:from>
    <xdr:to>
      <xdr:col>64</xdr:col>
      <xdr:colOff>152400</xdr:colOff>
      <xdr:row>60</xdr:row>
      <xdr:rowOff>67008</xdr:rowOff>
    </xdr:to>
    <xdr:sp macro="" textlink="">
      <xdr:nvSpPr>
        <xdr:cNvPr id="340" name="フローチャート: 判断 339"/>
        <xdr:cNvSpPr/>
      </xdr:nvSpPr>
      <xdr:spPr>
        <a:xfrm>
          <a:off x="13462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77185</xdr:rowOff>
    </xdr:from>
    <xdr:ext cx="762000" cy="259045"/>
    <xdr:sp macro="" textlink="">
      <xdr:nvSpPr>
        <xdr:cNvPr id="341" name="テキスト ボックス 340"/>
        <xdr:cNvSpPr txBox="1"/>
      </xdr:nvSpPr>
      <xdr:spPr>
        <a:xfrm>
          <a:off x="13131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125125</xdr:rowOff>
    </xdr:from>
    <xdr:to>
      <xdr:col>81</xdr:col>
      <xdr:colOff>95250</xdr:colOff>
      <xdr:row>61</xdr:row>
      <xdr:rowOff>55275</xdr:rowOff>
    </xdr:to>
    <xdr:sp macro="" textlink="">
      <xdr:nvSpPr>
        <xdr:cNvPr id="347" name="楕円 346"/>
        <xdr:cNvSpPr/>
      </xdr:nvSpPr>
      <xdr:spPr>
        <a:xfrm>
          <a:off x="16967200" y="1041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97202</xdr:rowOff>
    </xdr:from>
    <xdr:ext cx="762000" cy="259045"/>
    <xdr:sp macro="" textlink="">
      <xdr:nvSpPr>
        <xdr:cNvPr id="348" name="定員管理の状況該当値テキスト"/>
        <xdr:cNvSpPr txBox="1"/>
      </xdr:nvSpPr>
      <xdr:spPr>
        <a:xfrm>
          <a:off x="17106900" y="1038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120529</xdr:rowOff>
    </xdr:from>
    <xdr:to>
      <xdr:col>77</xdr:col>
      <xdr:colOff>95250</xdr:colOff>
      <xdr:row>61</xdr:row>
      <xdr:rowOff>50679</xdr:rowOff>
    </xdr:to>
    <xdr:sp macro="" textlink="">
      <xdr:nvSpPr>
        <xdr:cNvPr id="349" name="楕円 348"/>
        <xdr:cNvSpPr/>
      </xdr:nvSpPr>
      <xdr:spPr>
        <a:xfrm>
          <a:off x="16129000" y="1040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35456</xdr:rowOff>
    </xdr:from>
    <xdr:ext cx="736600" cy="259045"/>
    <xdr:sp macro="" textlink="">
      <xdr:nvSpPr>
        <xdr:cNvPr id="350" name="テキスト ボックス 349"/>
        <xdr:cNvSpPr txBox="1"/>
      </xdr:nvSpPr>
      <xdr:spPr>
        <a:xfrm>
          <a:off x="15798800" y="10493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110188</xdr:rowOff>
    </xdr:from>
    <xdr:to>
      <xdr:col>73</xdr:col>
      <xdr:colOff>44450</xdr:colOff>
      <xdr:row>61</xdr:row>
      <xdr:rowOff>40338</xdr:rowOff>
    </xdr:to>
    <xdr:sp macro="" textlink="">
      <xdr:nvSpPr>
        <xdr:cNvPr id="351" name="楕円 350"/>
        <xdr:cNvSpPr/>
      </xdr:nvSpPr>
      <xdr:spPr>
        <a:xfrm>
          <a:off x="15240000" y="1039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25115</xdr:rowOff>
    </xdr:from>
    <xdr:ext cx="762000" cy="259045"/>
    <xdr:sp macro="" textlink="">
      <xdr:nvSpPr>
        <xdr:cNvPr id="352" name="テキスト ボックス 351"/>
        <xdr:cNvSpPr txBox="1"/>
      </xdr:nvSpPr>
      <xdr:spPr>
        <a:xfrm>
          <a:off x="14909800" y="1048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90654</xdr:rowOff>
    </xdr:from>
    <xdr:to>
      <xdr:col>68</xdr:col>
      <xdr:colOff>203200</xdr:colOff>
      <xdr:row>61</xdr:row>
      <xdr:rowOff>20804</xdr:rowOff>
    </xdr:to>
    <xdr:sp macro="" textlink="">
      <xdr:nvSpPr>
        <xdr:cNvPr id="353" name="楕円 352"/>
        <xdr:cNvSpPr/>
      </xdr:nvSpPr>
      <xdr:spPr>
        <a:xfrm>
          <a:off x="14351000" y="103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5581</xdr:rowOff>
    </xdr:from>
    <xdr:ext cx="762000" cy="259045"/>
    <xdr:sp macro="" textlink="">
      <xdr:nvSpPr>
        <xdr:cNvPr id="354" name="テキスト ボックス 353"/>
        <xdr:cNvSpPr txBox="1"/>
      </xdr:nvSpPr>
      <xdr:spPr>
        <a:xfrm>
          <a:off x="14020800" y="10464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55" name="楕円 354"/>
        <xdr:cNvSpPr/>
      </xdr:nvSpPr>
      <xdr:spPr>
        <a:xfrm>
          <a:off x="134620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160944</xdr:rowOff>
    </xdr:from>
    <xdr:ext cx="762000" cy="259045"/>
    <xdr:sp macro="" textlink="">
      <xdr:nvSpPr>
        <xdr:cNvPr id="356" name="テキスト ボックス 355"/>
        <xdr:cNvSpPr txBox="1"/>
      </xdr:nvSpPr>
      <xdr:spPr>
        <a:xfrm>
          <a:off x="13131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実質公債費比率は、前年度から</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ポイント悪化し△</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％となり、類似団体平均を</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今後も学校改築などで区債発行が見込まれるが、引き続き将来負担への影響に配慮し、計画的な活用を図るとともに、減債基金への積立てを継続し、償還財源を確保していく。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3" name="直線コネクタ 37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4" name="テキスト ボックス 37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5" name="直線コネクタ 37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6" name="直線コネクタ 37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165100</xdr:rowOff>
    </xdr:to>
    <xdr:cxnSp macro="">
      <xdr:nvCxnSpPr>
        <xdr:cNvPr id="380" name="直線コネクタ 379"/>
        <xdr:cNvCxnSpPr/>
      </xdr:nvCxnSpPr>
      <xdr:spPr>
        <a:xfrm flipV="1">
          <a:off x="17018000" y="633349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1"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2" name="直線コネクタ 381"/>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3"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4" name="直線コネクタ 383"/>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151130</xdr:rowOff>
    </xdr:to>
    <xdr:cxnSp macro="">
      <xdr:nvCxnSpPr>
        <xdr:cNvPr id="385" name="直線コネクタ 384"/>
        <xdr:cNvCxnSpPr/>
      </xdr:nvCxnSpPr>
      <xdr:spPr>
        <a:xfrm>
          <a:off x="16179800" y="69850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44467</xdr:rowOff>
    </xdr:from>
    <xdr:ext cx="762000" cy="259045"/>
    <xdr:sp macro="" textlink="">
      <xdr:nvSpPr>
        <xdr:cNvPr id="386" name="公債費負担の状況平均値テキスト"/>
        <xdr:cNvSpPr txBox="1"/>
      </xdr:nvSpPr>
      <xdr:spPr>
        <a:xfrm>
          <a:off x="17106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387" name="フローチャート: 判断 386"/>
        <xdr:cNvSpPr/>
      </xdr:nvSpPr>
      <xdr:spPr>
        <a:xfrm>
          <a:off x="16967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127000</xdr:rowOff>
    </xdr:to>
    <xdr:cxnSp macro="">
      <xdr:nvCxnSpPr>
        <xdr:cNvPr id="388" name="直線コネクタ 387"/>
        <xdr:cNvCxnSpPr/>
      </xdr:nvCxnSpPr>
      <xdr:spPr>
        <a:xfrm>
          <a:off x="15290800" y="69367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9" name="フローチャート: 判断 388"/>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390" name="テキスト ボックス 389"/>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40</xdr:row>
      <xdr:rowOff>78740</xdr:rowOff>
    </xdr:to>
    <xdr:cxnSp macro="">
      <xdr:nvCxnSpPr>
        <xdr:cNvPr id="391" name="直線コネクタ 390"/>
        <xdr:cNvCxnSpPr/>
      </xdr:nvCxnSpPr>
      <xdr:spPr>
        <a:xfrm>
          <a:off x="14401800" y="68884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3" name="テキスト ボックス 392"/>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129540</xdr:rowOff>
    </xdr:from>
    <xdr:to>
      <xdr:col>68</xdr:col>
      <xdr:colOff>152400</xdr:colOff>
      <xdr:row>40</xdr:row>
      <xdr:rowOff>30480</xdr:rowOff>
    </xdr:to>
    <xdr:cxnSp macro="">
      <xdr:nvCxnSpPr>
        <xdr:cNvPr id="394" name="直線コネクタ 393"/>
        <xdr:cNvCxnSpPr/>
      </xdr:nvCxnSpPr>
      <xdr:spPr>
        <a:xfrm>
          <a:off x="13512800" y="68160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151130</xdr:rowOff>
    </xdr:from>
    <xdr:to>
      <xdr:col>68</xdr:col>
      <xdr:colOff>203200</xdr:colOff>
      <xdr:row>40</xdr:row>
      <xdr:rowOff>81280</xdr:rowOff>
    </xdr:to>
    <xdr:sp macro="" textlink="">
      <xdr:nvSpPr>
        <xdr:cNvPr id="395" name="フローチャート: 判断 394"/>
        <xdr:cNvSpPr/>
      </xdr:nvSpPr>
      <xdr:spPr>
        <a:xfrm>
          <a:off x="14351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91457</xdr:rowOff>
    </xdr:from>
    <xdr:ext cx="762000" cy="259045"/>
    <xdr:sp macro="" textlink="">
      <xdr:nvSpPr>
        <xdr:cNvPr id="396" name="テキスト ボックス 395"/>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7" name="フローチャート: 判断 396"/>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8" name="テキスト ボックス 397"/>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404" name="楕円 403"/>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72407</xdr:rowOff>
    </xdr:from>
    <xdr:ext cx="762000" cy="259045"/>
    <xdr:sp macro="" textlink="">
      <xdr:nvSpPr>
        <xdr:cNvPr id="405" name="公債費負担の状況該当値テキスト"/>
        <xdr:cNvSpPr txBox="1"/>
      </xdr:nvSpPr>
      <xdr:spPr>
        <a:xfrm>
          <a:off x="17106900" y="693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6" name="楕円 405"/>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407" name="テキスト ボックス 406"/>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408" name="楕円 407"/>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114317</xdr:rowOff>
    </xdr:from>
    <xdr:ext cx="762000" cy="259045"/>
    <xdr:sp macro="" textlink="">
      <xdr:nvSpPr>
        <xdr:cNvPr id="409" name="テキスト ボックス 408"/>
        <xdr:cNvSpPr txBox="1"/>
      </xdr:nvSpPr>
      <xdr:spPr>
        <a:xfrm>
          <a:off x="14909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151130</xdr:rowOff>
    </xdr:from>
    <xdr:to>
      <xdr:col>68</xdr:col>
      <xdr:colOff>203200</xdr:colOff>
      <xdr:row>40</xdr:row>
      <xdr:rowOff>81280</xdr:rowOff>
    </xdr:to>
    <xdr:sp macro="" textlink="">
      <xdr:nvSpPr>
        <xdr:cNvPr id="410" name="楕円 409"/>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66057</xdr:rowOff>
    </xdr:from>
    <xdr:ext cx="762000" cy="259045"/>
    <xdr:sp macro="" textlink="">
      <xdr:nvSpPr>
        <xdr:cNvPr id="411" name="テキスト ボックス 410"/>
        <xdr:cNvSpPr txBox="1"/>
      </xdr:nvSpPr>
      <xdr:spPr>
        <a:xfrm>
          <a:off x="14020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78740</xdr:rowOff>
    </xdr:from>
    <xdr:to>
      <xdr:col>64</xdr:col>
      <xdr:colOff>152400</xdr:colOff>
      <xdr:row>40</xdr:row>
      <xdr:rowOff>8890</xdr:rowOff>
    </xdr:to>
    <xdr:sp macro="" textlink="">
      <xdr:nvSpPr>
        <xdr:cNvPr id="412" name="楕円 411"/>
        <xdr:cNvSpPr/>
      </xdr:nvSpPr>
      <xdr:spPr>
        <a:xfrm>
          <a:off x="13462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19067</xdr:rowOff>
    </xdr:from>
    <xdr:ext cx="762000" cy="259045"/>
    <xdr:sp macro="" textlink="">
      <xdr:nvSpPr>
        <xdr:cNvPr id="413" name="テキスト ボックス 412"/>
        <xdr:cNvSpPr txBox="1"/>
      </xdr:nvSpPr>
      <xdr:spPr>
        <a:xfrm>
          <a:off x="13131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区債の現在高や債務負担行為に基づく支出予定額等を含めた将来負担額に対して、基金などの充当可能財源が上回っている状態にあり、将来負担比率は引き続き算定されていない。</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今後も区債の発行等にあたっては、財源措置の有無などを勘案し適正な活用に努めていく。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4" name="直線コネクタ 433"/>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5"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7"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8" name="直線コネクタ 437"/>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9"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40" name="フローチャート: 判断 439"/>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41" name="フローチャート: 判断 440"/>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42" name="テキスト ボックス 441"/>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43" name="フローチャート: 判断 442"/>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4" name="テキスト ボックス 443"/>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5" name="フローチャート: 判断 444"/>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6" name="テキスト ボックス 445"/>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7" name="フローチャート: 判断 446"/>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8" name="テキスト ボックス 447"/>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351,278
329,808
20.61
173,803,907
165,089,996
8,387,669
92,463,663
26,836,468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人件費は、退職者の減に伴う退職</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手当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の減などにより、前年度から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今後も行政需要の多様化、複雑化に対応しつつ、指定管理者施設の拡充をはじめ、外部化を基軸とした事務事業の見直しを進め、「職員定数管理計画２０２０」に基づき、適正な定数管理を行っていく。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53522</xdr:rowOff>
    </xdr:from>
    <xdr:to>
      <xdr:col>24</xdr:col>
      <xdr:colOff>25400</xdr:colOff>
      <xdr:row>42</xdr:row>
      <xdr:rowOff>61685</xdr:rowOff>
    </xdr:to>
    <xdr:cxnSp macro="">
      <xdr:nvCxnSpPr>
        <xdr:cNvPr id="63" name="直線コネクタ 62"/>
        <xdr:cNvCxnSpPr/>
      </xdr:nvCxnSpPr>
      <xdr:spPr>
        <a:xfrm flipV="1">
          <a:off x="4826000" y="5711372"/>
          <a:ext cx="0" cy="155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139899</xdr:rowOff>
    </xdr:from>
    <xdr:ext cx="762000" cy="259045"/>
    <xdr:sp macro="" textlink="">
      <xdr:nvSpPr>
        <xdr:cNvPr id="66" name="人件費最大値テキスト"/>
        <xdr:cNvSpPr txBox="1"/>
      </xdr:nvSpPr>
      <xdr:spPr>
        <a:xfrm>
          <a:off x="4914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53522</xdr:rowOff>
    </xdr:from>
    <xdr:to>
      <xdr:col>24</xdr:col>
      <xdr:colOff>114300</xdr:colOff>
      <xdr:row>33</xdr:row>
      <xdr:rowOff>53522</xdr:rowOff>
    </xdr:to>
    <xdr:cxnSp macro="">
      <xdr:nvCxnSpPr>
        <xdr:cNvPr id="67" name="直線コネクタ 66"/>
        <xdr:cNvCxnSpPr/>
      </xdr:nvCxnSpPr>
      <xdr:spPr>
        <a:xfrm>
          <a:off x="4737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53522</xdr:rowOff>
    </xdr:from>
    <xdr:to>
      <xdr:col>24</xdr:col>
      <xdr:colOff>25400</xdr:colOff>
      <xdr:row>41</xdr:row>
      <xdr:rowOff>20865</xdr:rowOff>
    </xdr:to>
    <xdr:cxnSp macro="">
      <xdr:nvCxnSpPr>
        <xdr:cNvPr id="68" name="直線コネクタ 67"/>
        <xdr:cNvCxnSpPr/>
      </xdr:nvCxnSpPr>
      <xdr:spPr>
        <a:xfrm flipV="1">
          <a:off x="3987800" y="6740072"/>
          <a:ext cx="8382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166205</xdr:rowOff>
    </xdr:from>
    <xdr:ext cx="762000" cy="259045"/>
    <xdr:sp macro="" textlink="">
      <xdr:nvSpPr>
        <xdr:cNvPr id="69" name="人件費平均値テキスト"/>
        <xdr:cNvSpPr txBox="1"/>
      </xdr:nvSpPr>
      <xdr:spPr>
        <a:xfrm>
          <a:off x="4914900" y="6338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149678</xdr:rowOff>
    </xdr:from>
    <xdr:to>
      <xdr:col>24</xdr:col>
      <xdr:colOff>76200</xdr:colOff>
      <xdr:row>38</xdr:row>
      <xdr:rowOff>79828</xdr:rowOff>
    </xdr:to>
    <xdr:sp macro="" textlink="">
      <xdr:nvSpPr>
        <xdr:cNvPr id="70" name="フローチャート: 判断 69"/>
        <xdr:cNvSpPr/>
      </xdr:nvSpPr>
      <xdr:spPr>
        <a:xfrm>
          <a:off x="4775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12700</xdr:rowOff>
    </xdr:from>
    <xdr:to>
      <xdr:col>19</xdr:col>
      <xdr:colOff>187325</xdr:colOff>
      <xdr:row>41</xdr:row>
      <xdr:rowOff>20865</xdr:rowOff>
    </xdr:to>
    <xdr:cxnSp macro="">
      <xdr:nvCxnSpPr>
        <xdr:cNvPr id="71" name="直線コネクタ 70"/>
        <xdr:cNvCxnSpPr/>
      </xdr:nvCxnSpPr>
      <xdr:spPr>
        <a:xfrm>
          <a:off x="3098800" y="6870700"/>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51707</xdr:rowOff>
    </xdr:from>
    <xdr:to>
      <xdr:col>20</xdr:col>
      <xdr:colOff>38100</xdr:colOff>
      <xdr:row>39</xdr:row>
      <xdr:rowOff>153307</xdr:rowOff>
    </xdr:to>
    <xdr:sp macro="" textlink="">
      <xdr:nvSpPr>
        <xdr:cNvPr id="72" name="フローチャート: 判断 71"/>
        <xdr:cNvSpPr/>
      </xdr:nvSpPr>
      <xdr:spPr>
        <a:xfrm>
          <a:off x="3937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163484</xdr:rowOff>
    </xdr:from>
    <xdr:ext cx="736600" cy="259045"/>
    <xdr:sp macro="" textlink="">
      <xdr:nvSpPr>
        <xdr:cNvPr id="73" name="テキスト ボックス 72"/>
        <xdr:cNvSpPr txBox="1"/>
      </xdr:nvSpPr>
      <xdr:spPr>
        <a:xfrm>
          <a:off x="3606800" y="6507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151493</xdr:rowOff>
    </xdr:from>
    <xdr:to>
      <xdr:col>15</xdr:col>
      <xdr:colOff>98425</xdr:colOff>
      <xdr:row>40</xdr:row>
      <xdr:rowOff>12700</xdr:rowOff>
    </xdr:to>
    <xdr:cxnSp macro="">
      <xdr:nvCxnSpPr>
        <xdr:cNvPr id="74" name="直線コネクタ 73"/>
        <xdr:cNvCxnSpPr/>
      </xdr:nvCxnSpPr>
      <xdr:spPr>
        <a:xfrm>
          <a:off x="2209800" y="6838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10885</xdr:rowOff>
    </xdr:from>
    <xdr:to>
      <xdr:col>15</xdr:col>
      <xdr:colOff>149225</xdr:colOff>
      <xdr:row>38</xdr:row>
      <xdr:rowOff>112485</xdr:rowOff>
    </xdr:to>
    <xdr:sp macro="" textlink="">
      <xdr:nvSpPr>
        <xdr:cNvPr id="75" name="フローチャート: 判断 74"/>
        <xdr:cNvSpPr/>
      </xdr:nvSpPr>
      <xdr:spPr>
        <a:xfrm>
          <a:off x="3048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122663</xdr:rowOff>
    </xdr:from>
    <xdr:ext cx="762000" cy="259045"/>
    <xdr:sp macro="" textlink="">
      <xdr:nvSpPr>
        <xdr:cNvPr id="76" name="テキスト ボックス 75"/>
        <xdr:cNvSpPr txBox="1"/>
      </xdr:nvSpPr>
      <xdr:spPr>
        <a:xfrm>
          <a:off x="2717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151493</xdr:rowOff>
    </xdr:from>
    <xdr:to>
      <xdr:col>11</xdr:col>
      <xdr:colOff>9525</xdr:colOff>
      <xdr:row>40</xdr:row>
      <xdr:rowOff>159657</xdr:rowOff>
    </xdr:to>
    <xdr:cxnSp macro="">
      <xdr:nvCxnSpPr>
        <xdr:cNvPr id="77" name="直線コネクタ 76"/>
        <xdr:cNvCxnSpPr/>
      </xdr:nvCxnSpPr>
      <xdr:spPr>
        <a:xfrm flipV="1">
          <a:off x="1320800" y="683804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108857</xdr:rowOff>
    </xdr:from>
    <xdr:to>
      <xdr:col>11</xdr:col>
      <xdr:colOff>60325</xdr:colOff>
      <xdr:row>39</xdr:row>
      <xdr:rowOff>39007</xdr:rowOff>
    </xdr:to>
    <xdr:sp macro="" textlink="">
      <xdr:nvSpPr>
        <xdr:cNvPr id="78" name="フローチャート: 判断 77"/>
        <xdr:cNvSpPr/>
      </xdr:nvSpPr>
      <xdr:spPr>
        <a:xfrm>
          <a:off x="2159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49184</xdr:rowOff>
    </xdr:from>
    <xdr:ext cx="762000" cy="259045"/>
    <xdr:sp macro="" textlink="">
      <xdr:nvSpPr>
        <xdr:cNvPr id="79" name="テキスト ボックス 78"/>
        <xdr:cNvSpPr txBox="1"/>
      </xdr:nvSpPr>
      <xdr:spPr>
        <a:xfrm>
          <a:off x="1828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68035</xdr:rowOff>
    </xdr:from>
    <xdr:to>
      <xdr:col>6</xdr:col>
      <xdr:colOff>171450</xdr:colOff>
      <xdr:row>39</xdr:row>
      <xdr:rowOff>169635</xdr:rowOff>
    </xdr:to>
    <xdr:sp macro="" textlink="">
      <xdr:nvSpPr>
        <xdr:cNvPr id="80" name="フローチャート: 判断 79"/>
        <xdr:cNvSpPr/>
      </xdr:nvSpPr>
      <xdr:spPr>
        <a:xfrm>
          <a:off x="1270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8362</xdr:rowOff>
    </xdr:from>
    <xdr:ext cx="762000" cy="259045"/>
    <xdr:sp macro="" textlink="">
      <xdr:nvSpPr>
        <xdr:cNvPr id="81" name="テキスト ボックス 80"/>
        <xdr:cNvSpPr txBox="1"/>
      </xdr:nvSpPr>
      <xdr:spPr>
        <a:xfrm>
          <a:off x="939800" y="65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2722</xdr:rowOff>
    </xdr:from>
    <xdr:to>
      <xdr:col>24</xdr:col>
      <xdr:colOff>76200</xdr:colOff>
      <xdr:row>39</xdr:row>
      <xdr:rowOff>104322</xdr:rowOff>
    </xdr:to>
    <xdr:sp macro="" textlink="">
      <xdr:nvSpPr>
        <xdr:cNvPr id="87" name="楕円 86"/>
        <xdr:cNvSpPr/>
      </xdr:nvSpPr>
      <xdr:spPr>
        <a:xfrm>
          <a:off x="47752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146249</xdr:rowOff>
    </xdr:from>
    <xdr:ext cx="762000" cy="259045"/>
    <xdr:sp macro="" textlink="">
      <xdr:nvSpPr>
        <xdr:cNvPr id="88" name="人件費該当値テキスト"/>
        <xdr:cNvSpPr txBox="1"/>
      </xdr:nvSpPr>
      <xdr:spPr>
        <a:xfrm>
          <a:off x="49149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141515</xdr:rowOff>
    </xdr:from>
    <xdr:to>
      <xdr:col>20</xdr:col>
      <xdr:colOff>38100</xdr:colOff>
      <xdr:row>41</xdr:row>
      <xdr:rowOff>71665</xdr:rowOff>
    </xdr:to>
    <xdr:sp macro="" textlink="">
      <xdr:nvSpPr>
        <xdr:cNvPr id="89" name="楕円 88"/>
        <xdr:cNvSpPr/>
      </xdr:nvSpPr>
      <xdr:spPr>
        <a:xfrm>
          <a:off x="3937000" y="699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56442</xdr:rowOff>
    </xdr:from>
    <xdr:ext cx="736600" cy="259045"/>
    <xdr:sp macro="" textlink="">
      <xdr:nvSpPr>
        <xdr:cNvPr id="90" name="テキスト ボックス 89"/>
        <xdr:cNvSpPr txBox="1"/>
      </xdr:nvSpPr>
      <xdr:spPr>
        <a:xfrm>
          <a:off x="3606800" y="708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133350</xdr:rowOff>
    </xdr:from>
    <xdr:to>
      <xdr:col>15</xdr:col>
      <xdr:colOff>149225</xdr:colOff>
      <xdr:row>40</xdr:row>
      <xdr:rowOff>63500</xdr:rowOff>
    </xdr:to>
    <xdr:sp macro="" textlink="">
      <xdr:nvSpPr>
        <xdr:cNvPr id="91" name="楕円 90"/>
        <xdr:cNvSpPr/>
      </xdr:nvSpPr>
      <xdr:spPr>
        <a:xfrm>
          <a:off x="3048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48277</xdr:rowOff>
    </xdr:from>
    <xdr:ext cx="762000" cy="259045"/>
    <xdr:sp macro="" textlink="">
      <xdr:nvSpPr>
        <xdr:cNvPr id="92" name="テキスト ボックス 91"/>
        <xdr:cNvSpPr txBox="1"/>
      </xdr:nvSpPr>
      <xdr:spPr>
        <a:xfrm>
          <a:off x="2717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100693</xdr:rowOff>
    </xdr:from>
    <xdr:to>
      <xdr:col>11</xdr:col>
      <xdr:colOff>60325</xdr:colOff>
      <xdr:row>40</xdr:row>
      <xdr:rowOff>30843</xdr:rowOff>
    </xdr:to>
    <xdr:sp macro="" textlink="">
      <xdr:nvSpPr>
        <xdr:cNvPr id="93" name="楕円 92"/>
        <xdr:cNvSpPr/>
      </xdr:nvSpPr>
      <xdr:spPr>
        <a:xfrm>
          <a:off x="2159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15620</xdr:rowOff>
    </xdr:from>
    <xdr:ext cx="762000" cy="259045"/>
    <xdr:sp macro="" textlink="">
      <xdr:nvSpPr>
        <xdr:cNvPr id="94" name="テキスト ボックス 93"/>
        <xdr:cNvSpPr txBox="1"/>
      </xdr:nvSpPr>
      <xdr:spPr>
        <a:xfrm>
          <a:off x="1828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108857</xdr:rowOff>
    </xdr:from>
    <xdr:to>
      <xdr:col>6</xdr:col>
      <xdr:colOff>171450</xdr:colOff>
      <xdr:row>41</xdr:row>
      <xdr:rowOff>39007</xdr:rowOff>
    </xdr:to>
    <xdr:sp macro="" textlink="">
      <xdr:nvSpPr>
        <xdr:cNvPr id="95" name="楕円 94"/>
        <xdr:cNvSpPr/>
      </xdr:nvSpPr>
      <xdr:spPr>
        <a:xfrm>
          <a:off x="1270000" y="696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23784</xdr:rowOff>
    </xdr:from>
    <xdr:ext cx="762000" cy="259045"/>
    <xdr:sp macro="" textlink="">
      <xdr:nvSpPr>
        <xdr:cNvPr id="96" name="テキスト ボックス 95"/>
        <xdr:cNvSpPr txBox="1"/>
      </xdr:nvSpPr>
      <xdr:spPr>
        <a:xfrm>
          <a:off x="939800" y="705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物件費は、ＧＩＧＡスクール構想事業費の増などにより経費は増となったが、経常的一般財源等総額の増により、前年度から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事業の外部化や管理経費の増加に伴い物件費は高止まりの状況が続いているが、競争性を確保した調達を進めるなど、コストの抑制、削減に努めていく。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20</xdr:row>
      <xdr:rowOff>154214</xdr:rowOff>
    </xdr:to>
    <xdr:cxnSp macro="">
      <xdr:nvCxnSpPr>
        <xdr:cNvPr id="126" name="直線コネクタ 125"/>
        <xdr:cNvCxnSpPr/>
      </xdr:nvCxnSpPr>
      <xdr:spPr>
        <a:xfrm flipV="1">
          <a:off x="16510000" y="2222500"/>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7" name="物件費最小値テキスト"/>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8" name="直線コネクタ 127"/>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9"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30" name="直線コネクタ 129"/>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7257</xdr:rowOff>
    </xdr:from>
    <xdr:to>
      <xdr:col>82</xdr:col>
      <xdr:colOff>107950</xdr:colOff>
      <xdr:row>14</xdr:row>
      <xdr:rowOff>18143</xdr:rowOff>
    </xdr:to>
    <xdr:cxnSp macro="">
      <xdr:nvCxnSpPr>
        <xdr:cNvPr id="131" name="直線コネクタ 130"/>
        <xdr:cNvCxnSpPr/>
      </xdr:nvCxnSpPr>
      <xdr:spPr>
        <a:xfrm flipV="1">
          <a:off x="15671800" y="24075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59163</xdr:rowOff>
    </xdr:from>
    <xdr:ext cx="762000" cy="259045"/>
    <xdr:sp macro="" textlink="">
      <xdr:nvSpPr>
        <xdr:cNvPr id="132" name="物件費平均値テキスト"/>
        <xdr:cNvSpPr txBox="1"/>
      </xdr:nvSpPr>
      <xdr:spPr>
        <a:xfrm>
          <a:off x="16598900" y="2459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87086</xdr:rowOff>
    </xdr:from>
    <xdr:to>
      <xdr:col>82</xdr:col>
      <xdr:colOff>158750</xdr:colOff>
      <xdr:row>15</xdr:row>
      <xdr:rowOff>17236</xdr:rowOff>
    </xdr:to>
    <xdr:sp macro="" textlink="">
      <xdr:nvSpPr>
        <xdr:cNvPr id="133" name="フローチャート: 判断 132"/>
        <xdr:cNvSpPr/>
      </xdr:nvSpPr>
      <xdr:spPr>
        <a:xfrm>
          <a:off x="16459200" y="248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69850</xdr:rowOff>
    </xdr:from>
    <xdr:to>
      <xdr:col>78</xdr:col>
      <xdr:colOff>69850</xdr:colOff>
      <xdr:row>14</xdr:row>
      <xdr:rowOff>18143</xdr:rowOff>
    </xdr:to>
    <xdr:cxnSp macro="">
      <xdr:nvCxnSpPr>
        <xdr:cNvPr id="134" name="直線コネクタ 133"/>
        <xdr:cNvCxnSpPr/>
      </xdr:nvCxnSpPr>
      <xdr:spPr>
        <a:xfrm>
          <a:off x="14782800" y="22987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141514</xdr:rowOff>
    </xdr:from>
    <xdr:to>
      <xdr:col>78</xdr:col>
      <xdr:colOff>120650</xdr:colOff>
      <xdr:row>15</xdr:row>
      <xdr:rowOff>71664</xdr:rowOff>
    </xdr:to>
    <xdr:sp macro="" textlink="">
      <xdr:nvSpPr>
        <xdr:cNvPr id="135" name="フローチャート: 判断 134"/>
        <xdr:cNvSpPr/>
      </xdr:nvSpPr>
      <xdr:spPr>
        <a:xfrm>
          <a:off x="15621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56441</xdr:rowOff>
    </xdr:from>
    <xdr:ext cx="736600" cy="259045"/>
    <xdr:sp macro="" textlink="">
      <xdr:nvSpPr>
        <xdr:cNvPr id="136" name="テキスト ボックス 135"/>
        <xdr:cNvSpPr txBox="1"/>
      </xdr:nvSpPr>
      <xdr:spPr>
        <a:xfrm>
          <a:off x="15290800" y="2628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4536</xdr:rowOff>
    </xdr:from>
    <xdr:to>
      <xdr:col>73</xdr:col>
      <xdr:colOff>180975</xdr:colOff>
      <xdr:row>13</xdr:row>
      <xdr:rowOff>69850</xdr:rowOff>
    </xdr:to>
    <xdr:cxnSp macro="">
      <xdr:nvCxnSpPr>
        <xdr:cNvPr id="137" name="直線コネクタ 136"/>
        <xdr:cNvCxnSpPr/>
      </xdr:nvCxnSpPr>
      <xdr:spPr>
        <a:xfrm>
          <a:off x="13893800" y="22333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65314</xdr:rowOff>
    </xdr:from>
    <xdr:to>
      <xdr:col>74</xdr:col>
      <xdr:colOff>31750</xdr:colOff>
      <xdr:row>14</xdr:row>
      <xdr:rowOff>166914</xdr:rowOff>
    </xdr:to>
    <xdr:sp macro="" textlink="">
      <xdr:nvSpPr>
        <xdr:cNvPr id="138" name="フローチャート: 判断 137"/>
        <xdr:cNvSpPr/>
      </xdr:nvSpPr>
      <xdr:spPr>
        <a:xfrm>
          <a:off x="14732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151691</xdr:rowOff>
    </xdr:from>
    <xdr:ext cx="762000" cy="259045"/>
    <xdr:sp macro="" textlink="">
      <xdr:nvSpPr>
        <xdr:cNvPr id="139" name="テキスト ボックス 138"/>
        <xdr:cNvSpPr txBox="1"/>
      </xdr:nvSpPr>
      <xdr:spPr>
        <a:xfrm>
          <a:off x="14401800" y="255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4536</xdr:rowOff>
    </xdr:from>
    <xdr:to>
      <xdr:col>69</xdr:col>
      <xdr:colOff>92075</xdr:colOff>
      <xdr:row>13</xdr:row>
      <xdr:rowOff>135164</xdr:rowOff>
    </xdr:to>
    <xdr:cxnSp macro="">
      <xdr:nvCxnSpPr>
        <xdr:cNvPr id="140" name="直線コネクタ 139"/>
        <xdr:cNvCxnSpPr/>
      </xdr:nvCxnSpPr>
      <xdr:spPr>
        <a:xfrm flipV="1">
          <a:off x="13004800" y="22333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127907</xdr:rowOff>
    </xdr:from>
    <xdr:to>
      <xdr:col>69</xdr:col>
      <xdr:colOff>142875</xdr:colOff>
      <xdr:row>14</xdr:row>
      <xdr:rowOff>58057</xdr:rowOff>
    </xdr:to>
    <xdr:sp macro="" textlink="">
      <xdr:nvSpPr>
        <xdr:cNvPr id="141" name="フローチャート: 判断 140"/>
        <xdr:cNvSpPr/>
      </xdr:nvSpPr>
      <xdr:spPr>
        <a:xfrm>
          <a:off x="13843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42834</xdr:rowOff>
    </xdr:from>
    <xdr:ext cx="762000" cy="259045"/>
    <xdr:sp macro="" textlink="">
      <xdr:nvSpPr>
        <xdr:cNvPr id="142" name="テキスト ボックス 141"/>
        <xdr:cNvSpPr txBox="1"/>
      </xdr:nvSpPr>
      <xdr:spPr>
        <a:xfrm>
          <a:off x="13512800" y="244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84364</xdr:rowOff>
    </xdr:from>
    <xdr:to>
      <xdr:col>65</xdr:col>
      <xdr:colOff>53975</xdr:colOff>
      <xdr:row>14</xdr:row>
      <xdr:rowOff>14514</xdr:rowOff>
    </xdr:to>
    <xdr:sp macro="" textlink="">
      <xdr:nvSpPr>
        <xdr:cNvPr id="143" name="フローチャート: 判断 142"/>
        <xdr:cNvSpPr/>
      </xdr:nvSpPr>
      <xdr:spPr>
        <a:xfrm>
          <a:off x="12954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24691</xdr:rowOff>
    </xdr:from>
    <xdr:ext cx="762000" cy="259045"/>
    <xdr:sp macro="" textlink="">
      <xdr:nvSpPr>
        <xdr:cNvPr id="144" name="テキスト ボックス 143"/>
        <xdr:cNvSpPr txBox="1"/>
      </xdr:nvSpPr>
      <xdr:spPr>
        <a:xfrm>
          <a:off x="12623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127907</xdr:rowOff>
    </xdr:from>
    <xdr:to>
      <xdr:col>82</xdr:col>
      <xdr:colOff>158750</xdr:colOff>
      <xdr:row>14</xdr:row>
      <xdr:rowOff>58057</xdr:rowOff>
    </xdr:to>
    <xdr:sp macro="" textlink="">
      <xdr:nvSpPr>
        <xdr:cNvPr id="150" name="楕円 149"/>
        <xdr:cNvSpPr/>
      </xdr:nvSpPr>
      <xdr:spPr>
        <a:xfrm>
          <a:off x="164592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144434</xdr:rowOff>
    </xdr:from>
    <xdr:ext cx="762000" cy="259045"/>
    <xdr:sp macro="" textlink="">
      <xdr:nvSpPr>
        <xdr:cNvPr id="151" name="物件費該当値テキスト"/>
        <xdr:cNvSpPr txBox="1"/>
      </xdr:nvSpPr>
      <xdr:spPr>
        <a:xfrm>
          <a:off x="165989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138793</xdr:rowOff>
    </xdr:from>
    <xdr:to>
      <xdr:col>78</xdr:col>
      <xdr:colOff>120650</xdr:colOff>
      <xdr:row>14</xdr:row>
      <xdr:rowOff>68943</xdr:rowOff>
    </xdr:to>
    <xdr:sp macro="" textlink="">
      <xdr:nvSpPr>
        <xdr:cNvPr id="152" name="楕円 151"/>
        <xdr:cNvSpPr/>
      </xdr:nvSpPr>
      <xdr:spPr>
        <a:xfrm>
          <a:off x="15621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79120</xdr:rowOff>
    </xdr:from>
    <xdr:ext cx="736600" cy="259045"/>
    <xdr:sp macro="" textlink="">
      <xdr:nvSpPr>
        <xdr:cNvPr id="153" name="テキスト ボックス 152"/>
        <xdr:cNvSpPr txBox="1"/>
      </xdr:nvSpPr>
      <xdr:spPr>
        <a:xfrm>
          <a:off x="15290800" y="213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19050</xdr:rowOff>
    </xdr:from>
    <xdr:to>
      <xdr:col>74</xdr:col>
      <xdr:colOff>31750</xdr:colOff>
      <xdr:row>13</xdr:row>
      <xdr:rowOff>120650</xdr:rowOff>
    </xdr:to>
    <xdr:sp macro="" textlink="">
      <xdr:nvSpPr>
        <xdr:cNvPr id="154" name="楕円 153"/>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130827</xdr:rowOff>
    </xdr:from>
    <xdr:ext cx="762000" cy="259045"/>
    <xdr:sp macro="" textlink="">
      <xdr:nvSpPr>
        <xdr:cNvPr id="155" name="テキスト ボックス 154"/>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125186</xdr:rowOff>
    </xdr:from>
    <xdr:to>
      <xdr:col>69</xdr:col>
      <xdr:colOff>142875</xdr:colOff>
      <xdr:row>13</xdr:row>
      <xdr:rowOff>55336</xdr:rowOff>
    </xdr:to>
    <xdr:sp macro="" textlink="">
      <xdr:nvSpPr>
        <xdr:cNvPr id="156" name="楕円 155"/>
        <xdr:cNvSpPr/>
      </xdr:nvSpPr>
      <xdr:spPr>
        <a:xfrm>
          <a:off x="13843000" y="218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65513</xdr:rowOff>
    </xdr:from>
    <xdr:ext cx="762000" cy="259045"/>
    <xdr:sp macro="" textlink="">
      <xdr:nvSpPr>
        <xdr:cNvPr id="157" name="テキスト ボックス 156"/>
        <xdr:cNvSpPr txBox="1"/>
      </xdr:nvSpPr>
      <xdr:spPr>
        <a:xfrm>
          <a:off x="13512800" y="195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84364</xdr:rowOff>
    </xdr:from>
    <xdr:to>
      <xdr:col>65</xdr:col>
      <xdr:colOff>53975</xdr:colOff>
      <xdr:row>14</xdr:row>
      <xdr:rowOff>14514</xdr:rowOff>
    </xdr:to>
    <xdr:sp macro="" textlink="">
      <xdr:nvSpPr>
        <xdr:cNvPr id="158" name="楕円 157"/>
        <xdr:cNvSpPr/>
      </xdr:nvSpPr>
      <xdr:spPr>
        <a:xfrm>
          <a:off x="12954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170741</xdr:rowOff>
    </xdr:from>
    <xdr:ext cx="762000" cy="259045"/>
    <xdr:sp macro="" textlink="">
      <xdr:nvSpPr>
        <xdr:cNvPr id="159" name="テキスト ボックス 158"/>
        <xdr:cNvSpPr txBox="1"/>
      </xdr:nvSpPr>
      <xdr:spPr>
        <a:xfrm>
          <a:off x="12623800" y="239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扶助費は、子ども医療費助成費の増などにより経費は増となったが、経常的一般財源等総額の増により、前年度から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高齢化の進行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や子育て施策の充実などにより、今後も上昇傾向は続くと見込まれるため、その財源の確保に努めていく。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31750</xdr:rowOff>
    </xdr:to>
    <xdr:cxnSp macro="">
      <xdr:nvCxnSpPr>
        <xdr:cNvPr id="187" name="直線コネクタ 186"/>
        <xdr:cNvCxnSpPr/>
      </xdr:nvCxnSpPr>
      <xdr:spPr>
        <a:xfrm flipV="1">
          <a:off x="4826000" y="93319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8"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9" name="直線コネクタ 188"/>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90" name="扶助費最大値テキスト"/>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91" name="直線コネクタ 190"/>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12700</xdr:rowOff>
    </xdr:from>
    <xdr:to>
      <xdr:col>24</xdr:col>
      <xdr:colOff>25400</xdr:colOff>
      <xdr:row>60</xdr:row>
      <xdr:rowOff>73660</xdr:rowOff>
    </xdr:to>
    <xdr:cxnSp macro="">
      <xdr:nvCxnSpPr>
        <xdr:cNvPr id="192" name="直線コネクタ 191"/>
        <xdr:cNvCxnSpPr/>
      </xdr:nvCxnSpPr>
      <xdr:spPr>
        <a:xfrm flipV="1">
          <a:off x="3987800" y="102997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12717</xdr:rowOff>
    </xdr:from>
    <xdr:ext cx="762000" cy="259045"/>
    <xdr:sp macro="" textlink="">
      <xdr:nvSpPr>
        <xdr:cNvPr id="193" name="扶助費平均値テキスト"/>
        <xdr:cNvSpPr txBox="1"/>
      </xdr:nvSpPr>
      <xdr:spPr>
        <a:xfrm>
          <a:off x="4914900" y="995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167640</xdr:rowOff>
    </xdr:from>
    <xdr:to>
      <xdr:col>24</xdr:col>
      <xdr:colOff>76200</xdr:colOff>
      <xdr:row>59</xdr:row>
      <xdr:rowOff>97790</xdr:rowOff>
    </xdr:to>
    <xdr:sp macro="" textlink="">
      <xdr:nvSpPr>
        <xdr:cNvPr id="194" name="フローチャート: 判断 193"/>
        <xdr:cNvSpPr/>
      </xdr:nvSpPr>
      <xdr:spPr>
        <a:xfrm>
          <a:off x="47752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27940</xdr:rowOff>
    </xdr:from>
    <xdr:to>
      <xdr:col>19</xdr:col>
      <xdr:colOff>187325</xdr:colOff>
      <xdr:row>60</xdr:row>
      <xdr:rowOff>73660</xdr:rowOff>
    </xdr:to>
    <xdr:cxnSp macro="">
      <xdr:nvCxnSpPr>
        <xdr:cNvPr id="195" name="直線コネクタ 194"/>
        <xdr:cNvCxnSpPr/>
      </xdr:nvCxnSpPr>
      <xdr:spPr>
        <a:xfrm>
          <a:off x="3098800" y="10314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41910</xdr:rowOff>
    </xdr:from>
    <xdr:to>
      <xdr:col>20</xdr:col>
      <xdr:colOff>38100</xdr:colOff>
      <xdr:row>59</xdr:row>
      <xdr:rowOff>143510</xdr:rowOff>
    </xdr:to>
    <xdr:sp macro="" textlink="">
      <xdr:nvSpPr>
        <xdr:cNvPr id="196" name="フローチャート: 判断 195"/>
        <xdr:cNvSpPr/>
      </xdr:nvSpPr>
      <xdr:spPr>
        <a:xfrm>
          <a:off x="3937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153687</xdr:rowOff>
    </xdr:from>
    <xdr:ext cx="736600" cy="259045"/>
    <xdr:sp macro="" textlink="">
      <xdr:nvSpPr>
        <xdr:cNvPr id="197" name="テキスト ボックス 196"/>
        <xdr:cNvSpPr txBox="1"/>
      </xdr:nvSpPr>
      <xdr:spPr>
        <a:xfrm>
          <a:off x="3606800" y="992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xdr:rowOff>
    </xdr:from>
    <xdr:to>
      <xdr:col>15</xdr:col>
      <xdr:colOff>98425</xdr:colOff>
      <xdr:row>60</xdr:row>
      <xdr:rowOff>27940</xdr:rowOff>
    </xdr:to>
    <xdr:cxnSp macro="">
      <xdr:nvCxnSpPr>
        <xdr:cNvPr id="198" name="直線コネクタ 197"/>
        <xdr:cNvCxnSpPr/>
      </xdr:nvCxnSpPr>
      <xdr:spPr>
        <a:xfrm>
          <a:off x="2209800" y="10299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11430</xdr:rowOff>
    </xdr:from>
    <xdr:to>
      <xdr:col>15</xdr:col>
      <xdr:colOff>149225</xdr:colOff>
      <xdr:row>59</xdr:row>
      <xdr:rowOff>113030</xdr:rowOff>
    </xdr:to>
    <xdr:sp macro="" textlink="">
      <xdr:nvSpPr>
        <xdr:cNvPr id="199" name="フローチャート: 判断 198"/>
        <xdr:cNvSpPr/>
      </xdr:nvSpPr>
      <xdr:spPr>
        <a:xfrm>
          <a:off x="30480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123207</xdr:rowOff>
    </xdr:from>
    <xdr:ext cx="762000" cy="259045"/>
    <xdr:sp macro="" textlink="">
      <xdr:nvSpPr>
        <xdr:cNvPr id="200" name="テキスト ボックス 199"/>
        <xdr:cNvSpPr txBox="1"/>
      </xdr:nvSpPr>
      <xdr:spPr>
        <a:xfrm>
          <a:off x="2717800" y="989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12700</xdr:rowOff>
    </xdr:from>
    <xdr:to>
      <xdr:col>11</xdr:col>
      <xdr:colOff>9525</xdr:colOff>
      <xdr:row>60</xdr:row>
      <xdr:rowOff>50800</xdr:rowOff>
    </xdr:to>
    <xdr:cxnSp macro="">
      <xdr:nvCxnSpPr>
        <xdr:cNvPr id="201" name="直線コネクタ 200"/>
        <xdr:cNvCxnSpPr/>
      </xdr:nvCxnSpPr>
      <xdr:spPr>
        <a:xfrm flipV="1">
          <a:off x="1320800" y="10299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26670</xdr:rowOff>
    </xdr:from>
    <xdr:to>
      <xdr:col>11</xdr:col>
      <xdr:colOff>60325</xdr:colOff>
      <xdr:row>59</xdr:row>
      <xdr:rowOff>128270</xdr:rowOff>
    </xdr:to>
    <xdr:sp macro="" textlink="">
      <xdr:nvSpPr>
        <xdr:cNvPr id="202" name="フローチャート: 判断 201"/>
        <xdr:cNvSpPr/>
      </xdr:nvSpPr>
      <xdr:spPr>
        <a:xfrm>
          <a:off x="2159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138447</xdr:rowOff>
    </xdr:from>
    <xdr:ext cx="762000" cy="259045"/>
    <xdr:sp macro="" textlink="">
      <xdr:nvSpPr>
        <xdr:cNvPr id="203" name="テキスト ボックス 202"/>
        <xdr:cNvSpPr txBox="1"/>
      </xdr:nvSpPr>
      <xdr:spPr>
        <a:xfrm>
          <a:off x="18288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04" name="フローチャート: 判断 203"/>
        <xdr:cNvSpPr/>
      </xdr:nvSpPr>
      <xdr:spPr>
        <a:xfrm>
          <a:off x="1270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5" name="テキスト ボックス 204"/>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133350</xdr:rowOff>
    </xdr:from>
    <xdr:to>
      <xdr:col>24</xdr:col>
      <xdr:colOff>76200</xdr:colOff>
      <xdr:row>60</xdr:row>
      <xdr:rowOff>63500</xdr:rowOff>
    </xdr:to>
    <xdr:sp macro="" textlink="">
      <xdr:nvSpPr>
        <xdr:cNvPr id="211" name="楕円 210"/>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105427</xdr:rowOff>
    </xdr:from>
    <xdr:ext cx="762000" cy="259045"/>
    <xdr:sp macro="" textlink="">
      <xdr:nvSpPr>
        <xdr:cNvPr id="212" name="扶助費該当値テキスト"/>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22860</xdr:rowOff>
    </xdr:from>
    <xdr:to>
      <xdr:col>20</xdr:col>
      <xdr:colOff>38100</xdr:colOff>
      <xdr:row>60</xdr:row>
      <xdr:rowOff>124460</xdr:rowOff>
    </xdr:to>
    <xdr:sp macro="" textlink="">
      <xdr:nvSpPr>
        <xdr:cNvPr id="213" name="楕円 212"/>
        <xdr:cNvSpPr/>
      </xdr:nvSpPr>
      <xdr:spPr>
        <a:xfrm>
          <a:off x="3937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109237</xdr:rowOff>
    </xdr:from>
    <xdr:ext cx="736600" cy="259045"/>
    <xdr:sp macro="" textlink="">
      <xdr:nvSpPr>
        <xdr:cNvPr id="214" name="テキスト ボックス 213"/>
        <xdr:cNvSpPr txBox="1"/>
      </xdr:nvSpPr>
      <xdr:spPr>
        <a:xfrm>
          <a:off x="3606800" y="1039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148590</xdr:rowOff>
    </xdr:from>
    <xdr:to>
      <xdr:col>15</xdr:col>
      <xdr:colOff>149225</xdr:colOff>
      <xdr:row>60</xdr:row>
      <xdr:rowOff>78740</xdr:rowOff>
    </xdr:to>
    <xdr:sp macro="" textlink="">
      <xdr:nvSpPr>
        <xdr:cNvPr id="215" name="楕円 214"/>
        <xdr:cNvSpPr/>
      </xdr:nvSpPr>
      <xdr:spPr>
        <a:xfrm>
          <a:off x="3048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63517</xdr:rowOff>
    </xdr:from>
    <xdr:ext cx="762000" cy="259045"/>
    <xdr:sp macro="" textlink="">
      <xdr:nvSpPr>
        <xdr:cNvPr id="216" name="テキスト ボックス 215"/>
        <xdr:cNvSpPr txBox="1"/>
      </xdr:nvSpPr>
      <xdr:spPr>
        <a:xfrm>
          <a:off x="2717800" y="1035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133350</xdr:rowOff>
    </xdr:from>
    <xdr:to>
      <xdr:col>11</xdr:col>
      <xdr:colOff>60325</xdr:colOff>
      <xdr:row>60</xdr:row>
      <xdr:rowOff>63500</xdr:rowOff>
    </xdr:to>
    <xdr:sp macro="" textlink="">
      <xdr:nvSpPr>
        <xdr:cNvPr id="217" name="楕円 216"/>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48277</xdr:rowOff>
    </xdr:from>
    <xdr:ext cx="762000" cy="259045"/>
    <xdr:sp macro="" textlink="">
      <xdr:nvSpPr>
        <xdr:cNvPr id="218" name="テキスト ボックス 217"/>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0</xdr:rowOff>
    </xdr:from>
    <xdr:to>
      <xdr:col>6</xdr:col>
      <xdr:colOff>171450</xdr:colOff>
      <xdr:row>60</xdr:row>
      <xdr:rowOff>101600</xdr:rowOff>
    </xdr:to>
    <xdr:sp macro="" textlink="">
      <xdr:nvSpPr>
        <xdr:cNvPr id="219" name="楕円 218"/>
        <xdr:cNvSpPr/>
      </xdr:nvSpPr>
      <xdr:spPr>
        <a:xfrm>
          <a:off x="1270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86377</xdr:rowOff>
    </xdr:from>
    <xdr:ext cx="762000" cy="259045"/>
    <xdr:sp macro="" textlink="">
      <xdr:nvSpPr>
        <xdr:cNvPr id="220" name="テキスト ボックス 219"/>
        <xdr:cNvSpPr txBox="1"/>
      </xdr:nvSpPr>
      <xdr:spPr>
        <a:xfrm>
          <a:off x="939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その他は、介護保険会計への繰出金の減などにより、前年度から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繰出金は高齢化による介護給付費の増などにより今後も増加が見込まれるほか、維持補修費は施設の経年劣化による増加が見込まれる。施設の計画的な維持保全に努めるとともに、介護予防の推進等により経費削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165100</xdr:rowOff>
    </xdr:from>
    <xdr:to>
      <xdr:col>82</xdr:col>
      <xdr:colOff>107950</xdr:colOff>
      <xdr:row>61</xdr:row>
      <xdr:rowOff>127000</xdr:rowOff>
    </xdr:to>
    <xdr:cxnSp macro="">
      <xdr:nvCxnSpPr>
        <xdr:cNvPr id="248" name="直線コネクタ 247"/>
        <xdr:cNvCxnSpPr/>
      </xdr:nvCxnSpPr>
      <xdr:spPr>
        <a:xfrm flipV="1">
          <a:off x="16510000" y="92519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99077</xdr:rowOff>
    </xdr:from>
    <xdr:ext cx="762000" cy="259045"/>
    <xdr:sp macro="" textlink="">
      <xdr:nvSpPr>
        <xdr:cNvPr id="249" name="その他最小値テキスト"/>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127000</xdr:rowOff>
    </xdr:from>
    <xdr:to>
      <xdr:col>82</xdr:col>
      <xdr:colOff>196850</xdr:colOff>
      <xdr:row>61</xdr:row>
      <xdr:rowOff>127000</xdr:rowOff>
    </xdr:to>
    <xdr:cxnSp macro="">
      <xdr:nvCxnSpPr>
        <xdr:cNvPr id="250" name="直線コネクタ 249"/>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80027</xdr:rowOff>
    </xdr:from>
    <xdr:ext cx="762000" cy="259045"/>
    <xdr:sp macro="" textlink="">
      <xdr:nvSpPr>
        <xdr:cNvPr id="251" name="その他最大値テキスト"/>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165100</xdr:rowOff>
    </xdr:from>
    <xdr:to>
      <xdr:col>82</xdr:col>
      <xdr:colOff>196850</xdr:colOff>
      <xdr:row>53</xdr:row>
      <xdr:rowOff>165100</xdr:rowOff>
    </xdr:to>
    <xdr:cxnSp macro="">
      <xdr:nvCxnSpPr>
        <xdr:cNvPr id="252" name="直線コネクタ 251"/>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69850</xdr:rowOff>
    </xdr:from>
    <xdr:to>
      <xdr:col>82</xdr:col>
      <xdr:colOff>107950</xdr:colOff>
      <xdr:row>62</xdr:row>
      <xdr:rowOff>12700</xdr:rowOff>
    </xdr:to>
    <xdr:cxnSp macro="">
      <xdr:nvCxnSpPr>
        <xdr:cNvPr id="253" name="直線コネクタ 252"/>
        <xdr:cNvCxnSpPr/>
      </xdr:nvCxnSpPr>
      <xdr:spPr>
        <a:xfrm flipV="1">
          <a:off x="15671800" y="1035685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16527</xdr:rowOff>
    </xdr:from>
    <xdr:ext cx="762000" cy="259045"/>
    <xdr:sp macro="" textlink="">
      <xdr:nvSpPr>
        <xdr:cNvPr id="254" name="その他平均値テキスト"/>
        <xdr:cNvSpPr txBox="1"/>
      </xdr:nvSpPr>
      <xdr:spPr>
        <a:xfrm>
          <a:off x="16598900" y="9960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0</xdr:rowOff>
    </xdr:from>
    <xdr:to>
      <xdr:col>82</xdr:col>
      <xdr:colOff>158750</xdr:colOff>
      <xdr:row>59</xdr:row>
      <xdr:rowOff>101600</xdr:rowOff>
    </xdr:to>
    <xdr:sp macro="" textlink="">
      <xdr:nvSpPr>
        <xdr:cNvPr id="255" name="フローチャート: 判断 254"/>
        <xdr:cNvSpPr/>
      </xdr:nvSpPr>
      <xdr:spPr>
        <a:xfrm>
          <a:off x="164592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31750</xdr:rowOff>
    </xdr:from>
    <xdr:to>
      <xdr:col>78</xdr:col>
      <xdr:colOff>69850</xdr:colOff>
      <xdr:row>62</xdr:row>
      <xdr:rowOff>12700</xdr:rowOff>
    </xdr:to>
    <xdr:cxnSp macro="">
      <xdr:nvCxnSpPr>
        <xdr:cNvPr id="256" name="直線コネクタ 255"/>
        <xdr:cNvCxnSpPr/>
      </xdr:nvCxnSpPr>
      <xdr:spPr>
        <a:xfrm>
          <a:off x="14782800" y="10490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114300</xdr:rowOff>
    </xdr:from>
    <xdr:to>
      <xdr:col>78</xdr:col>
      <xdr:colOff>120650</xdr:colOff>
      <xdr:row>60</xdr:row>
      <xdr:rowOff>44450</xdr:rowOff>
    </xdr:to>
    <xdr:sp macro="" textlink="">
      <xdr:nvSpPr>
        <xdr:cNvPr id="257" name="フローチャート: 判断 256"/>
        <xdr:cNvSpPr/>
      </xdr:nvSpPr>
      <xdr:spPr>
        <a:xfrm>
          <a:off x="15621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54627</xdr:rowOff>
    </xdr:from>
    <xdr:ext cx="736600" cy="259045"/>
    <xdr:sp macro="" textlink="">
      <xdr:nvSpPr>
        <xdr:cNvPr id="258" name="テキスト ボックス 257"/>
        <xdr:cNvSpPr txBox="1"/>
      </xdr:nvSpPr>
      <xdr:spPr>
        <a:xfrm>
          <a:off x="15290800" y="999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146050</xdr:rowOff>
    </xdr:from>
    <xdr:to>
      <xdr:col>73</xdr:col>
      <xdr:colOff>180975</xdr:colOff>
      <xdr:row>61</xdr:row>
      <xdr:rowOff>31750</xdr:rowOff>
    </xdr:to>
    <xdr:cxnSp macro="">
      <xdr:nvCxnSpPr>
        <xdr:cNvPr id="259" name="直線コネクタ 258"/>
        <xdr:cNvCxnSpPr/>
      </xdr:nvCxnSpPr>
      <xdr:spPr>
        <a:xfrm>
          <a:off x="13893800" y="10433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19050</xdr:rowOff>
    </xdr:from>
    <xdr:to>
      <xdr:col>74</xdr:col>
      <xdr:colOff>31750</xdr:colOff>
      <xdr:row>59</xdr:row>
      <xdr:rowOff>120650</xdr:rowOff>
    </xdr:to>
    <xdr:sp macro="" textlink="">
      <xdr:nvSpPr>
        <xdr:cNvPr id="260" name="フローチャート: 判断 259"/>
        <xdr:cNvSpPr/>
      </xdr:nvSpPr>
      <xdr:spPr>
        <a:xfrm>
          <a:off x="14732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130827</xdr:rowOff>
    </xdr:from>
    <xdr:ext cx="762000" cy="259045"/>
    <xdr:sp macro="" textlink="">
      <xdr:nvSpPr>
        <xdr:cNvPr id="261" name="テキスト ボックス 260"/>
        <xdr:cNvSpPr txBox="1"/>
      </xdr:nvSpPr>
      <xdr:spPr>
        <a:xfrm>
          <a:off x="14401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146050</xdr:rowOff>
    </xdr:from>
    <xdr:to>
      <xdr:col>69</xdr:col>
      <xdr:colOff>92075</xdr:colOff>
      <xdr:row>61</xdr:row>
      <xdr:rowOff>50800</xdr:rowOff>
    </xdr:to>
    <xdr:cxnSp macro="">
      <xdr:nvCxnSpPr>
        <xdr:cNvPr id="262" name="直線コネクタ 261"/>
        <xdr:cNvCxnSpPr/>
      </xdr:nvCxnSpPr>
      <xdr:spPr>
        <a:xfrm flipV="1">
          <a:off x="13004800" y="10433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63" name="フローチャート: 判断 262"/>
        <xdr:cNvSpPr/>
      </xdr:nvSpPr>
      <xdr:spPr>
        <a:xfrm>
          <a:off x="13843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168927</xdr:rowOff>
    </xdr:from>
    <xdr:ext cx="762000" cy="259045"/>
    <xdr:sp macro="" textlink="">
      <xdr:nvSpPr>
        <xdr:cNvPr id="264" name="テキスト ボックス 263"/>
        <xdr:cNvSpPr txBox="1"/>
      </xdr:nvSpPr>
      <xdr:spPr>
        <a:xfrm>
          <a:off x="13512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65" name="フローチャート: 判断 264"/>
        <xdr:cNvSpPr/>
      </xdr:nvSpPr>
      <xdr:spPr>
        <a:xfrm>
          <a:off x="12954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168927</xdr:rowOff>
    </xdr:from>
    <xdr:ext cx="762000" cy="259045"/>
    <xdr:sp macro="" textlink="">
      <xdr:nvSpPr>
        <xdr:cNvPr id="266" name="テキスト ボックス 265"/>
        <xdr:cNvSpPr txBox="1"/>
      </xdr:nvSpPr>
      <xdr:spPr>
        <a:xfrm>
          <a:off x="12623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19050</xdr:rowOff>
    </xdr:from>
    <xdr:to>
      <xdr:col>82</xdr:col>
      <xdr:colOff>158750</xdr:colOff>
      <xdr:row>60</xdr:row>
      <xdr:rowOff>120650</xdr:rowOff>
    </xdr:to>
    <xdr:sp macro="" textlink="">
      <xdr:nvSpPr>
        <xdr:cNvPr id="272" name="楕円 271"/>
        <xdr:cNvSpPr/>
      </xdr:nvSpPr>
      <xdr:spPr>
        <a:xfrm>
          <a:off x="164592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162577</xdr:rowOff>
    </xdr:from>
    <xdr:ext cx="762000" cy="259045"/>
    <xdr:sp macro="" textlink="">
      <xdr:nvSpPr>
        <xdr:cNvPr id="273" name="その他該当値テキスト"/>
        <xdr:cNvSpPr txBox="1"/>
      </xdr:nvSpPr>
      <xdr:spPr>
        <a:xfrm>
          <a:off x="165989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133350</xdr:rowOff>
    </xdr:from>
    <xdr:to>
      <xdr:col>78</xdr:col>
      <xdr:colOff>120650</xdr:colOff>
      <xdr:row>62</xdr:row>
      <xdr:rowOff>63500</xdr:rowOff>
    </xdr:to>
    <xdr:sp macro="" textlink="">
      <xdr:nvSpPr>
        <xdr:cNvPr id="274" name="楕円 273"/>
        <xdr:cNvSpPr/>
      </xdr:nvSpPr>
      <xdr:spPr>
        <a:xfrm>
          <a:off x="156210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62</xdr:row>
      <xdr:rowOff>48277</xdr:rowOff>
    </xdr:from>
    <xdr:ext cx="736600" cy="259045"/>
    <xdr:sp macro="" textlink="">
      <xdr:nvSpPr>
        <xdr:cNvPr id="275" name="テキスト ボックス 274"/>
        <xdr:cNvSpPr txBox="1"/>
      </xdr:nvSpPr>
      <xdr:spPr>
        <a:xfrm>
          <a:off x="15290800" y="1067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152400</xdr:rowOff>
    </xdr:from>
    <xdr:to>
      <xdr:col>74</xdr:col>
      <xdr:colOff>31750</xdr:colOff>
      <xdr:row>61</xdr:row>
      <xdr:rowOff>82550</xdr:rowOff>
    </xdr:to>
    <xdr:sp macro="" textlink="">
      <xdr:nvSpPr>
        <xdr:cNvPr id="276" name="楕円 275"/>
        <xdr:cNvSpPr/>
      </xdr:nvSpPr>
      <xdr:spPr>
        <a:xfrm>
          <a:off x="14732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67327</xdr:rowOff>
    </xdr:from>
    <xdr:ext cx="762000" cy="259045"/>
    <xdr:sp macro="" textlink="">
      <xdr:nvSpPr>
        <xdr:cNvPr id="277" name="テキスト ボックス 276"/>
        <xdr:cNvSpPr txBox="1"/>
      </xdr:nvSpPr>
      <xdr:spPr>
        <a:xfrm>
          <a:off x="14401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95250</xdr:rowOff>
    </xdr:from>
    <xdr:to>
      <xdr:col>69</xdr:col>
      <xdr:colOff>142875</xdr:colOff>
      <xdr:row>61</xdr:row>
      <xdr:rowOff>25400</xdr:rowOff>
    </xdr:to>
    <xdr:sp macro="" textlink="">
      <xdr:nvSpPr>
        <xdr:cNvPr id="278" name="楕円 277"/>
        <xdr:cNvSpPr/>
      </xdr:nvSpPr>
      <xdr:spPr>
        <a:xfrm>
          <a:off x="13843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10177</xdr:rowOff>
    </xdr:from>
    <xdr:ext cx="762000" cy="259045"/>
    <xdr:sp macro="" textlink="">
      <xdr:nvSpPr>
        <xdr:cNvPr id="279" name="テキスト ボックス 278"/>
        <xdr:cNvSpPr txBox="1"/>
      </xdr:nvSpPr>
      <xdr:spPr>
        <a:xfrm>
          <a:off x="13512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0</xdr:rowOff>
    </xdr:from>
    <xdr:to>
      <xdr:col>65</xdr:col>
      <xdr:colOff>53975</xdr:colOff>
      <xdr:row>61</xdr:row>
      <xdr:rowOff>101600</xdr:rowOff>
    </xdr:to>
    <xdr:sp macro="" textlink="">
      <xdr:nvSpPr>
        <xdr:cNvPr id="280" name="楕円 279"/>
        <xdr:cNvSpPr/>
      </xdr:nvSpPr>
      <xdr:spPr>
        <a:xfrm>
          <a:off x="129540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86377</xdr:rowOff>
    </xdr:from>
    <xdr:ext cx="762000" cy="259045"/>
    <xdr:sp macro="" textlink="">
      <xdr:nvSpPr>
        <xdr:cNvPr id="281" name="テキスト ボックス 280"/>
        <xdr:cNvSpPr txBox="1"/>
      </xdr:nvSpPr>
      <xdr:spPr>
        <a:xfrm>
          <a:off x="12623800" y="1054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補助費等は、私立幼稚園等保護者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負担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軽減事業費の増などにより、前年度から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引き続き、補助の効果や公平性、効率性などの観点を踏まえ、適宜見直しを図るとともに、適正な執行に努めていく。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41</xdr:row>
      <xdr:rowOff>92710</xdr:rowOff>
    </xdr:to>
    <xdr:cxnSp macro="">
      <xdr:nvCxnSpPr>
        <xdr:cNvPr id="307" name="直線コネクタ 306"/>
        <xdr:cNvCxnSpPr/>
      </xdr:nvCxnSpPr>
      <xdr:spPr>
        <a:xfrm flipV="1">
          <a:off x="16510000" y="58877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08"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09" name="直線コネクタ 308"/>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10"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11" name="直線コネクタ 310"/>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58420</xdr:rowOff>
    </xdr:to>
    <xdr:cxnSp macro="">
      <xdr:nvCxnSpPr>
        <xdr:cNvPr id="312" name="直線コネクタ 311"/>
        <xdr:cNvCxnSpPr/>
      </xdr:nvCxnSpPr>
      <xdr:spPr>
        <a:xfrm>
          <a:off x="15671800" y="61849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2557</xdr:rowOff>
    </xdr:from>
    <xdr:ext cx="762000" cy="259045"/>
    <xdr:sp macro="" textlink="">
      <xdr:nvSpPr>
        <xdr:cNvPr id="313"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14" name="フローチャート: 判断 31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161290</xdr:rowOff>
    </xdr:from>
    <xdr:to>
      <xdr:col>78</xdr:col>
      <xdr:colOff>69850</xdr:colOff>
      <xdr:row>36</xdr:row>
      <xdr:rowOff>12700</xdr:rowOff>
    </xdr:to>
    <xdr:cxnSp macro="">
      <xdr:nvCxnSpPr>
        <xdr:cNvPr id="315" name="直線コネクタ 314"/>
        <xdr:cNvCxnSpPr/>
      </xdr:nvCxnSpPr>
      <xdr:spPr>
        <a:xfrm>
          <a:off x="14782800" y="6162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99060</xdr:rowOff>
    </xdr:from>
    <xdr:to>
      <xdr:col>78</xdr:col>
      <xdr:colOff>120650</xdr:colOff>
      <xdr:row>37</xdr:row>
      <xdr:rowOff>29210</xdr:rowOff>
    </xdr:to>
    <xdr:sp macro="" textlink="">
      <xdr:nvSpPr>
        <xdr:cNvPr id="316" name="フローチャート: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13987</xdr:rowOff>
    </xdr:from>
    <xdr:ext cx="736600" cy="259045"/>
    <xdr:sp macro="" textlink="">
      <xdr:nvSpPr>
        <xdr:cNvPr id="317" name="テキスト ボックス 316"/>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161290</xdr:rowOff>
    </xdr:from>
    <xdr:to>
      <xdr:col>73</xdr:col>
      <xdr:colOff>180975</xdr:colOff>
      <xdr:row>35</xdr:row>
      <xdr:rowOff>161290</xdr:rowOff>
    </xdr:to>
    <xdr:cxnSp macro="">
      <xdr:nvCxnSpPr>
        <xdr:cNvPr id="318" name="直線コネクタ 317"/>
        <xdr:cNvCxnSpPr/>
      </xdr:nvCxnSpPr>
      <xdr:spPr>
        <a:xfrm>
          <a:off x="13893800" y="6162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9" name="フローチャート: 判断 318"/>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20" name="テキスト ボックス 319"/>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161290</xdr:rowOff>
    </xdr:from>
    <xdr:to>
      <xdr:col>69</xdr:col>
      <xdr:colOff>92075</xdr:colOff>
      <xdr:row>36</xdr:row>
      <xdr:rowOff>35560</xdr:rowOff>
    </xdr:to>
    <xdr:cxnSp macro="">
      <xdr:nvCxnSpPr>
        <xdr:cNvPr id="321" name="直線コネクタ 320"/>
        <xdr:cNvCxnSpPr/>
      </xdr:nvCxnSpPr>
      <xdr:spPr>
        <a:xfrm flipV="1">
          <a:off x="13004800" y="6162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22" name="フローチャート: 判断 321"/>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23" name="テキスト ボックス 322"/>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4" name="フローチャート: 判断 323"/>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25" name="テキスト ボックス 324"/>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31" name="楕円 330"/>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32"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33" name="楕円 332"/>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34" name="テキスト ボックス 333"/>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110490</xdr:rowOff>
    </xdr:from>
    <xdr:to>
      <xdr:col>74</xdr:col>
      <xdr:colOff>31750</xdr:colOff>
      <xdr:row>36</xdr:row>
      <xdr:rowOff>40640</xdr:rowOff>
    </xdr:to>
    <xdr:sp macro="" textlink="">
      <xdr:nvSpPr>
        <xdr:cNvPr id="335" name="楕円 334"/>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50817</xdr:rowOff>
    </xdr:from>
    <xdr:ext cx="762000" cy="259045"/>
    <xdr:sp macro="" textlink="">
      <xdr:nvSpPr>
        <xdr:cNvPr id="336" name="テキスト ボックス 335"/>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110490</xdr:rowOff>
    </xdr:from>
    <xdr:to>
      <xdr:col>69</xdr:col>
      <xdr:colOff>142875</xdr:colOff>
      <xdr:row>36</xdr:row>
      <xdr:rowOff>40640</xdr:rowOff>
    </xdr:to>
    <xdr:sp macro="" textlink="">
      <xdr:nvSpPr>
        <xdr:cNvPr id="337" name="楕円 336"/>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50817</xdr:rowOff>
    </xdr:from>
    <xdr:ext cx="762000" cy="259045"/>
    <xdr:sp macro="" textlink="">
      <xdr:nvSpPr>
        <xdr:cNvPr id="338" name="テキスト ボックス 337"/>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39" name="楕円 338"/>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96537</xdr:rowOff>
    </xdr:from>
    <xdr:ext cx="762000" cy="259045"/>
    <xdr:sp macro="" textlink="">
      <xdr:nvSpPr>
        <xdr:cNvPr id="340" name="テキスト ボックス 339"/>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公債費は、減債基金積立金の増などにより経費は増となったが、経常的一般財源等総額の増により、前年度と同率の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今後も学校改築などで区債の発行が見込まれるが、引き続き将来負担への影響に配慮し、計画的な活用を図るとともに、減債基金への積立てを継続し、償還財源を確保していく。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149861</xdr:rowOff>
    </xdr:to>
    <xdr:cxnSp macro="">
      <xdr:nvCxnSpPr>
        <xdr:cNvPr id="365" name="直線コネクタ 364"/>
        <xdr:cNvCxnSpPr/>
      </xdr:nvCxnSpPr>
      <xdr:spPr>
        <a:xfrm flipV="1">
          <a:off x="4826000" y="12608560"/>
          <a:ext cx="0" cy="1257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8"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9" name="直線コネクタ 368"/>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81280</xdr:rowOff>
    </xdr:from>
    <xdr:to>
      <xdr:col>24</xdr:col>
      <xdr:colOff>25400</xdr:colOff>
      <xdr:row>78</xdr:row>
      <xdr:rowOff>81280</xdr:rowOff>
    </xdr:to>
    <xdr:cxnSp macro="">
      <xdr:nvCxnSpPr>
        <xdr:cNvPr id="370" name="直線コネクタ 369"/>
        <xdr:cNvCxnSpPr/>
      </xdr:nvCxnSpPr>
      <xdr:spPr>
        <a:xfrm>
          <a:off x="3987800" y="13454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71" name="公債費平均値テキスト"/>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72" name="フローチャート: 判断 371"/>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xdr:rowOff>
    </xdr:from>
    <xdr:to>
      <xdr:col>19</xdr:col>
      <xdr:colOff>187325</xdr:colOff>
      <xdr:row>78</xdr:row>
      <xdr:rowOff>81280</xdr:rowOff>
    </xdr:to>
    <xdr:cxnSp macro="">
      <xdr:nvCxnSpPr>
        <xdr:cNvPr id="373" name="直線コネクタ 372"/>
        <xdr:cNvCxnSpPr/>
      </xdr:nvCxnSpPr>
      <xdr:spPr>
        <a:xfrm>
          <a:off x="3098800" y="13385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74" name="フローチャート: 判断 373"/>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75" name="テキスト ボックス 374"/>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161289</xdr:rowOff>
    </xdr:from>
    <xdr:to>
      <xdr:col>15</xdr:col>
      <xdr:colOff>98425</xdr:colOff>
      <xdr:row>78</xdr:row>
      <xdr:rowOff>12700</xdr:rowOff>
    </xdr:to>
    <xdr:cxnSp macro="">
      <xdr:nvCxnSpPr>
        <xdr:cNvPr id="376" name="直線コネクタ 375"/>
        <xdr:cNvCxnSpPr/>
      </xdr:nvCxnSpPr>
      <xdr:spPr>
        <a:xfrm>
          <a:off x="2209800" y="133629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xdr:rowOff>
    </xdr:from>
    <xdr:to>
      <xdr:col>15</xdr:col>
      <xdr:colOff>149225</xdr:colOff>
      <xdr:row>76</xdr:row>
      <xdr:rowOff>109220</xdr:rowOff>
    </xdr:to>
    <xdr:sp macro="" textlink="">
      <xdr:nvSpPr>
        <xdr:cNvPr id="377" name="フローチャート: 判断 376"/>
        <xdr:cNvSpPr/>
      </xdr:nvSpPr>
      <xdr:spPr>
        <a:xfrm>
          <a:off x="3048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78" name="テキスト ボックス 377"/>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161289</xdr:rowOff>
    </xdr:from>
    <xdr:to>
      <xdr:col>11</xdr:col>
      <xdr:colOff>9525</xdr:colOff>
      <xdr:row>78</xdr:row>
      <xdr:rowOff>35561</xdr:rowOff>
    </xdr:to>
    <xdr:cxnSp macro="">
      <xdr:nvCxnSpPr>
        <xdr:cNvPr id="379" name="直線コネクタ 378"/>
        <xdr:cNvCxnSpPr/>
      </xdr:nvCxnSpPr>
      <xdr:spPr>
        <a:xfrm flipV="1">
          <a:off x="1320800" y="133629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0" name="フローチャート: 判断 379"/>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81" name="テキスト ボックス 380"/>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82" name="フローチャート: 判断 381"/>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83" name="テキスト ボックス 382"/>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30480</xdr:rowOff>
    </xdr:from>
    <xdr:to>
      <xdr:col>24</xdr:col>
      <xdr:colOff>76200</xdr:colOff>
      <xdr:row>78</xdr:row>
      <xdr:rowOff>132080</xdr:rowOff>
    </xdr:to>
    <xdr:sp macro="" textlink="">
      <xdr:nvSpPr>
        <xdr:cNvPr id="389" name="楕円 388"/>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2557</xdr:rowOff>
    </xdr:from>
    <xdr:ext cx="762000" cy="259045"/>
    <xdr:sp macro="" textlink="">
      <xdr:nvSpPr>
        <xdr:cNvPr id="390" name="公債費該当値テキスト"/>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30480</xdr:rowOff>
    </xdr:from>
    <xdr:to>
      <xdr:col>20</xdr:col>
      <xdr:colOff>38100</xdr:colOff>
      <xdr:row>78</xdr:row>
      <xdr:rowOff>132080</xdr:rowOff>
    </xdr:to>
    <xdr:sp macro="" textlink="">
      <xdr:nvSpPr>
        <xdr:cNvPr id="391" name="楕円 390"/>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92" name="テキスト ボックス 391"/>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133350</xdr:rowOff>
    </xdr:from>
    <xdr:to>
      <xdr:col>15</xdr:col>
      <xdr:colOff>149225</xdr:colOff>
      <xdr:row>78</xdr:row>
      <xdr:rowOff>63500</xdr:rowOff>
    </xdr:to>
    <xdr:sp macro="" textlink="">
      <xdr:nvSpPr>
        <xdr:cNvPr id="393" name="楕円 392"/>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94" name="テキスト ボックス 393"/>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xdr:nvSpPr>
        <xdr:cNvPr id="395" name="楕円 394"/>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96" name="テキスト ボックス 395"/>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97" name="楕円 396"/>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98" name="テキスト ボックス 397"/>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公債費以外は、人件費やその他（繰出金等）などが減少したことにより、前年度から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扶助費はもとより維持補修費についても増加していくことが見込まれる。引き続き、内部努力の徹底と外部化を基軸とした事業見直しを推進するとともに、施設の計画的な管理に努め、持続可能な行財政運営を維持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80</xdr:row>
      <xdr:rowOff>27939</xdr:rowOff>
    </xdr:to>
    <xdr:cxnSp macro="">
      <xdr:nvCxnSpPr>
        <xdr:cNvPr id="426" name="直線コネクタ 425"/>
        <xdr:cNvCxnSpPr/>
      </xdr:nvCxnSpPr>
      <xdr:spPr>
        <a:xfrm flipV="1">
          <a:off x="16510000" y="12608560"/>
          <a:ext cx="0" cy="11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xdr:rowOff>
    </xdr:from>
    <xdr:ext cx="762000" cy="259045"/>
    <xdr:sp macro="" textlink="">
      <xdr:nvSpPr>
        <xdr:cNvPr id="427" name="公債費以外最小値テキスト"/>
        <xdr:cNvSpPr txBox="1"/>
      </xdr:nvSpPr>
      <xdr:spPr>
        <a:xfrm>
          <a:off x="16598900" y="13716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27939</xdr:rowOff>
    </xdr:from>
    <xdr:to>
      <xdr:col>82</xdr:col>
      <xdr:colOff>196850</xdr:colOff>
      <xdr:row>80</xdr:row>
      <xdr:rowOff>27939</xdr:rowOff>
    </xdr:to>
    <xdr:cxnSp macro="">
      <xdr:nvCxnSpPr>
        <xdr:cNvPr id="428" name="直線コネクタ 427"/>
        <xdr:cNvCxnSpPr/>
      </xdr:nvCxnSpPr>
      <xdr:spPr>
        <a:xfrm>
          <a:off x="16421100" y="13743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7637</xdr:rowOff>
    </xdr:from>
    <xdr:ext cx="762000" cy="259045"/>
    <xdr:sp macro="" textlink="">
      <xdr:nvSpPr>
        <xdr:cNvPr id="429"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30" name="直線コネクタ 429"/>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39370</xdr:rowOff>
    </xdr:from>
    <xdr:to>
      <xdr:col>82</xdr:col>
      <xdr:colOff>107950</xdr:colOff>
      <xdr:row>81</xdr:row>
      <xdr:rowOff>8889</xdr:rowOff>
    </xdr:to>
    <xdr:cxnSp macro="">
      <xdr:nvCxnSpPr>
        <xdr:cNvPr id="431" name="直線コネクタ 430"/>
        <xdr:cNvCxnSpPr/>
      </xdr:nvCxnSpPr>
      <xdr:spPr>
        <a:xfrm flipV="1">
          <a:off x="15671800" y="13583920"/>
          <a:ext cx="838200" cy="31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69850</xdr:rowOff>
    </xdr:from>
    <xdr:to>
      <xdr:col>78</xdr:col>
      <xdr:colOff>69850</xdr:colOff>
      <xdr:row>81</xdr:row>
      <xdr:rowOff>8889</xdr:rowOff>
    </xdr:to>
    <xdr:cxnSp macro="">
      <xdr:nvCxnSpPr>
        <xdr:cNvPr id="434" name="直線コネクタ 433"/>
        <xdr:cNvCxnSpPr/>
      </xdr:nvCxnSpPr>
      <xdr:spPr>
        <a:xfrm>
          <a:off x="14782800" y="13614400"/>
          <a:ext cx="889000" cy="28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49530</xdr:rowOff>
    </xdr:from>
    <xdr:to>
      <xdr:col>78</xdr:col>
      <xdr:colOff>120650</xdr:colOff>
      <xdr:row>79</xdr:row>
      <xdr:rowOff>151130</xdr:rowOff>
    </xdr:to>
    <xdr:sp macro="" textlink="">
      <xdr:nvSpPr>
        <xdr:cNvPr id="435" name="フローチャート: 判断 434"/>
        <xdr:cNvSpPr/>
      </xdr:nvSpPr>
      <xdr:spPr>
        <a:xfrm>
          <a:off x="15621000" y="1359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161307</xdr:rowOff>
    </xdr:from>
    <xdr:ext cx="736600" cy="259045"/>
    <xdr:sp macro="" textlink="">
      <xdr:nvSpPr>
        <xdr:cNvPr id="436" name="テキスト ボックス 435"/>
        <xdr:cNvSpPr txBox="1"/>
      </xdr:nvSpPr>
      <xdr:spPr>
        <a:xfrm>
          <a:off x="15290800" y="1336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142239</xdr:rowOff>
    </xdr:from>
    <xdr:to>
      <xdr:col>73</xdr:col>
      <xdr:colOff>180975</xdr:colOff>
      <xdr:row>79</xdr:row>
      <xdr:rowOff>69850</xdr:rowOff>
    </xdr:to>
    <xdr:cxnSp macro="">
      <xdr:nvCxnSpPr>
        <xdr:cNvPr id="437" name="直線コネクタ 436"/>
        <xdr:cNvCxnSpPr/>
      </xdr:nvCxnSpPr>
      <xdr:spPr>
        <a:xfrm>
          <a:off x="13893800" y="135153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163830</xdr:rowOff>
    </xdr:from>
    <xdr:to>
      <xdr:col>74</xdr:col>
      <xdr:colOff>31750</xdr:colOff>
      <xdr:row>78</xdr:row>
      <xdr:rowOff>93980</xdr:rowOff>
    </xdr:to>
    <xdr:sp macro="" textlink="">
      <xdr:nvSpPr>
        <xdr:cNvPr id="438" name="フローチャート: 判断 437"/>
        <xdr:cNvSpPr/>
      </xdr:nvSpPr>
      <xdr:spPr>
        <a:xfrm>
          <a:off x="14732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104157</xdr:rowOff>
    </xdr:from>
    <xdr:ext cx="762000" cy="259045"/>
    <xdr:sp macro="" textlink="">
      <xdr:nvSpPr>
        <xdr:cNvPr id="439" name="テキスト ボックス 438"/>
        <xdr:cNvSpPr txBox="1"/>
      </xdr:nvSpPr>
      <xdr:spPr>
        <a:xfrm>
          <a:off x="14401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142239</xdr:rowOff>
    </xdr:from>
    <xdr:to>
      <xdr:col>69</xdr:col>
      <xdr:colOff>92075</xdr:colOff>
      <xdr:row>80</xdr:row>
      <xdr:rowOff>58420</xdr:rowOff>
    </xdr:to>
    <xdr:cxnSp macro="">
      <xdr:nvCxnSpPr>
        <xdr:cNvPr id="440" name="直線コネクタ 439"/>
        <xdr:cNvCxnSpPr/>
      </xdr:nvCxnSpPr>
      <xdr:spPr>
        <a:xfrm flipV="1">
          <a:off x="13004800" y="13515339"/>
          <a:ext cx="889000" cy="25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163830</xdr:rowOff>
    </xdr:from>
    <xdr:to>
      <xdr:col>69</xdr:col>
      <xdr:colOff>142875</xdr:colOff>
      <xdr:row>78</xdr:row>
      <xdr:rowOff>93980</xdr:rowOff>
    </xdr:to>
    <xdr:sp macro="" textlink="">
      <xdr:nvSpPr>
        <xdr:cNvPr id="441" name="フローチャート: 判断 440"/>
        <xdr:cNvSpPr/>
      </xdr:nvSpPr>
      <xdr:spPr>
        <a:xfrm>
          <a:off x="13843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104157</xdr:rowOff>
    </xdr:from>
    <xdr:ext cx="762000" cy="259045"/>
    <xdr:sp macro="" textlink="">
      <xdr:nvSpPr>
        <xdr:cNvPr id="442" name="テキスト ボックス 441"/>
        <xdr:cNvSpPr txBox="1"/>
      </xdr:nvSpPr>
      <xdr:spPr>
        <a:xfrm>
          <a:off x="13512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43" name="フローチャート: 判断 442"/>
        <xdr:cNvSpPr/>
      </xdr:nvSpPr>
      <xdr:spPr>
        <a:xfrm>
          <a:off x="12954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142257</xdr:rowOff>
    </xdr:from>
    <xdr:ext cx="762000" cy="259045"/>
    <xdr:sp macro="" textlink="">
      <xdr:nvSpPr>
        <xdr:cNvPr id="444" name="テキスト ボックス 443"/>
        <xdr:cNvSpPr txBox="1"/>
      </xdr:nvSpPr>
      <xdr:spPr>
        <a:xfrm>
          <a:off x="12623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160020</xdr:rowOff>
    </xdr:from>
    <xdr:to>
      <xdr:col>82</xdr:col>
      <xdr:colOff>158750</xdr:colOff>
      <xdr:row>79</xdr:row>
      <xdr:rowOff>90170</xdr:rowOff>
    </xdr:to>
    <xdr:sp macro="" textlink="">
      <xdr:nvSpPr>
        <xdr:cNvPr id="450" name="楕円 449"/>
        <xdr:cNvSpPr/>
      </xdr:nvSpPr>
      <xdr:spPr>
        <a:xfrm>
          <a:off x="164592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132097</xdr:rowOff>
    </xdr:from>
    <xdr:ext cx="762000" cy="259045"/>
    <xdr:sp macro="" textlink="">
      <xdr:nvSpPr>
        <xdr:cNvPr id="451" name="公債費以外該当値テキスト"/>
        <xdr:cNvSpPr txBox="1"/>
      </xdr:nvSpPr>
      <xdr:spPr>
        <a:xfrm>
          <a:off x="165989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129539</xdr:rowOff>
    </xdr:from>
    <xdr:to>
      <xdr:col>78</xdr:col>
      <xdr:colOff>120650</xdr:colOff>
      <xdr:row>81</xdr:row>
      <xdr:rowOff>59689</xdr:rowOff>
    </xdr:to>
    <xdr:sp macro="" textlink="">
      <xdr:nvSpPr>
        <xdr:cNvPr id="452" name="楕円 451"/>
        <xdr:cNvSpPr/>
      </xdr:nvSpPr>
      <xdr:spPr>
        <a:xfrm>
          <a:off x="15621000" y="138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44466</xdr:rowOff>
    </xdr:from>
    <xdr:ext cx="736600" cy="259045"/>
    <xdr:sp macro="" textlink="">
      <xdr:nvSpPr>
        <xdr:cNvPr id="453" name="テキスト ボックス 452"/>
        <xdr:cNvSpPr txBox="1"/>
      </xdr:nvSpPr>
      <xdr:spPr>
        <a:xfrm>
          <a:off x="15290800" y="13931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19050</xdr:rowOff>
    </xdr:from>
    <xdr:to>
      <xdr:col>74</xdr:col>
      <xdr:colOff>31750</xdr:colOff>
      <xdr:row>79</xdr:row>
      <xdr:rowOff>120650</xdr:rowOff>
    </xdr:to>
    <xdr:sp macro="" textlink="">
      <xdr:nvSpPr>
        <xdr:cNvPr id="454" name="楕円 453"/>
        <xdr:cNvSpPr/>
      </xdr:nvSpPr>
      <xdr:spPr>
        <a:xfrm>
          <a:off x="14732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105427</xdr:rowOff>
    </xdr:from>
    <xdr:ext cx="762000" cy="259045"/>
    <xdr:sp macro="" textlink="">
      <xdr:nvSpPr>
        <xdr:cNvPr id="455" name="テキスト ボックス 454"/>
        <xdr:cNvSpPr txBox="1"/>
      </xdr:nvSpPr>
      <xdr:spPr>
        <a:xfrm>
          <a:off x="14401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91439</xdr:rowOff>
    </xdr:from>
    <xdr:to>
      <xdr:col>69</xdr:col>
      <xdr:colOff>142875</xdr:colOff>
      <xdr:row>79</xdr:row>
      <xdr:rowOff>21589</xdr:rowOff>
    </xdr:to>
    <xdr:sp macro="" textlink="">
      <xdr:nvSpPr>
        <xdr:cNvPr id="456" name="楕円 455"/>
        <xdr:cNvSpPr/>
      </xdr:nvSpPr>
      <xdr:spPr>
        <a:xfrm>
          <a:off x="13843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6366</xdr:rowOff>
    </xdr:from>
    <xdr:ext cx="762000" cy="259045"/>
    <xdr:sp macro="" textlink="">
      <xdr:nvSpPr>
        <xdr:cNvPr id="457" name="テキスト ボックス 456"/>
        <xdr:cNvSpPr txBox="1"/>
      </xdr:nvSpPr>
      <xdr:spPr>
        <a:xfrm>
          <a:off x="13512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7620</xdr:rowOff>
    </xdr:from>
    <xdr:to>
      <xdr:col>65</xdr:col>
      <xdr:colOff>53975</xdr:colOff>
      <xdr:row>80</xdr:row>
      <xdr:rowOff>109220</xdr:rowOff>
    </xdr:to>
    <xdr:sp macro="" textlink="">
      <xdr:nvSpPr>
        <xdr:cNvPr id="458" name="楕円 457"/>
        <xdr:cNvSpPr/>
      </xdr:nvSpPr>
      <xdr:spPr>
        <a:xfrm>
          <a:off x="12954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93997</xdr:rowOff>
    </xdr:from>
    <xdr:ext cx="762000" cy="259045"/>
    <xdr:sp macro="" textlink="">
      <xdr:nvSpPr>
        <xdr:cNvPr id="459" name="テキスト ボックス 458"/>
        <xdr:cNvSpPr txBox="1"/>
      </xdr:nvSpPr>
      <xdr:spPr>
        <a:xfrm>
          <a:off x="12623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4318</xdr:rowOff>
    </xdr:from>
    <xdr:to>
      <xdr:col>29</xdr:col>
      <xdr:colOff>127000</xdr:colOff>
      <xdr:row>19</xdr:row>
      <xdr:rowOff>86832</xdr:rowOff>
    </xdr:to>
    <xdr:cxnSp macro="">
      <xdr:nvCxnSpPr>
        <xdr:cNvPr id="47" name="直線コネクタ 46"/>
        <xdr:cNvCxnSpPr/>
      </xdr:nvCxnSpPr>
      <xdr:spPr bwMode="auto">
        <a:xfrm flipV="1">
          <a:off x="5651500" y="2109343"/>
          <a:ext cx="0" cy="12826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58909</xdr:rowOff>
    </xdr:from>
    <xdr:ext cx="762000" cy="259045"/>
    <xdr:sp macro="" textlink="">
      <xdr:nvSpPr>
        <xdr:cNvPr id="48" name="人口1人当たり決算額の推移最小値テキスト130"/>
        <xdr:cNvSpPr txBox="1"/>
      </xdr:nvSpPr>
      <xdr:spPr>
        <a:xfrm>
          <a:off x="5740400" y="336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86832</xdr:rowOff>
    </xdr:from>
    <xdr:to>
      <xdr:col>30</xdr:col>
      <xdr:colOff>25400</xdr:colOff>
      <xdr:row>19</xdr:row>
      <xdr:rowOff>86832</xdr:rowOff>
    </xdr:to>
    <xdr:cxnSp macro="">
      <xdr:nvCxnSpPr>
        <xdr:cNvPr id="49" name="直線コネクタ 48"/>
        <xdr:cNvCxnSpPr/>
      </xdr:nvCxnSpPr>
      <xdr:spPr bwMode="auto">
        <a:xfrm>
          <a:off x="5562600" y="3392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90695</xdr:rowOff>
    </xdr:from>
    <xdr:ext cx="762000" cy="259045"/>
    <xdr:sp macro="" textlink="">
      <xdr:nvSpPr>
        <xdr:cNvPr id="50" name="人口1人当たり決算額の推移最大値テキスト130"/>
        <xdr:cNvSpPr txBox="1"/>
      </xdr:nvSpPr>
      <xdr:spPr>
        <a:xfrm>
          <a:off x="5740400" y="18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4318</xdr:rowOff>
    </xdr:from>
    <xdr:to>
      <xdr:col>30</xdr:col>
      <xdr:colOff>25400</xdr:colOff>
      <xdr:row>12</xdr:row>
      <xdr:rowOff>4318</xdr:rowOff>
    </xdr:to>
    <xdr:cxnSp macro="">
      <xdr:nvCxnSpPr>
        <xdr:cNvPr id="51" name="直線コネクタ 50"/>
        <xdr:cNvCxnSpPr/>
      </xdr:nvCxnSpPr>
      <xdr:spPr bwMode="auto">
        <a:xfrm>
          <a:off x="5562600" y="2109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36300</xdr:rowOff>
    </xdr:from>
    <xdr:to>
      <xdr:col>29</xdr:col>
      <xdr:colOff>127000</xdr:colOff>
      <xdr:row>18</xdr:row>
      <xdr:rowOff>40480</xdr:rowOff>
    </xdr:to>
    <xdr:cxnSp macro="">
      <xdr:nvCxnSpPr>
        <xdr:cNvPr id="52" name="直線コネクタ 51"/>
        <xdr:cNvCxnSpPr/>
      </xdr:nvCxnSpPr>
      <xdr:spPr bwMode="auto">
        <a:xfrm>
          <a:off x="5003800" y="3170025"/>
          <a:ext cx="647700" cy="4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25257</xdr:rowOff>
    </xdr:from>
    <xdr:ext cx="762000" cy="259045"/>
    <xdr:sp macro="" textlink="">
      <xdr:nvSpPr>
        <xdr:cNvPr id="53" name="人口1人当たり決算額の推移平均値テキスト130"/>
        <xdr:cNvSpPr txBox="1"/>
      </xdr:nvSpPr>
      <xdr:spPr>
        <a:xfrm>
          <a:off x="5740400" y="3158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47298</xdr:rowOff>
    </xdr:from>
    <xdr:to>
      <xdr:col>29</xdr:col>
      <xdr:colOff>177800</xdr:colOff>
      <xdr:row>18</xdr:row>
      <xdr:rowOff>148899</xdr:rowOff>
    </xdr:to>
    <xdr:sp macro="" textlink="">
      <xdr:nvSpPr>
        <xdr:cNvPr id="54" name="フローチャート: 判断 53"/>
        <xdr:cNvSpPr/>
      </xdr:nvSpPr>
      <xdr:spPr bwMode="auto">
        <a:xfrm>
          <a:off x="5600700" y="3181023"/>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36300</xdr:rowOff>
    </xdr:from>
    <xdr:to>
      <xdr:col>26</xdr:col>
      <xdr:colOff>50800</xdr:colOff>
      <xdr:row>18</xdr:row>
      <xdr:rowOff>58692</xdr:rowOff>
    </xdr:to>
    <xdr:cxnSp macro="">
      <xdr:nvCxnSpPr>
        <xdr:cNvPr id="55" name="直線コネクタ 54"/>
        <xdr:cNvCxnSpPr/>
      </xdr:nvCxnSpPr>
      <xdr:spPr bwMode="auto">
        <a:xfrm flipV="1">
          <a:off x="4305300" y="3170025"/>
          <a:ext cx="698500" cy="22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48235</xdr:rowOff>
    </xdr:from>
    <xdr:to>
      <xdr:col>26</xdr:col>
      <xdr:colOff>101600</xdr:colOff>
      <xdr:row>18</xdr:row>
      <xdr:rowOff>149835</xdr:rowOff>
    </xdr:to>
    <xdr:sp macro="" textlink="">
      <xdr:nvSpPr>
        <xdr:cNvPr id="56" name="フローチャート: 判断 55"/>
        <xdr:cNvSpPr/>
      </xdr:nvSpPr>
      <xdr:spPr bwMode="auto">
        <a:xfrm>
          <a:off x="49530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134612</xdr:rowOff>
    </xdr:from>
    <xdr:ext cx="736600" cy="259045"/>
    <xdr:sp macro="" textlink="">
      <xdr:nvSpPr>
        <xdr:cNvPr id="57" name="テキスト ボックス 56"/>
        <xdr:cNvSpPr txBox="1"/>
      </xdr:nvSpPr>
      <xdr:spPr>
        <a:xfrm>
          <a:off x="4622800" y="3268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58692</xdr:rowOff>
    </xdr:from>
    <xdr:to>
      <xdr:col>22</xdr:col>
      <xdr:colOff>114300</xdr:colOff>
      <xdr:row>18</xdr:row>
      <xdr:rowOff>66759</xdr:rowOff>
    </xdr:to>
    <xdr:cxnSp macro="">
      <xdr:nvCxnSpPr>
        <xdr:cNvPr id="58" name="直線コネクタ 57"/>
        <xdr:cNvCxnSpPr/>
      </xdr:nvCxnSpPr>
      <xdr:spPr bwMode="auto">
        <a:xfrm flipV="1">
          <a:off x="3606800" y="3192417"/>
          <a:ext cx="698500" cy="8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64509</xdr:rowOff>
    </xdr:from>
    <xdr:to>
      <xdr:col>22</xdr:col>
      <xdr:colOff>165100</xdr:colOff>
      <xdr:row>18</xdr:row>
      <xdr:rowOff>166108</xdr:rowOff>
    </xdr:to>
    <xdr:sp macro="" textlink="">
      <xdr:nvSpPr>
        <xdr:cNvPr id="59" name="フローチャート: 判断 58"/>
        <xdr:cNvSpPr/>
      </xdr:nvSpPr>
      <xdr:spPr bwMode="auto">
        <a:xfrm>
          <a:off x="42545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150886</xdr:rowOff>
    </xdr:from>
    <xdr:ext cx="762000" cy="259045"/>
    <xdr:sp macro="" textlink="">
      <xdr:nvSpPr>
        <xdr:cNvPr id="60" name="テキスト ボックス 59"/>
        <xdr:cNvSpPr txBox="1"/>
      </xdr:nvSpPr>
      <xdr:spPr>
        <a:xfrm>
          <a:off x="3924300" y="3284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62426</xdr:rowOff>
    </xdr:from>
    <xdr:to>
      <xdr:col>18</xdr:col>
      <xdr:colOff>177800</xdr:colOff>
      <xdr:row>18</xdr:row>
      <xdr:rowOff>66759</xdr:rowOff>
    </xdr:to>
    <xdr:cxnSp macro="">
      <xdr:nvCxnSpPr>
        <xdr:cNvPr id="61" name="直線コネクタ 60"/>
        <xdr:cNvCxnSpPr/>
      </xdr:nvCxnSpPr>
      <xdr:spPr bwMode="auto">
        <a:xfrm>
          <a:off x="2908300" y="3196151"/>
          <a:ext cx="698500" cy="4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69952</xdr:rowOff>
    </xdr:from>
    <xdr:to>
      <xdr:col>19</xdr:col>
      <xdr:colOff>38100</xdr:colOff>
      <xdr:row>19</xdr:row>
      <xdr:rowOff>102</xdr:rowOff>
    </xdr:to>
    <xdr:sp macro="" textlink="">
      <xdr:nvSpPr>
        <xdr:cNvPr id="62" name="フローチャート: 判断 61"/>
        <xdr:cNvSpPr/>
      </xdr:nvSpPr>
      <xdr:spPr bwMode="auto">
        <a:xfrm>
          <a:off x="35560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156329</xdr:rowOff>
    </xdr:from>
    <xdr:ext cx="762000" cy="259045"/>
    <xdr:sp macro="" textlink="">
      <xdr:nvSpPr>
        <xdr:cNvPr id="63" name="テキスト ボックス 62"/>
        <xdr:cNvSpPr txBox="1"/>
      </xdr:nvSpPr>
      <xdr:spPr>
        <a:xfrm>
          <a:off x="3225800" y="329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54810</xdr:rowOff>
    </xdr:from>
    <xdr:to>
      <xdr:col>15</xdr:col>
      <xdr:colOff>101600</xdr:colOff>
      <xdr:row>18</xdr:row>
      <xdr:rowOff>156410</xdr:rowOff>
    </xdr:to>
    <xdr:sp macro="" textlink="">
      <xdr:nvSpPr>
        <xdr:cNvPr id="64" name="フローチャート: 判断 63"/>
        <xdr:cNvSpPr/>
      </xdr:nvSpPr>
      <xdr:spPr bwMode="auto">
        <a:xfrm>
          <a:off x="28575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141186</xdr:rowOff>
    </xdr:from>
    <xdr:ext cx="762000" cy="259045"/>
    <xdr:sp macro="" textlink="">
      <xdr:nvSpPr>
        <xdr:cNvPr id="65" name="テキスト ボックス 64"/>
        <xdr:cNvSpPr txBox="1"/>
      </xdr:nvSpPr>
      <xdr:spPr>
        <a:xfrm>
          <a:off x="2527300" y="32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161130</xdr:rowOff>
    </xdr:from>
    <xdr:to>
      <xdr:col>29</xdr:col>
      <xdr:colOff>177800</xdr:colOff>
      <xdr:row>18</xdr:row>
      <xdr:rowOff>91280</xdr:rowOff>
    </xdr:to>
    <xdr:sp macro="" textlink="">
      <xdr:nvSpPr>
        <xdr:cNvPr id="71" name="楕円 70"/>
        <xdr:cNvSpPr/>
      </xdr:nvSpPr>
      <xdr:spPr bwMode="auto">
        <a:xfrm>
          <a:off x="5600700" y="3123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6207</xdr:rowOff>
    </xdr:from>
    <xdr:ext cx="762000" cy="259045"/>
    <xdr:sp macro="" textlink="">
      <xdr:nvSpPr>
        <xdr:cNvPr id="72" name="人口1人当たり決算額の推移該当値テキスト130"/>
        <xdr:cNvSpPr txBox="1"/>
      </xdr:nvSpPr>
      <xdr:spPr>
        <a:xfrm>
          <a:off x="5740400" y="296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156950</xdr:rowOff>
    </xdr:from>
    <xdr:to>
      <xdr:col>26</xdr:col>
      <xdr:colOff>101600</xdr:colOff>
      <xdr:row>18</xdr:row>
      <xdr:rowOff>87100</xdr:rowOff>
    </xdr:to>
    <xdr:sp macro="" textlink="">
      <xdr:nvSpPr>
        <xdr:cNvPr id="73" name="楕円 72"/>
        <xdr:cNvSpPr/>
      </xdr:nvSpPr>
      <xdr:spPr bwMode="auto">
        <a:xfrm>
          <a:off x="4953000" y="3119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97277</xdr:rowOff>
    </xdr:from>
    <xdr:ext cx="736600" cy="259045"/>
    <xdr:sp macro="" textlink="">
      <xdr:nvSpPr>
        <xdr:cNvPr id="74" name="テキスト ボックス 73"/>
        <xdr:cNvSpPr txBox="1"/>
      </xdr:nvSpPr>
      <xdr:spPr>
        <a:xfrm>
          <a:off x="4622800" y="288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7892</xdr:rowOff>
    </xdr:from>
    <xdr:to>
      <xdr:col>22</xdr:col>
      <xdr:colOff>165100</xdr:colOff>
      <xdr:row>18</xdr:row>
      <xdr:rowOff>109492</xdr:rowOff>
    </xdr:to>
    <xdr:sp macro="" textlink="">
      <xdr:nvSpPr>
        <xdr:cNvPr id="75" name="楕円 74"/>
        <xdr:cNvSpPr/>
      </xdr:nvSpPr>
      <xdr:spPr bwMode="auto">
        <a:xfrm>
          <a:off x="4254500" y="3141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119669</xdr:rowOff>
    </xdr:from>
    <xdr:ext cx="762000" cy="259045"/>
    <xdr:sp macro="" textlink="">
      <xdr:nvSpPr>
        <xdr:cNvPr id="76" name="テキスト ボックス 75"/>
        <xdr:cNvSpPr txBox="1"/>
      </xdr:nvSpPr>
      <xdr:spPr>
        <a:xfrm>
          <a:off x="3924300" y="2910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15959</xdr:rowOff>
    </xdr:from>
    <xdr:to>
      <xdr:col>19</xdr:col>
      <xdr:colOff>38100</xdr:colOff>
      <xdr:row>18</xdr:row>
      <xdr:rowOff>117559</xdr:rowOff>
    </xdr:to>
    <xdr:sp macro="" textlink="">
      <xdr:nvSpPr>
        <xdr:cNvPr id="77" name="楕円 76"/>
        <xdr:cNvSpPr/>
      </xdr:nvSpPr>
      <xdr:spPr bwMode="auto">
        <a:xfrm>
          <a:off x="3556000" y="3149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127736</xdr:rowOff>
    </xdr:from>
    <xdr:ext cx="762000" cy="259045"/>
    <xdr:sp macro="" textlink="">
      <xdr:nvSpPr>
        <xdr:cNvPr id="78" name="テキスト ボックス 77"/>
        <xdr:cNvSpPr txBox="1"/>
      </xdr:nvSpPr>
      <xdr:spPr>
        <a:xfrm>
          <a:off x="3225800" y="291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11626</xdr:rowOff>
    </xdr:from>
    <xdr:to>
      <xdr:col>15</xdr:col>
      <xdr:colOff>101600</xdr:colOff>
      <xdr:row>18</xdr:row>
      <xdr:rowOff>113226</xdr:rowOff>
    </xdr:to>
    <xdr:sp macro="" textlink="">
      <xdr:nvSpPr>
        <xdr:cNvPr id="79" name="楕円 78"/>
        <xdr:cNvSpPr/>
      </xdr:nvSpPr>
      <xdr:spPr bwMode="auto">
        <a:xfrm>
          <a:off x="2857500" y="3145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123403</xdr:rowOff>
    </xdr:from>
    <xdr:ext cx="762000" cy="259045"/>
    <xdr:sp macro="" textlink="">
      <xdr:nvSpPr>
        <xdr:cNvPr id="80" name="テキスト ボックス 79"/>
        <xdr:cNvSpPr txBox="1"/>
      </xdr:nvSpPr>
      <xdr:spPr>
        <a:xfrm>
          <a:off x="2527300" y="291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298298</xdr:rowOff>
    </xdr:from>
    <xdr:to>
      <xdr:col>29</xdr:col>
      <xdr:colOff>127000</xdr:colOff>
      <xdr:row>37</xdr:row>
      <xdr:rowOff>308813</xdr:rowOff>
    </xdr:to>
    <xdr:cxnSp macro="">
      <xdr:nvCxnSpPr>
        <xdr:cNvPr id="106" name="直線コネクタ 105"/>
        <xdr:cNvCxnSpPr/>
      </xdr:nvCxnSpPr>
      <xdr:spPr bwMode="auto">
        <a:xfrm flipV="1">
          <a:off x="5651500" y="6222848"/>
          <a:ext cx="0" cy="1210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280890</xdr:rowOff>
    </xdr:from>
    <xdr:ext cx="762000" cy="259045"/>
    <xdr:sp macro="" textlink="">
      <xdr:nvSpPr>
        <xdr:cNvPr id="107" name="人口1人当たり決算額の推移最小値テキスト445"/>
        <xdr:cNvSpPr txBox="1"/>
      </xdr:nvSpPr>
      <xdr:spPr>
        <a:xfrm>
          <a:off x="5740400" y="740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308813</xdr:rowOff>
    </xdr:from>
    <xdr:to>
      <xdr:col>30</xdr:col>
      <xdr:colOff>25400</xdr:colOff>
      <xdr:row>37</xdr:row>
      <xdr:rowOff>308813</xdr:rowOff>
    </xdr:to>
    <xdr:cxnSp macro="">
      <xdr:nvCxnSpPr>
        <xdr:cNvPr id="108" name="直線コネクタ 107"/>
        <xdr:cNvCxnSpPr/>
      </xdr:nvCxnSpPr>
      <xdr:spPr bwMode="auto">
        <a:xfrm>
          <a:off x="5562600" y="74335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41775</xdr:rowOff>
    </xdr:from>
    <xdr:ext cx="762000" cy="259045"/>
    <xdr:sp macro="" textlink="">
      <xdr:nvSpPr>
        <xdr:cNvPr id="109" name="人口1人当たり決算額の推移最大値テキスト445"/>
        <xdr:cNvSpPr txBox="1"/>
      </xdr:nvSpPr>
      <xdr:spPr>
        <a:xfrm>
          <a:off x="5740400" y="596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298298</xdr:rowOff>
    </xdr:from>
    <xdr:to>
      <xdr:col>30</xdr:col>
      <xdr:colOff>25400</xdr:colOff>
      <xdr:row>33</xdr:row>
      <xdr:rowOff>298298</xdr:rowOff>
    </xdr:to>
    <xdr:cxnSp macro="">
      <xdr:nvCxnSpPr>
        <xdr:cNvPr id="110" name="直線コネクタ 109"/>
        <xdr:cNvCxnSpPr/>
      </xdr:nvCxnSpPr>
      <xdr:spPr bwMode="auto">
        <a:xfrm>
          <a:off x="5562600" y="6222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304774</xdr:rowOff>
    </xdr:from>
    <xdr:to>
      <xdr:col>29</xdr:col>
      <xdr:colOff>127000</xdr:colOff>
      <xdr:row>36</xdr:row>
      <xdr:rowOff>1118</xdr:rowOff>
    </xdr:to>
    <xdr:cxnSp macro="">
      <xdr:nvCxnSpPr>
        <xdr:cNvPr id="111" name="直線コネクタ 110"/>
        <xdr:cNvCxnSpPr/>
      </xdr:nvCxnSpPr>
      <xdr:spPr bwMode="auto">
        <a:xfrm flipV="1">
          <a:off x="5003800" y="6915124"/>
          <a:ext cx="647700" cy="39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294098</xdr:rowOff>
    </xdr:from>
    <xdr:ext cx="762000" cy="259045"/>
    <xdr:sp macro="" textlink="">
      <xdr:nvSpPr>
        <xdr:cNvPr id="112" name="人口1人当たり決算額の推移平均値テキスト445"/>
        <xdr:cNvSpPr txBox="1"/>
      </xdr:nvSpPr>
      <xdr:spPr>
        <a:xfrm>
          <a:off x="5740400" y="690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322021</xdr:rowOff>
    </xdr:from>
    <xdr:to>
      <xdr:col>29</xdr:col>
      <xdr:colOff>177800</xdr:colOff>
      <xdr:row>36</xdr:row>
      <xdr:rowOff>80721</xdr:rowOff>
    </xdr:to>
    <xdr:sp macro="" textlink="">
      <xdr:nvSpPr>
        <xdr:cNvPr id="113" name="フローチャート: 判断 112"/>
        <xdr:cNvSpPr/>
      </xdr:nvSpPr>
      <xdr:spPr bwMode="auto">
        <a:xfrm>
          <a:off x="5600700" y="6932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1118</xdr:rowOff>
    </xdr:from>
    <xdr:to>
      <xdr:col>26</xdr:col>
      <xdr:colOff>50800</xdr:colOff>
      <xdr:row>36</xdr:row>
      <xdr:rowOff>17500</xdr:rowOff>
    </xdr:to>
    <xdr:cxnSp macro="">
      <xdr:nvCxnSpPr>
        <xdr:cNvPr id="114" name="直線コネクタ 113"/>
        <xdr:cNvCxnSpPr/>
      </xdr:nvCxnSpPr>
      <xdr:spPr bwMode="auto">
        <a:xfrm flipV="1">
          <a:off x="4305300" y="6954368"/>
          <a:ext cx="698500" cy="16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335280</xdr:rowOff>
    </xdr:from>
    <xdr:to>
      <xdr:col>26</xdr:col>
      <xdr:colOff>101600</xdr:colOff>
      <xdr:row>36</xdr:row>
      <xdr:rowOff>93980</xdr:rowOff>
    </xdr:to>
    <xdr:sp macro="" textlink="">
      <xdr:nvSpPr>
        <xdr:cNvPr id="115" name="フローチャート: 判断 114"/>
        <xdr:cNvSpPr/>
      </xdr:nvSpPr>
      <xdr:spPr bwMode="auto">
        <a:xfrm>
          <a:off x="49530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78757</xdr:rowOff>
    </xdr:from>
    <xdr:ext cx="736600" cy="259045"/>
    <xdr:sp macro="" textlink="">
      <xdr:nvSpPr>
        <xdr:cNvPr id="116" name="テキスト ボックス 115"/>
        <xdr:cNvSpPr txBox="1"/>
      </xdr:nvSpPr>
      <xdr:spPr>
        <a:xfrm>
          <a:off x="4622800" y="7032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16663</xdr:rowOff>
    </xdr:from>
    <xdr:to>
      <xdr:col>22</xdr:col>
      <xdr:colOff>114300</xdr:colOff>
      <xdr:row>36</xdr:row>
      <xdr:rowOff>17500</xdr:rowOff>
    </xdr:to>
    <xdr:cxnSp macro="">
      <xdr:nvCxnSpPr>
        <xdr:cNvPr id="117" name="直線コネクタ 116"/>
        <xdr:cNvCxnSpPr/>
      </xdr:nvCxnSpPr>
      <xdr:spPr bwMode="auto">
        <a:xfrm>
          <a:off x="3606800" y="6969913"/>
          <a:ext cx="698500" cy="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39395</xdr:rowOff>
    </xdr:from>
    <xdr:to>
      <xdr:col>22</xdr:col>
      <xdr:colOff>165100</xdr:colOff>
      <xdr:row>36</xdr:row>
      <xdr:rowOff>140995</xdr:rowOff>
    </xdr:to>
    <xdr:sp macro="" textlink="">
      <xdr:nvSpPr>
        <xdr:cNvPr id="118" name="フローチャート: 判断 117"/>
        <xdr:cNvSpPr/>
      </xdr:nvSpPr>
      <xdr:spPr bwMode="auto">
        <a:xfrm>
          <a:off x="42545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125772</xdr:rowOff>
    </xdr:from>
    <xdr:ext cx="762000" cy="259045"/>
    <xdr:sp macro="" textlink="">
      <xdr:nvSpPr>
        <xdr:cNvPr id="119" name="テキスト ボックス 118"/>
        <xdr:cNvSpPr txBox="1"/>
      </xdr:nvSpPr>
      <xdr:spPr>
        <a:xfrm>
          <a:off x="3924300" y="707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16663</xdr:rowOff>
    </xdr:from>
    <xdr:to>
      <xdr:col>18</xdr:col>
      <xdr:colOff>177800</xdr:colOff>
      <xdr:row>36</xdr:row>
      <xdr:rowOff>67335</xdr:rowOff>
    </xdr:to>
    <xdr:cxnSp macro="">
      <xdr:nvCxnSpPr>
        <xdr:cNvPr id="120" name="直線コネクタ 119"/>
        <xdr:cNvCxnSpPr/>
      </xdr:nvCxnSpPr>
      <xdr:spPr bwMode="auto">
        <a:xfrm flipV="1">
          <a:off x="2908300" y="6969913"/>
          <a:ext cx="698500" cy="50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38176</xdr:rowOff>
    </xdr:from>
    <xdr:to>
      <xdr:col>19</xdr:col>
      <xdr:colOff>38100</xdr:colOff>
      <xdr:row>36</xdr:row>
      <xdr:rowOff>139776</xdr:rowOff>
    </xdr:to>
    <xdr:sp macro="" textlink="">
      <xdr:nvSpPr>
        <xdr:cNvPr id="121" name="フローチャート: 判断 120"/>
        <xdr:cNvSpPr/>
      </xdr:nvSpPr>
      <xdr:spPr bwMode="auto">
        <a:xfrm>
          <a:off x="35560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124553</xdr:rowOff>
    </xdr:from>
    <xdr:ext cx="762000" cy="259045"/>
    <xdr:sp macro="" textlink="">
      <xdr:nvSpPr>
        <xdr:cNvPr id="122" name="テキスト ボックス 121"/>
        <xdr:cNvSpPr txBox="1"/>
      </xdr:nvSpPr>
      <xdr:spPr>
        <a:xfrm>
          <a:off x="3225800" y="707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1524</xdr:rowOff>
    </xdr:from>
    <xdr:to>
      <xdr:col>15</xdr:col>
      <xdr:colOff>101600</xdr:colOff>
      <xdr:row>36</xdr:row>
      <xdr:rowOff>103124</xdr:rowOff>
    </xdr:to>
    <xdr:sp macro="" textlink="">
      <xdr:nvSpPr>
        <xdr:cNvPr id="123" name="フローチャート: 判断 122"/>
        <xdr:cNvSpPr/>
      </xdr:nvSpPr>
      <xdr:spPr bwMode="auto">
        <a:xfrm>
          <a:off x="28575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113301</xdr:rowOff>
    </xdr:from>
    <xdr:ext cx="762000" cy="259045"/>
    <xdr:sp macro="" textlink="">
      <xdr:nvSpPr>
        <xdr:cNvPr id="124" name="テキスト ボックス 123"/>
        <xdr:cNvSpPr txBox="1"/>
      </xdr:nvSpPr>
      <xdr:spPr>
        <a:xfrm>
          <a:off x="2527300" y="672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253974</xdr:rowOff>
    </xdr:from>
    <xdr:to>
      <xdr:col>29</xdr:col>
      <xdr:colOff>177800</xdr:colOff>
      <xdr:row>36</xdr:row>
      <xdr:rowOff>12674</xdr:rowOff>
    </xdr:to>
    <xdr:sp macro="" textlink="">
      <xdr:nvSpPr>
        <xdr:cNvPr id="130" name="楕円 129"/>
        <xdr:cNvSpPr/>
      </xdr:nvSpPr>
      <xdr:spPr bwMode="auto">
        <a:xfrm>
          <a:off x="5600700" y="6864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99051</xdr:rowOff>
    </xdr:from>
    <xdr:ext cx="762000" cy="259045"/>
    <xdr:sp macro="" textlink="">
      <xdr:nvSpPr>
        <xdr:cNvPr id="131" name="人口1人当たり決算額の推移該当値テキスト445"/>
        <xdr:cNvSpPr txBox="1"/>
      </xdr:nvSpPr>
      <xdr:spPr>
        <a:xfrm>
          <a:off x="5740400" y="670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293218</xdr:rowOff>
    </xdr:from>
    <xdr:to>
      <xdr:col>26</xdr:col>
      <xdr:colOff>101600</xdr:colOff>
      <xdr:row>36</xdr:row>
      <xdr:rowOff>51918</xdr:rowOff>
    </xdr:to>
    <xdr:sp macro="" textlink="">
      <xdr:nvSpPr>
        <xdr:cNvPr id="132" name="楕円 131"/>
        <xdr:cNvSpPr/>
      </xdr:nvSpPr>
      <xdr:spPr bwMode="auto">
        <a:xfrm>
          <a:off x="4953000" y="6903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62095</xdr:rowOff>
    </xdr:from>
    <xdr:ext cx="736600" cy="259045"/>
    <xdr:sp macro="" textlink="">
      <xdr:nvSpPr>
        <xdr:cNvPr id="133" name="テキスト ボックス 132"/>
        <xdr:cNvSpPr txBox="1"/>
      </xdr:nvSpPr>
      <xdr:spPr>
        <a:xfrm>
          <a:off x="4622800" y="6672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309600</xdr:rowOff>
    </xdr:from>
    <xdr:to>
      <xdr:col>22</xdr:col>
      <xdr:colOff>165100</xdr:colOff>
      <xdr:row>36</xdr:row>
      <xdr:rowOff>68300</xdr:rowOff>
    </xdr:to>
    <xdr:sp macro="" textlink="">
      <xdr:nvSpPr>
        <xdr:cNvPr id="134" name="楕円 133"/>
        <xdr:cNvSpPr/>
      </xdr:nvSpPr>
      <xdr:spPr bwMode="auto">
        <a:xfrm>
          <a:off x="4254500" y="6919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78477</xdr:rowOff>
    </xdr:from>
    <xdr:ext cx="762000" cy="259045"/>
    <xdr:sp macro="" textlink="">
      <xdr:nvSpPr>
        <xdr:cNvPr id="135" name="テキスト ボックス 134"/>
        <xdr:cNvSpPr txBox="1"/>
      </xdr:nvSpPr>
      <xdr:spPr>
        <a:xfrm>
          <a:off x="3924300" y="668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308763</xdr:rowOff>
    </xdr:from>
    <xdr:to>
      <xdr:col>19</xdr:col>
      <xdr:colOff>38100</xdr:colOff>
      <xdr:row>36</xdr:row>
      <xdr:rowOff>67463</xdr:rowOff>
    </xdr:to>
    <xdr:sp macro="" textlink="">
      <xdr:nvSpPr>
        <xdr:cNvPr id="136" name="楕円 135"/>
        <xdr:cNvSpPr/>
      </xdr:nvSpPr>
      <xdr:spPr bwMode="auto">
        <a:xfrm>
          <a:off x="3556000" y="6919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77640</xdr:rowOff>
    </xdr:from>
    <xdr:ext cx="762000" cy="259045"/>
    <xdr:sp macro="" textlink="">
      <xdr:nvSpPr>
        <xdr:cNvPr id="137" name="テキスト ボックス 136"/>
        <xdr:cNvSpPr txBox="1"/>
      </xdr:nvSpPr>
      <xdr:spPr>
        <a:xfrm>
          <a:off x="3225800" y="6687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16535</xdr:rowOff>
    </xdr:from>
    <xdr:to>
      <xdr:col>15</xdr:col>
      <xdr:colOff>101600</xdr:colOff>
      <xdr:row>36</xdr:row>
      <xdr:rowOff>118135</xdr:rowOff>
    </xdr:to>
    <xdr:sp macro="" textlink="">
      <xdr:nvSpPr>
        <xdr:cNvPr id="138" name="楕円 137"/>
        <xdr:cNvSpPr/>
      </xdr:nvSpPr>
      <xdr:spPr bwMode="auto">
        <a:xfrm>
          <a:off x="2857500" y="6969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102912</xdr:rowOff>
    </xdr:from>
    <xdr:ext cx="762000" cy="259045"/>
    <xdr:sp macro="" textlink="">
      <xdr:nvSpPr>
        <xdr:cNvPr id="139" name="テキスト ボックス 138"/>
        <xdr:cNvSpPr txBox="1"/>
      </xdr:nvSpPr>
      <xdr:spPr>
        <a:xfrm>
          <a:off x="2527300" y="705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351,278
329,808
20.61
173,803,907
165,089,996
8,387,669
92,463,663
26,836,468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138132</xdr:rowOff>
    </xdr:from>
    <xdr:to>
      <xdr:col>24</xdr:col>
      <xdr:colOff>62865</xdr:colOff>
      <xdr:row>38</xdr:row>
      <xdr:rowOff>39704</xdr:rowOff>
    </xdr:to>
    <xdr:cxnSp macro="">
      <xdr:nvCxnSpPr>
        <xdr:cNvPr id="58" name="直線コネクタ 57"/>
        <xdr:cNvCxnSpPr/>
      </xdr:nvCxnSpPr>
      <xdr:spPr>
        <a:xfrm flipV="1">
          <a:off x="4633595" y="5281632"/>
          <a:ext cx="1270" cy="127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43531</xdr:rowOff>
    </xdr:from>
    <xdr:ext cx="534377" cy="259045"/>
    <xdr:sp macro="" textlink="">
      <xdr:nvSpPr>
        <xdr:cNvPr id="59" name="人件費最小値テキスト"/>
        <xdr:cNvSpPr txBox="1"/>
      </xdr:nvSpPr>
      <xdr:spPr>
        <a:xfrm>
          <a:off x="4686300" y="655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39704</xdr:rowOff>
    </xdr:from>
    <xdr:to>
      <xdr:col>24</xdr:col>
      <xdr:colOff>152400</xdr:colOff>
      <xdr:row>38</xdr:row>
      <xdr:rowOff>39704</xdr:rowOff>
    </xdr:to>
    <xdr:cxnSp macro="">
      <xdr:nvCxnSpPr>
        <xdr:cNvPr id="60" name="直線コネクタ 59"/>
        <xdr:cNvCxnSpPr/>
      </xdr:nvCxnSpPr>
      <xdr:spPr>
        <a:xfrm>
          <a:off x="4546600" y="655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84809</xdr:rowOff>
    </xdr:from>
    <xdr:ext cx="599010" cy="259045"/>
    <xdr:sp macro="" textlink="">
      <xdr:nvSpPr>
        <xdr:cNvPr id="61" name="人件費最大値テキスト"/>
        <xdr:cNvSpPr txBox="1"/>
      </xdr:nvSpPr>
      <xdr:spPr>
        <a:xfrm>
          <a:off x="4686300" y="505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138132</xdr:rowOff>
    </xdr:from>
    <xdr:to>
      <xdr:col>24</xdr:col>
      <xdr:colOff>152400</xdr:colOff>
      <xdr:row>30</xdr:row>
      <xdr:rowOff>138132</xdr:rowOff>
    </xdr:to>
    <xdr:cxnSp macro="">
      <xdr:nvCxnSpPr>
        <xdr:cNvPr id="62" name="直線コネクタ 61"/>
        <xdr:cNvCxnSpPr/>
      </xdr:nvCxnSpPr>
      <xdr:spPr>
        <a:xfrm>
          <a:off x="4546600" y="52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160807</xdr:rowOff>
    </xdr:from>
    <xdr:to>
      <xdr:col>24</xdr:col>
      <xdr:colOff>63500</xdr:colOff>
      <xdr:row>37</xdr:row>
      <xdr:rowOff>1865</xdr:rowOff>
    </xdr:to>
    <xdr:cxnSp macro="">
      <xdr:nvCxnSpPr>
        <xdr:cNvPr id="63" name="直線コネクタ 62"/>
        <xdr:cNvCxnSpPr/>
      </xdr:nvCxnSpPr>
      <xdr:spPr>
        <a:xfrm>
          <a:off x="3797300" y="6333007"/>
          <a:ext cx="838200" cy="1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163339</xdr:rowOff>
    </xdr:from>
    <xdr:ext cx="534377" cy="259045"/>
    <xdr:sp macro="" textlink="">
      <xdr:nvSpPr>
        <xdr:cNvPr id="64" name="人件費平均値テキスト"/>
        <xdr:cNvSpPr txBox="1"/>
      </xdr:nvSpPr>
      <xdr:spPr>
        <a:xfrm>
          <a:off x="4686300" y="633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13462</xdr:rowOff>
    </xdr:from>
    <xdr:to>
      <xdr:col>24</xdr:col>
      <xdr:colOff>114300</xdr:colOff>
      <xdr:row>37</xdr:row>
      <xdr:rowOff>115062</xdr:rowOff>
    </xdr:to>
    <xdr:sp macro="" textlink="">
      <xdr:nvSpPr>
        <xdr:cNvPr id="65" name="フローチャート: 判断 64"/>
        <xdr:cNvSpPr/>
      </xdr:nvSpPr>
      <xdr:spPr>
        <a:xfrm>
          <a:off x="4584700" y="635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160807</xdr:rowOff>
    </xdr:from>
    <xdr:to>
      <xdr:col>19</xdr:col>
      <xdr:colOff>177800</xdr:colOff>
      <xdr:row>37</xdr:row>
      <xdr:rowOff>31006</xdr:rowOff>
    </xdr:to>
    <xdr:cxnSp macro="">
      <xdr:nvCxnSpPr>
        <xdr:cNvPr id="66" name="直線コネクタ 65"/>
        <xdr:cNvCxnSpPr/>
      </xdr:nvCxnSpPr>
      <xdr:spPr>
        <a:xfrm flipV="1">
          <a:off x="2908300" y="6333007"/>
          <a:ext cx="889000" cy="4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10610</xdr:rowOff>
    </xdr:from>
    <xdr:to>
      <xdr:col>20</xdr:col>
      <xdr:colOff>38100</xdr:colOff>
      <xdr:row>37</xdr:row>
      <xdr:rowOff>112210</xdr:rowOff>
    </xdr:to>
    <xdr:sp macro="" textlink="">
      <xdr:nvSpPr>
        <xdr:cNvPr id="67" name="フローチャート: 判断 66"/>
        <xdr:cNvSpPr/>
      </xdr:nvSpPr>
      <xdr:spPr>
        <a:xfrm>
          <a:off x="37465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103337</xdr:rowOff>
    </xdr:from>
    <xdr:ext cx="534377" cy="259045"/>
    <xdr:sp macro="" textlink="">
      <xdr:nvSpPr>
        <xdr:cNvPr id="68" name="テキスト ボックス 67"/>
        <xdr:cNvSpPr txBox="1"/>
      </xdr:nvSpPr>
      <xdr:spPr>
        <a:xfrm>
          <a:off x="3530111" y="644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30952</xdr:rowOff>
    </xdr:from>
    <xdr:to>
      <xdr:col>15</xdr:col>
      <xdr:colOff>50800</xdr:colOff>
      <xdr:row>37</xdr:row>
      <xdr:rowOff>31006</xdr:rowOff>
    </xdr:to>
    <xdr:cxnSp macro="">
      <xdr:nvCxnSpPr>
        <xdr:cNvPr id="69" name="直線コネクタ 68"/>
        <xdr:cNvCxnSpPr/>
      </xdr:nvCxnSpPr>
      <xdr:spPr>
        <a:xfrm>
          <a:off x="2019300" y="6374602"/>
          <a:ext cx="8890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35789</xdr:rowOff>
    </xdr:from>
    <xdr:to>
      <xdr:col>15</xdr:col>
      <xdr:colOff>101600</xdr:colOff>
      <xdr:row>37</xdr:row>
      <xdr:rowOff>137389</xdr:rowOff>
    </xdr:to>
    <xdr:sp macro="" textlink="">
      <xdr:nvSpPr>
        <xdr:cNvPr id="70" name="フローチャート: 判断 69"/>
        <xdr:cNvSpPr/>
      </xdr:nvSpPr>
      <xdr:spPr>
        <a:xfrm>
          <a:off x="2857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128516</xdr:rowOff>
    </xdr:from>
    <xdr:ext cx="534377" cy="259045"/>
    <xdr:sp macro="" textlink="">
      <xdr:nvSpPr>
        <xdr:cNvPr id="71" name="テキスト ボックス 70"/>
        <xdr:cNvSpPr txBox="1"/>
      </xdr:nvSpPr>
      <xdr:spPr>
        <a:xfrm>
          <a:off x="2641111" y="64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30952</xdr:rowOff>
    </xdr:from>
    <xdr:to>
      <xdr:col>10</xdr:col>
      <xdr:colOff>114300</xdr:colOff>
      <xdr:row>37</xdr:row>
      <xdr:rowOff>37407</xdr:rowOff>
    </xdr:to>
    <xdr:cxnSp macro="">
      <xdr:nvCxnSpPr>
        <xdr:cNvPr id="72" name="直線コネクタ 71"/>
        <xdr:cNvCxnSpPr/>
      </xdr:nvCxnSpPr>
      <xdr:spPr>
        <a:xfrm flipV="1">
          <a:off x="1130300" y="6374602"/>
          <a:ext cx="889000" cy="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42657</xdr:rowOff>
    </xdr:from>
    <xdr:to>
      <xdr:col>10</xdr:col>
      <xdr:colOff>165100</xdr:colOff>
      <xdr:row>37</xdr:row>
      <xdr:rowOff>144257</xdr:rowOff>
    </xdr:to>
    <xdr:sp macro="" textlink="">
      <xdr:nvSpPr>
        <xdr:cNvPr id="73" name="フローチャート: 判断 72"/>
        <xdr:cNvSpPr/>
      </xdr:nvSpPr>
      <xdr:spPr>
        <a:xfrm>
          <a:off x="1968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135385</xdr:rowOff>
    </xdr:from>
    <xdr:ext cx="534377" cy="259045"/>
    <xdr:sp macro="" textlink="">
      <xdr:nvSpPr>
        <xdr:cNvPr id="74" name="テキスト ボックス 73"/>
        <xdr:cNvSpPr txBox="1"/>
      </xdr:nvSpPr>
      <xdr:spPr>
        <a:xfrm>
          <a:off x="1752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33143</xdr:rowOff>
    </xdr:from>
    <xdr:to>
      <xdr:col>6</xdr:col>
      <xdr:colOff>38100</xdr:colOff>
      <xdr:row>37</xdr:row>
      <xdr:rowOff>134743</xdr:rowOff>
    </xdr:to>
    <xdr:sp macro="" textlink="">
      <xdr:nvSpPr>
        <xdr:cNvPr id="75" name="フローチャート: 判断 74"/>
        <xdr:cNvSpPr/>
      </xdr:nvSpPr>
      <xdr:spPr>
        <a:xfrm>
          <a:off x="1079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125871</xdr:rowOff>
    </xdr:from>
    <xdr:ext cx="534377" cy="259045"/>
    <xdr:sp macro="" textlink="">
      <xdr:nvSpPr>
        <xdr:cNvPr id="76" name="テキスト ボックス 75"/>
        <xdr:cNvSpPr txBox="1"/>
      </xdr:nvSpPr>
      <xdr:spPr>
        <a:xfrm>
          <a:off x="863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122515</xdr:rowOff>
    </xdr:from>
    <xdr:to>
      <xdr:col>24</xdr:col>
      <xdr:colOff>114300</xdr:colOff>
      <xdr:row>37</xdr:row>
      <xdr:rowOff>52665</xdr:rowOff>
    </xdr:to>
    <xdr:sp macro="" textlink="">
      <xdr:nvSpPr>
        <xdr:cNvPr id="82" name="楕円 81"/>
        <xdr:cNvSpPr/>
      </xdr:nvSpPr>
      <xdr:spPr>
        <a:xfrm>
          <a:off x="4584700" y="629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145392</xdr:rowOff>
    </xdr:from>
    <xdr:ext cx="534377" cy="259045"/>
    <xdr:sp macro="" textlink="">
      <xdr:nvSpPr>
        <xdr:cNvPr id="83" name="人件費該当値テキスト"/>
        <xdr:cNvSpPr txBox="1"/>
      </xdr:nvSpPr>
      <xdr:spPr>
        <a:xfrm>
          <a:off x="4686300" y="614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110007</xdr:rowOff>
    </xdr:from>
    <xdr:to>
      <xdr:col>20</xdr:col>
      <xdr:colOff>38100</xdr:colOff>
      <xdr:row>37</xdr:row>
      <xdr:rowOff>40157</xdr:rowOff>
    </xdr:to>
    <xdr:sp macro="" textlink="">
      <xdr:nvSpPr>
        <xdr:cNvPr id="84" name="楕円 83"/>
        <xdr:cNvSpPr/>
      </xdr:nvSpPr>
      <xdr:spPr>
        <a:xfrm>
          <a:off x="3746500" y="628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56684</xdr:rowOff>
    </xdr:from>
    <xdr:ext cx="534377" cy="259045"/>
    <xdr:sp macro="" textlink="">
      <xdr:nvSpPr>
        <xdr:cNvPr id="85" name="テキスト ボックス 84"/>
        <xdr:cNvSpPr txBox="1"/>
      </xdr:nvSpPr>
      <xdr:spPr>
        <a:xfrm>
          <a:off x="3530111" y="605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151656</xdr:rowOff>
    </xdr:from>
    <xdr:to>
      <xdr:col>15</xdr:col>
      <xdr:colOff>101600</xdr:colOff>
      <xdr:row>37</xdr:row>
      <xdr:rowOff>81806</xdr:rowOff>
    </xdr:to>
    <xdr:sp macro="" textlink="">
      <xdr:nvSpPr>
        <xdr:cNvPr id="86" name="楕円 85"/>
        <xdr:cNvSpPr/>
      </xdr:nvSpPr>
      <xdr:spPr>
        <a:xfrm>
          <a:off x="2857500" y="632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98333</xdr:rowOff>
    </xdr:from>
    <xdr:ext cx="534377" cy="259045"/>
    <xdr:sp macro="" textlink="">
      <xdr:nvSpPr>
        <xdr:cNvPr id="87" name="テキスト ボックス 86"/>
        <xdr:cNvSpPr txBox="1"/>
      </xdr:nvSpPr>
      <xdr:spPr>
        <a:xfrm>
          <a:off x="2641111" y="609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151602</xdr:rowOff>
    </xdr:from>
    <xdr:to>
      <xdr:col>10</xdr:col>
      <xdr:colOff>165100</xdr:colOff>
      <xdr:row>37</xdr:row>
      <xdr:rowOff>81752</xdr:rowOff>
    </xdr:to>
    <xdr:sp macro="" textlink="">
      <xdr:nvSpPr>
        <xdr:cNvPr id="88" name="楕円 87"/>
        <xdr:cNvSpPr/>
      </xdr:nvSpPr>
      <xdr:spPr>
        <a:xfrm>
          <a:off x="1968500" y="632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98279</xdr:rowOff>
    </xdr:from>
    <xdr:ext cx="534377" cy="259045"/>
    <xdr:sp macro="" textlink="">
      <xdr:nvSpPr>
        <xdr:cNvPr id="89" name="テキスト ボックス 88"/>
        <xdr:cNvSpPr txBox="1"/>
      </xdr:nvSpPr>
      <xdr:spPr>
        <a:xfrm>
          <a:off x="1752111" y="609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158057</xdr:rowOff>
    </xdr:from>
    <xdr:to>
      <xdr:col>6</xdr:col>
      <xdr:colOff>38100</xdr:colOff>
      <xdr:row>37</xdr:row>
      <xdr:rowOff>88207</xdr:rowOff>
    </xdr:to>
    <xdr:sp macro="" textlink="">
      <xdr:nvSpPr>
        <xdr:cNvPr id="90" name="楕円 89"/>
        <xdr:cNvSpPr/>
      </xdr:nvSpPr>
      <xdr:spPr>
        <a:xfrm>
          <a:off x="1079500" y="63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104734</xdr:rowOff>
    </xdr:from>
    <xdr:ext cx="534377" cy="259045"/>
    <xdr:sp macro="" textlink="">
      <xdr:nvSpPr>
        <xdr:cNvPr id="91" name="テキスト ボックス 90"/>
        <xdr:cNvSpPr txBox="1"/>
      </xdr:nvSpPr>
      <xdr:spPr>
        <a:xfrm>
          <a:off x="863111" y="610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24478</xdr:rowOff>
    </xdr:from>
    <xdr:to>
      <xdr:col>24</xdr:col>
      <xdr:colOff>62865</xdr:colOff>
      <xdr:row>58</xdr:row>
      <xdr:rowOff>52984</xdr:rowOff>
    </xdr:to>
    <xdr:cxnSp macro="">
      <xdr:nvCxnSpPr>
        <xdr:cNvPr id="116" name="直線コネクタ 115"/>
        <xdr:cNvCxnSpPr/>
      </xdr:nvCxnSpPr>
      <xdr:spPr>
        <a:xfrm flipV="1">
          <a:off x="4633595" y="8596978"/>
          <a:ext cx="1270" cy="1400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56811</xdr:rowOff>
    </xdr:from>
    <xdr:ext cx="534377" cy="259045"/>
    <xdr:sp macro="" textlink="">
      <xdr:nvSpPr>
        <xdr:cNvPr id="117" name="物件費最小値テキスト"/>
        <xdr:cNvSpPr txBox="1"/>
      </xdr:nvSpPr>
      <xdr:spPr>
        <a:xfrm>
          <a:off x="4686300" y="1000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52984</xdr:rowOff>
    </xdr:from>
    <xdr:to>
      <xdr:col>24</xdr:col>
      <xdr:colOff>152400</xdr:colOff>
      <xdr:row>58</xdr:row>
      <xdr:rowOff>52984</xdr:rowOff>
    </xdr:to>
    <xdr:cxnSp macro="">
      <xdr:nvCxnSpPr>
        <xdr:cNvPr id="118" name="直線コネクタ 117"/>
        <xdr:cNvCxnSpPr/>
      </xdr:nvCxnSpPr>
      <xdr:spPr>
        <a:xfrm>
          <a:off x="4546600" y="999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142605</xdr:rowOff>
    </xdr:from>
    <xdr:ext cx="599010" cy="259045"/>
    <xdr:sp macro="" textlink="">
      <xdr:nvSpPr>
        <xdr:cNvPr id="119" name="物件費最大値テキスト"/>
        <xdr:cNvSpPr txBox="1"/>
      </xdr:nvSpPr>
      <xdr:spPr>
        <a:xfrm>
          <a:off x="4686300" y="8372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24478</xdr:rowOff>
    </xdr:from>
    <xdr:to>
      <xdr:col>24</xdr:col>
      <xdr:colOff>152400</xdr:colOff>
      <xdr:row>50</xdr:row>
      <xdr:rowOff>24478</xdr:rowOff>
    </xdr:to>
    <xdr:cxnSp macro="">
      <xdr:nvCxnSpPr>
        <xdr:cNvPr id="120" name="直線コネクタ 119"/>
        <xdr:cNvCxnSpPr/>
      </xdr:nvCxnSpPr>
      <xdr:spPr>
        <a:xfrm>
          <a:off x="4546600" y="859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86596</xdr:rowOff>
    </xdr:from>
    <xdr:to>
      <xdr:col>24</xdr:col>
      <xdr:colOff>63500</xdr:colOff>
      <xdr:row>58</xdr:row>
      <xdr:rowOff>62540</xdr:rowOff>
    </xdr:to>
    <xdr:cxnSp macro="">
      <xdr:nvCxnSpPr>
        <xdr:cNvPr id="121" name="直線コネクタ 120"/>
        <xdr:cNvCxnSpPr/>
      </xdr:nvCxnSpPr>
      <xdr:spPr>
        <a:xfrm flipV="1">
          <a:off x="3797300" y="9859246"/>
          <a:ext cx="838200" cy="14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14360</xdr:rowOff>
    </xdr:from>
    <xdr:ext cx="534377" cy="259045"/>
    <xdr:sp macro="" textlink="">
      <xdr:nvSpPr>
        <xdr:cNvPr id="122" name="物件費平均値テキスト"/>
        <xdr:cNvSpPr txBox="1"/>
      </xdr:nvSpPr>
      <xdr:spPr>
        <a:xfrm>
          <a:off x="4686300" y="9787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35933</xdr:rowOff>
    </xdr:from>
    <xdr:to>
      <xdr:col>24</xdr:col>
      <xdr:colOff>114300</xdr:colOff>
      <xdr:row>57</xdr:row>
      <xdr:rowOff>137533</xdr:rowOff>
    </xdr:to>
    <xdr:sp macro="" textlink="">
      <xdr:nvSpPr>
        <xdr:cNvPr id="123" name="フローチャート: 判断 122"/>
        <xdr:cNvSpPr/>
      </xdr:nvSpPr>
      <xdr:spPr>
        <a:xfrm>
          <a:off x="4584700" y="980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62540</xdr:rowOff>
    </xdr:from>
    <xdr:to>
      <xdr:col>19</xdr:col>
      <xdr:colOff>177800</xdr:colOff>
      <xdr:row>58</xdr:row>
      <xdr:rowOff>81331</xdr:rowOff>
    </xdr:to>
    <xdr:cxnSp macro="">
      <xdr:nvCxnSpPr>
        <xdr:cNvPr id="124" name="直線コネクタ 123"/>
        <xdr:cNvCxnSpPr/>
      </xdr:nvCxnSpPr>
      <xdr:spPr>
        <a:xfrm flipV="1">
          <a:off x="2908300" y="10006640"/>
          <a:ext cx="889000" cy="1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153045</xdr:rowOff>
    </xdr:from>
    <xdr:to>
      <xdr:col>20</xdr:col>
      <xdr:colOff>38100</xdr:colOff>
      <xdr:row>58</xdr:row>
      <xdr:rowOff>83195</xdr:rowOff>
    </xdr:to>
    <xdr:sp macro="" textlink="">
      <xdr:nvSpPr>
        <xdr:cNvPr id="125" name="フローチャート: 判断 124"/>
        <xdr:cNvSpPr/>
      </xdr:nvSpPr>
      <xdr:spPr>
        <a:xfrm>
          <a:off x="3746500" y="99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99722</xdr:rowOff>
    </xdr:from>
    <xdr:ext cx="534377" cy="259045"/>
    <xdr:sp macro="" textlink="">
      <xdr:nvSpPr>
        <xdr:cNvPr id="126" name="テキスト ボックス 125"/>
        <xdr:cNvSpPr txBox="1"/>
      </xdr:nvSpPr>
      <xdr:spPr>
        <a:xfrm>
          <a:off x="3530111" y="970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81331</xdr:rowOff>
    </xdr:from>
    <xdr:to>
      <xdr:col>15</xdr:col>
      <xdr:colOff>50800</xdr:colOff>
      <xdr:row>58</xdr:row>
      <xdr:rowOff>119705</xdr:rowOff>
    </xdr:to>
    <xdr:cxnSp macro="">
      <xdr:nvCxnSpPr>
        <xdr:cNvPr id="127" name="直線コネクタ 126"/>
        <xdr:cNvCxnSpPr/>
      </xdr:nvCxnSpPr>
      <xdr:spPr>
        <a:xfrm flipV="1">
          <a:off x="2019300" y="10025431"/>
          <a:ext cx="889000" cy="3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7625</xdr:rowOff>
    </xdr:from>
    <xdr:to>
      <xdr:col>15</xdr:col>
      <xdr:colOff>101600</xdr:colOff>
      <xdr:row>58</xdr:row>
      <xdr:rowOff>109225</xdr:rowOff>
    </xdr:to>
    <xdr:sp macro="" textlink="">
      <xdr:nvSpPr>
        <xdr:cNvPr id="128" name="フローチャート: 判断 127"/>
        <xdr:cNvSpPr/>
      </xdr:nvSpPr>
      <xdr:spPr>
        <a:xfrm>
          <a:off x="2857500" y="995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125752</xdr:rowOff>
    </xdr:from>
    <xdr:ext cx="534377" cy="259045"/>
    <xdr:sp macro="" textlink="">
      <xdr:nvSpPr>
        <xdr:cNvPr id="129" name="テキスト ボックス 128"/>
        <xdr:cNvSpPr txBox="1"/>
      </xdr:nvSpPr>
      <xdr:spPr>
        <a:xfrm>
          <a:off x="2641111" y="972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119705</xdr:rowOff>
    </xdr:from>
    <xdr:to>
      <xdr:col>10</xdr:col>
      <xdr:colOff>114300</xdr:colOff>
      <xdr:row>58</xdr:row>
      <xdr:rowOff>126556</xdr:rowOff>
    </xdr:to>
    <xdr:cxnSp macro="">
      <xdr:nvCxnSpPr>
        <xdr:cNvPr id="130" name="直線コネクタ 129"/>
        <xdr:cNvCxnSpPr/>
      </xdr:nvCxnSpPr>
      <xdr:spPr>
        <a:xfrm flipV="1">
          <a:off x="1130300" y="10063805"/>
          <a:ext cx="889000" cy="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59647</xdr:rowOff>
    </xdr:from>
    <xdr:to>
      <xdr:col>10</xdr:col>
      <xdr:colOff>165100</xdr:colOff>
      <xdr:row>58</xdr:row>
      <xdr:rowOff>161247</xdr:rowOff>
    </xdr:to>
    <xdr:sp macro="" textlink="">
      <xdr:nvSpPr>
        <xdr:cNvPr id="131" name="フローチャート: 判断 130"/>
        <xdr:cNvSpPr/>
      </xdr:nvSpPr>
      <xdr:spPr>
        <a:xfrm>
          <a:off x="1968500" y="100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6324</xdr:rowOff>
    </xdr:from>
    <xdr:ext cx="534377" cy="259045"/>
    <xdr:sp macro="" textlink="">
      <xdr:nvSpPr>
        <xdr:cNvPr id="132" name="テキスト ボックス 131"/>
        <xdr:cNvSpPr txBox="1"/>
      </xdr:nvSpPr>
      <xdr:spPr>
        <a:xfrm>
          <a:off x="1752111" y="97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72593</xdr:rowOff>
    </xdr:from>
    <xdr:to>
      <xdr:col>6</xdr:col>
      <xdr:colOff>38100</xdr:colOff>
      <xdr:row>59</xdr:row>
      <xdr:rowOff>2743</xdr:rowOff>
    </xdr:to>
    <xdr:sp macro="" textlink="">
      <xdr:nvSpPr>
        <xdr:cNvPr id="133" name="フローチャート: 判断 132"/>
        <xdr:cNvSpPr/>
      </xdr:nvSpPr>
      <xdr:spPr>
        <a:xfrm>
          <a:off x="1079500" y="1001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19270</xdr:rowOff>
    </xdr:from>
    <xdr:ext cx="534377" cy="259045"/>
    <xdr:sp macro="" textlink="">
      <xdr:nvSpPr>
        <xdr:cNvPr id="134" name="テキスト ボックス 133"/>
        <xdr:cNvSpPr txBox="1"/>
      </xdr:nvSpPr>
      <xdr:spPr>
        <a:xfrm>
          <a:off x="863111" y="979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35796</xdr:rowOff>
    </xdr:from>
    <xdr:to>
      <xdr:col>24</xdr:col>
      <xdr:colOff>114300</xdr:colOff>
      <xdr:row>57</xdr:row>
      <xdr:rowOff>137396</xdr:rowOff>
    </xdr:to>
    <xdr:sp macro="" textlink="">
      <xdr:nvSpPr>
        <xdr:cNvPr id="140" name="楕円 139"/>
        <xdr:cNvSpPr/>
      </xdr:nvSpPr>
      <xdr:spPr>
        <a:xfrm>
          <a:off x="4584700" y="980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58673</xdr:rowOff>
    </xdr:from>
    <xdr:ext cx="534377" cy="259045"/>
    <xdr:sp macro="" textlink="">
      <xdr:nvSpPr>
        <xdr:cNvPr id="141" name="物件費該当値テキスト"/>
        <xdr:cNvSpPr txBox="1"/>
      </xdr:nvSpPr>
      <xdr:spPr>
        <a:xfrm>
          <a:off x="4686300" y="965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11740</xdr:rowOff>
    </xdr:from>
    <xdr:to>
      <xdr:col>20</xdr:col>
      <xdr:colOff>38100</xdr:colOff>
      <xdr:row>58</xdr:row>
      <xdr:rowOff>113340</xdr:rowOff>
    </xdr:to>
    <xdr:sp macro="" textlink="">
      <xdr:nvSpPr>
        <xdr:cNvPr id="142" name="楕円 141"/>
        <xdr:cNvSpPr/>
      </xdr:nvSpPr>
      <xdr:spPr>
        <a:xfrm>
          <a:off x="3746500" y="995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104467</xdr:rowOff>
    </xdr:from>
    <xdr:ext cx="534377" cy="259045"/>
    <xdr:sp macro="" textlink="">
      <xdr:nvSpPr>
        <xdr:cNvPr id="143" name="テキスト ボックス 142"/>
        <xdr:cNvSpPr txBox="1"/>
      </xdr:nvSpPr>
      <xdr:spPr>
        <a:xfrm>
          <a:off x="3530111" y="1004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30531</xdr:rowOff>
    </xdr:from>
    <xdr:to>
      <xdr:col>15</xdr:col>
      <xdr:colOff>101600</xdr:colOff>
      <xdr:row>58</xdr:row>
      <xdr:rowOff>132131</xdr:rowOff>
    </xdr:to>
    <xdr:sp macro="" textlink="">
      <xdr:nvSpPr>
        <xdr:cNvPr id="144" name="楕円 143"/>
        <xdr:cNvSpPr/>
      </xdr:nvSpPr>
      <xdr:spPr>
        <a:xfrm>
          <a:off x="2857500" y="997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123258</xdr:rowOff>
    </xdr:from>
    <xdr:ext cx="534377" cy="259045"/>
    <xdr:sp macro="" textlink="">
      <xdr:nvSpPr>
        <xdr:cNvPr id="145" name="テキスト ボックス 144"/>
        <xdr:cNvSpPr txBox="1"/>
      </xdr:nvSpPr>
      <xdr:spPr>
        <a:xfrm>
          <a:off x="2641111" y="1006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68905</xdr:rowOff>
    </xdr:from>
    <xdr:to>
      <xdr:col>10</xdr:col>
      <xdr:colOff>165100</xdr:colOff>
      <xdr:row>58</xdr:row>
      <xdr:rowOff>170505</xdr:rowOff>
    </xdr:to>
    <xdr:sp macro="" textlink="">
      <xdr:nvSpPr>
        <xdr:cNvPr id="146" name="楕円 145"/>
        <xdr:cNvSpPr/>
      </xdr:nvSpPr>
      <xdr:spPr>
        <a:xfrm>
          <a:off x="1968500" y="100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161632</xdr:rowOff>
    </xdr:from>
    <xdr:ext cx="534377" cy="259045"/>
    <xdr:sp macro="" textlink="">
      <xdr:nvSpPr>
        <xdr:cNvPr id="147" name="テキスト ボックス 146"/>
        <xdr:cNvSpPr txBox="1"/>
      </xdr:nvSpPr>
      <xdr:spPr>
        <a:xfrm>
          <a:off x="1752111" y="1010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75756</xdr:rowOff>
    </xdr:from>
    <xdr:to>
      <xdr:col>6</xdr:col>
      <xdr:colOff>38100</xdr:colOff>
      <xdr:row>59</xdr:row>
      <xdr:rowOff>5906</xdr:rowOff>
    </xdr:to>
    <xdr:sp macro="" textlink="">
      <xdr:nvSpPr>
        <xdr:cNvPr id="148" name="楕円 147"/>
        <xdr:cNvSpPr/>
      </xdr:nvSpPr>
      <xdr:spPr>
        <a:xfrm>
          <a:off x="1079500" y="1001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168483</xdr:rowOff>
    </xdr:from>
    <xdr:ext cx="534377" cy="259045"/>
    <xdr:sp macro="" textlink="">
      <xdr:nvSpPr>
        <xdr:cNvPr id="149" name="テキスト ボックス 148"/>
        <xdr:cNvSpPr txBox="1"/>
      </xdr:nvSpPr>
      <xdr:spPr>
        <a:xfrm>
          <a:off x="863111" y="1011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153645</xdr:rowOff>
    </xdr:from>
    <xdr:to>
      <xdr:col>24</xdr:col>
      <xdr:colOff>62865</xdr:colOff>
      <xdr:row>79</xdr:row>
      <xdr:rowOff>6807</xdr:rowOff>
    </xdr:to>
    <xdr:cxnSp macro="">
      <xdr:nvCxnSpPr>
        <xdr:cNvPr id="173" name="直線コネクタ 172"/>
        <xdr:cNvCxnSpPr/>
      </xdr:nvCxnSpPr>
      <xdr:spPr>
        <a:xfrm flipV="1">
          <a:off x="4633595" y="12326595"/>
          <a:ext cx="1270" cy="1224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10634</xdr:rowOff>
    </xdr:from>
    <xdr:ext cx="378565" cy="259045"/>
    <xdr:sp macro="" textlink="">
      <xdr:nvSpPr>
        <xdr:cNvPr id="174" name="維持補修費最小値テキスト"/>
        <xdr:cNvSpPr txBox="1"/>
      </xdr:nvSpPr>
      <xdr:spPr>
        <a:xfrm>
          <a:off x="4686300" y="13555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6807</xdr:rowOff>
    </xdr:from>
    <xdr:to>
      <xdr:col>24</xdr:col>
      <xdr:colOff>152400</xdr:colOff>
      <xdr:row>79</xdr:row>
      <xdr:rowOff>6807</xdr:rowOff>
    </xdr:to>
    <xdr:cxnSp macro="">
      <xdr:nvCxnSpPr>
        <xdr:cNvPr id="175" name="直線コネクタ 174"/>
        <xdr:cNvCxnSpPr/>
      </xdr:nvCxnSpPr>
      <xdr:spPr>
        <a:xfrm>
          <a:off x="4546600" y="1355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100322</xdr:rowOff>
    </xdr:from>
    <xdr:ext cx="534377" cy="259045"/>
    <xdr:sp macro="" textlink="">
      <xdr:nvSpPr>
        <xdr:cNvPr id="176" name="維持補修費最大値テキスト"/>
        <xdr:cNvSpPr txBox="1"/>
      </xdr:nvSpPr>
      <xdr:spPr>
        <a:xfrm>
          <a:off x="4686300" y="121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153645</xdr:rowOff>
    </xdr:from>
    <xdr:to>
      <xdr:col>24</xdr:col>
      <xdr:colOff>152400</xdr:colOff>
      <xdr:row>71</xdr:row>
      <xdr:rowOff>153645</xdr:rowOff>
    </xdr:to>
    <xdr:cxnSp macro="">
      <xdr:nvCxnSpPr>
        <xdr:cNvPr id="177" name="直線コネクタ 176"/>
        <xdr:cNvCxnSpPr/>
      </xdr:nvCxnSpPr>
      <xdr:spPr>
        <a:xfrm>
          <a:off x="4546600" y="123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138937</xdr:rowOff>
    </xdr:from>
    <xdr:to>
      <xdr:col>24</xdr:col>
      <xdr:colOff>63500</xdr:colOff>
      <xdr:row>77</xdr:row>
      <xdr:rowOff>160655</xdr:rowOff>
    </xdr:to>
    <xdr:cxnSp macro="">
      <xdr:nvCxnSpPr>
        <xdr:cNvPr id="178" name="直線コネクタ 177"/>
        <xdr:cNvCxnSpPr/>
      </xdr:nvCxnSpPr>
      <xdr:spPr>
        <a:xfrm>
          <a:off x="3797300" y="13340587"/>
          <a:ext cx="8382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83126</xdr:rowOff>
    </xdr:from>
    <xdr:ext cx="469744" cy="259045"/>
    <xdr:sp macro="" textlink="">
      <xdr:nvSpPr>
        <xdr:cNvPr id="179" name="維持補修費平均値テキスト"/>
        <xdr:cNvSpPr txBox="1"/>
      </xdr:nvSpPr>
      <xdr:spPr>
        <a:xfrm>
          <a:off x="4686300" y="13113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60249</xdr:rowOff>
    </xdr:from>
    <xdr:to>
      <xdr:col>24</xdr:col>
      <xdr:colOff>114300</xdr:colOff>
      <xdr:row>77</xdr:row>
      <xdr:rowOff>161849</xdr:rowOff>
    </xdr:to>
    <xdr:sp macro="" textlink="">
      <xdr:nvSpPr>
        <xdr:cNvPr id="180" name="フローチャート: 判断 179"/>
        <xdr:cNvSpPr/>
      </xdr:nvSpPr>
      <xdr:spPr>
        <a:xfrm>
          <a:off x="45847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129794</xdr:rowOff>
    </xdr:from>
    <xdr:to>
      <xdr:col>19</xdr:col>
      <xdr:colOff>177800</xdr:colOff>
      <xdr:row>77</xdr:row>
      <xdr:rowOff>138937</xdr:rowOff>
    </xdr:to>
    <xdr:cxnSp macro="">
      <xdr:nvCxnSpPr>
        <xdr:cNvPr id="181" name="直線コネクタ 180"/>
        <xdr:cNvCxnSpPr/>
      </xdr:nvCxnSpPr>
      <xdr:spPr>
        <a:xfrm>
          <a:off x="2908300" y="133314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38533</xdr:rowOff>
    </xdr:from>
    <xdr:to>
      <xdr:col>20</xdr:col>
      <xdr:colOff>38100</xdr:colOff>
      <xdr:row>77</xdr:row>
      <xdr:rowOff>140133</xdr:rowOff>
    </xdr:to>
    <xdr:sp macro="" textlink="">
      <xdr:nvSpPr>
        <xdr:cNvPr id="182" name="フローチャート: 判断 181"/>
        <xdr:cNvSpPr/>
      </xdr:nvSpPr>
      <xdr:spPr>
        <a:xfrm>
          <a:off x="3746500" y="1324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156660</xdr:rowOff>
    </xdr:from>
    <xdr:ext cx="469744" cy="259045"/>
    <xdr:sp macro="" textlink="">
      <xdr:nvSpPr>
        <xdr:cNvPr id="183" name="テキスト ボックス 182"/>
        <xdr:cNvSpPr txBox="1"/>
      </xdr:nvSpPr>
      <xdr:spPr>
        <a:xfrm>
          <a:off x="3562428" y="1301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129794</xdr:rowOff>
    </xdr:from>
    <xdr:to>
      <xdr:col>15</xdr:col>
      <xdr:colOff>50800</xdr:colOff>
      <xdr:row>77</xdr:row>
      <xdr:rowOff>133452</xdr:rowOff>
    </xdr:to>
    <xdr:cxnSp macro="">
      <xdr:nvCxnSpPr>
        <xdr:cNvPr id="184" name="直線コネクタ 183"/>
        <xdr:cNvCxnSpPr/>
      </xdr:nvCxnSpPr>
      <xdr:spPr>
        <a:xfrm flipV="1">
          <a:off x="2019300" y="13331444"/>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19710</xdr:rowOff>
    </xdr:from>
    <xdr:to>
      <xdr:col>15</xdr:col>
      <xdr:colOff>101600</xdr:colOff>
      <xdr:row>77</xdr:row>
      <xdr:rowOff>121310</xdr:rowOff>
    </xdr:to>
    <xdr:sp macro="" textlink="">
      <xdr:nvSpPr>
        <xdr:cNvPr id="185" name="フローチャート: 判断 184"/>
        <xdr:cNvSpPr/>
      </xdr:nvSpPr>
      <xdr:spPr>
        <a:xfrm>
          <a:off x="28575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137837</xdr:rowOff>
    </xdr:from>
    <xdr:ext cx="469744" cy="259045"/>
    <xdr:sp macro="" textlink="">
      <xdr:nvSpPr>
        <xdr:cNvPr id="186" name="テキスト ボックス 185"/>
        <xdr:cNvSpPr txBox="1"/>
      </xdr:nvSpPr>
      <xdr:spPr>
        <a:xfrm>
          <a:off x="2673428" y="1299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129718</xdr:rowOff>
    </xdr:from>
    <xdr:to>
      <xdr:col>10</xdr:col>
      <xdr:colOff>114300</xdr:colOff>
      <xdr:row>77</xdr:row>
      <xdr:rowOff>133452</xdr:rowOff>
    </xdr:to>
    <xdr:cxnSp macro="">
      <xdr:nvCxnSpPr>
        <xdr:cNvPr id="187" name="直線コネクタ 186"/>
        <xdr:cNvCxnSpPr/>
      </xdr:nvCxnSpPr>
      <xdr:spPr>
        <a:xfrm>
          <a:off x="1130300" y="13331368"/>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44628</xdr:rowOff>
    </xdr:from>
    <xdr:to>
      <xdr:col>10</xdr:col>
      <xdr:colOff>165100</xdr:colOff>
      <xdr:row>77</xdr:row>
      <xdr:rowOff>146228</xdr:rowOff>
    </xdr:to>
    <xdr:sp macro="" textlink="">
      <xdr:nvSpPr>
        <xdr:cNvPr id="188" name="フローチャート: 判断 187"/>
        <xdr:cNvSpPr/>
      </xdr:nvSpPr>
      <xdr:spPr>
        <a:xfrm>
          <a:off x="1968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162755</xdr:rowOff>
    </xdr:from>
    <xdr:ext cx="469744" cy="259045"/>
    <xdr:sp macro="" textlink="">
      <xdr:nvSpPr>
        <xdr:cNvPr id="189" name="テキスト ボックス 188"/>
        <xdr:cNvSpPr txBox="1"/>
      </xdr:nvSpPr>
      <xdr:spPr>
        <a:xfrm>
          <a:off x="1784428" y="1302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64973</xdr:rowOff>
    </xdr:from>
    <xdr:to>
      <xdr:col>6</xdr:col>
      <xdr:colOff>38100</xdr:colOff>
      <xdr:row>77</xdr:row>
      <xdr:rowOff>166573</xdr:rowOff>
    </xdr:to>
    <xdr:sp macro="" textlink="">
      <xdr:nvSpPr>
        <xdr:cNvPr id="190" name="フローチャート: 判断 189"/>
        <xdr:cNvSpPr/>
      </xdr:nvSpPr>
      <xdr:spPr>
        <a:xfrm>
          <a:off x="1079500" y="132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11650</xdr:rowOff>
    </xdr:from>
    <xdr:ext cx="469744" cy="259045"/>
    <xdr:sp macro="" textlink="">
      <xdr:nvSpPr>
        <xdr:cNvPr id="191" name="テキスト ボックス 190"/>
        <xdr:cNvSpPr txBox="1"/>
      </xdr:nvSpPr>
      <xdr:spPr>
        <a:xfrm>
          <a:off x="895428" y="130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109855</xdr:rowOff>
    </xdr:from>
    <xdr:to>
      <xdr:col>24</xdr:col>
      <xdr:colOff>114300</xdr:colOff>
      <xdr:row>78</xdr:row>
      <xdr:rowOff>40005</xdr:rowOff>
    </xdr:to>
    <xdr:sp macro="" textlink="">
      <xdr:nvSpPr>
        <xdr:cNvPr id="197" name="楕円 196"/>
        <xdr:cNvSpPr/>
      </xdr:nvSpPr>
      <xdr:spPr>
        <a:xfrm>
          <a:off x="4584700" y="1331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88282</xdr:rowOff>
    </xdr:from>
    <xdr:ext cx="469744" cy="259045"/>
    <xdr:sp macro="" textlink="">
      <xdr:nvSpPr>
        <xdr:cNvPr id="198" name="維持補修費該当値テキスト"/>
        <xdr:cNvSpPr txBox="1"/>
      </xdr:nvSpPr>
      <xdr:spPr>
        <a:xfrm>
          <a:off x="4686300" y="1328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88137</xdr:rowOff>
    </xdr:from>
    <xdr:to>
      <xdr:col>20</xdr:col>
      <xdr:colOff>38100</xdr:colOff>
      <xdr:row>78</xdr:row>
      <xdr:rowOff>18287</xdr:rowOff>
    </xdr:to>
    <xdr:sp macro="" textlink="">
      <xdr:nvSpPr>
        <xdr:cNvPr id="199" name="楕円 198"/>
        <xdr:cNvSpPr/>
      </xdr:nvSpPr>
      <xdr:spPr>
        <a:xfrm>
          <a:off x="3746500" y="1328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9414</xdr:rowOff>
    </xdr:from>
    <xdr:ext cx="469744" cy="259045"/>
    <xdr:sp macro="" textlink="">
      <xdr:nvSpPr>
        <xdr:cNvPr id="200" name="テキスト ボックス 199"/>
        <xdr:cNvSpPr txBox="1"/>
      </xdr:nvSpPr>
      <xdr:spPr>
        <a:xfrm>
          <a:off x="3562428" y="1338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78994</xdr:rowOff>
    </xdr:from>
    <xdr:to>
      <xdr:col>15</xdr:col>
      <xdr:colOff>101600</xdr:colOff>
      <xdr:row>78</xdr:row>
      <xdr:rowOff>9144</xdr:rowOff>
    </xdr:to>
    <xdr:sp macro="" textlink="">
      <xdr:nvSpPr>
        <xdr:cNvPr id="201" name="楕円 200"/>
        <xdr:cNvSpPr/>
      </xdr:nvSpPr>
      <xdr:spPr>
        <a:xfrm>
          <a:off x="2857500" y="1328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271</xdr:rowOff>
    </xdr:from>
    <xdr:ext cx="469744" cy="259045"/>
    <xdr:sp macro="" textlink="">
      <xdr:nvSpPr>
        <xdr:cNvPr id="202" name="テキスト ボックス 201"/>
        <xdr:cNvSpPr txBox="1"/>
      </xdr:nvSpPr>
      <xdr:spPr>
        <a:xfrm>
          <a:off x="2673428" y="1337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82652</xdr:rowOff>
    </xdr:from>
    <xdr:to>
      <xdr:col>10</xdr:col>
      <xdr:colOff>165100</xdr:colOff>
      <xdr:row>78</xdr:row>
      <xdr:rowOff>12802</xdr:rowOff>
    </xdr:to>
    <xdr:sp macro="" textlink="">
      <xdr:nvSpPr>
        <xdr:cNvPr id="203" name="楕円 202"/>
        <xdr:cNvSpPr/>
      </xdr:nvSpPr>
      <xdr:spPr>
        <a:xfrm>
          <a:off x="1968500" y="1328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3929</xdr:rowOff>
    </xdr:from>
    <xdr:ext cx="469744" cy="259045"/>
    <xdr:sp macro="" textlink="">
      <xdr:nvSpPr>
        <xdr:cNvPr id="204" name="テキスト ボックス 203"/>
        <xdr:cNvSpPr txBox="1"/>
      </xdr:nvSpPr>
      <xdr:spPr>
        <a:xfrm>
          <a:off x="1784428" y="1337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78918</xdr:rowOff>
    </xdr:from>
    <xdr:to>
      <xdr:col>6</xdr:col>
      <xdr:colOff>38100</xdr:colOff>
      <xdr:row>78</xdr:row>
      <xdr:rowOff>9068</xdr:rowOff>
    </xdr:to>
    <xdr:sp macro="" textlink="">
      <xdr:nvSpPr>
        <xdr:cNvPr id="205" name="楕円 204"/>
        <xdr:cNvSpPr/>
      </xdr:nvSpPr>
      <xdr:spPr>
        <a:xfrm>
          <a:off x="1079500" y="1328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195</xdr:rowOff>
    </xdr:from>
    <xdr:ext cx="469744" cy="259045"/>
    <xdr:sp macro="" textlink="">
      <xdr:nvSpPr>
        <xdr:cNvPr id="206" name="テキスト ボックス 205"/>
        <xdr:cNvSpPr txBox="1"/>
      </xdr:nvSpPr>
      <xdr:spPr>
        <a:xfrm>
          <a:off x="895428" y="1337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100</xdr:row>
      <xdr:rowOff>111777</xdr:rowOff>
    </xdr:from>
    <xdr:ext cx="595419" cy="259045"/>
    <xdr:sp macro="" textlink="">
      <xdr:nvSpPr>
        <xdr:cNvPr id="217" name="テキスト ボックス 216"/>
        <xdr:cNvSpPr txBox="1"/>
      </xdr:nvSpPr>
      <xdr:spPr>
        <a:xfrm>
          <a:off x="166581" y="1725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9" name="テキスト ボックス 218"/>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33477</xdr:rowOff>
    </xdr:from>
    <xdr:to>
      <xdr:col>24</xdr:col>
      <xdr:colOff>62865</xdr:colOff>
      <xdr:row>99</xdr:row>
      <xdr:rowOff>62833</xdr:rowOff>
    </xdr:to>
    <xdr:cxnSp macro="">
      <xdr:nvCxnSpPr>
        <xdr:cNvPr id="231" name="直線コネクタ 230"/>
        <xdr:cNvCxnSpPr/>
      </xdr:nvCxnSpPr>
      <xdr:spPr>
        <a:xfrm flipV="1">
          <a:off x="4633595" y="15463977"/>
          <a:ext cx="1270" cy="1572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66660</xdr:rowOff>
    </xdr:from>
    <xdr:ext cx="599010" cy="259045"/>
    <xdr:sp macro="" textlink="">
      <xdr:nvSpPr>
        <xdr:cNvPr id="232" name="扶助費最小値テキスト"/>
        <xdr:cNvSpPr txBox="1"/>
      </xdr:nvSpPr>
      <xdr:spPr>
        <a:xfrm>
          <a:off x="4686300" y="1704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62833</xdr:rowOff>
    </xdr:from>
    <xdr:to>
      <xdr:col>24</xdr:col>
      <xdr:colOff>152400</xdr:colOff>
      <xdr:row>99</xdr:row>
      <xdr:rowOff>62833</xdr:rowOff>
    </xdr:to>
    <xdr:cxnSp macro="">
      <xdr:nvCxnSpPr>
        <xdr:cNvPr id="233" name="直線コネクタ 232"/>
        <xdr:cNvCxnSpPr/>
      </xdr:nvCxnSpPr>
      <xdr:spPr>
        <a:xfrm>
          <a:off x="4546600" y="17036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151604</xdr:rowOff>
    </xdr:from>
    <xdr:ext cx="599010" cy="259045"/>
    <xdr:sp macro="" textlink="">
      <xdr:nvSpPr>
        <xdr:cNvPr id="234" name="扶助費最大値テキスト"/>
        <xdr:cNvSpPr txBox="1"/>
      </xdr:nvSpPr>
      <xdr:spPr>
        <a:xfrm>
          <a:off x="4686300" y="15239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33477</xdr:rowOff>
    </xdr:from>
    <xdr:to>
      <xdr:col>24</xdr:col>
      <xdr:colOff>152400</xdr:colOff>
      <xdr:row>90</xdr:row>
      <xdr:rowOff>33477</xdr:rowOff>
    </xdr:to>
    <xdr:cxnSp macro="">
      <xdr:nvCxnSpPr>
        <xdr:cNvPr id="235" name="直線コネクタ 234"/>
        <xdr:cNvCxnSpPr/>
      </xdr:nvCxnSpPr>
      <xdr:spPr>
        <a:xfrm>
          <a:off x="4546600" y="1546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53099</xdr:rowOff>
    </xdr:from>
    <xdr:to>
      <xdr:col>24</xdr:col>
      <xdr:colOff>63500</xdr:colOff>
      <xdr:row>96</xdr:row>
      <xdr:rowOff>149968</xdr:rowOff>
    </xdr:to>
    <xdr:cxnSp macro="">
      <xdr:nvCxnSpPr>
        <xdr:cNvPr id="236" name="直線コネクタ 235"/>
        <xdr:cNvCxnSpPr/>
      </xdr:nvCxnSpPr>
      <xdr:spPr>
        <a:xfrm flipV="1">
          <a:off x="3797300" y="16169399"/>
          <a:ext cx="838200" cy="43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126897</xdr:rowOff>
    </xdr:from>
    <xdr:ext cx="599010" cy="259045"/>
    <xdr:sp macro="" textlink="">
      <xdr:nvSpPr>
        <xdr:cNvPr id="237" name="扶助費平均値テキスト"/>
        <xdr:cNvSpPr txBox="1"/>
      </xdr:nvSpPr>
      <xdr:spPr>
        <a:xfrm>
          <a:off x="4686300" y="16243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148470</xdr:rowOff>
    </xdr:from>
    <xdr:to>
      <xdr:col>24</xdr:col>
      <xdr:colOff>114300</xdr:colOff>
      <xdr:row>95</xdr:row>
      <xdr:rowOff>78620</xdr:rowOff>
    </xdr:to>
    <xdr:sp macro="" textlink="">
      <xdr:nvSpPr>
        <xdr:cNvPr id="238" name="フローチャート: 判断 237"/>
        <xdr:cNvSpPr/>
      </xdr:nvSpPr>
      <xdr:spPr>
        <a:xfrm>
          <a:off x="4584700" y="1626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149968</xdr:rowOff>
    </xdr:from>
    <xdr:to>
      <xdr:col>19</xdr:col>
      <xdr:colOff>177800</xdr:colOff>
      <xdr:row>97</xdr:row>
      <xdr:rowOff>18751</xdr:rowOff>
    </xdr:to>
    <xdr:cxnSp macro="">
      <xdr:nvCxnSpPr>
        <xdr:cNvPr id="239" name="直線コネクタ 238"/>
        <xdr:cNvCxnSpPr/>
      </xdr:nvCxnSpPr>
      <xdr:spPr>
        <a:xfrm flipV="1">
          <a:off x="2908300" y="16609168"/>
          <a:ext cx="8890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45599</xdr:rowOff>
    </xdr:from>
    <xdr:to>
      <xdr:col>20</xdr:col>
      <xdr:colOff>38100</xdr:colOff>
      <xdr:row>97</xdr:row>
      <xdr:rowOff>147199</xdr:rowOff>
    </xdr:to>
    <xdr:sp macro="" textlink="">
      <xdr:nvSpPr>
        <xdr:cNvPr id="240" name="フローチャート: 判断 239"/>
        <xdr:cNvSpPr/>
      </xdr:nvSpPr>
      <xdr:spPr>
        <a:xfrm>
          <a:off x="3746500" y="1667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138326</xdr:rowOff>
    </xdr:from>
    <xdr:ext cx="599010" cy="259045"/>
    <xdr:sp macro="" textlink="">
      <xdr:nvSpPr>
        <xdr:cNvPr id="241" name="テキスト ボックス 240"/>
        <xdr:cNvSpPr txBox="1"/>
      </xdr:nvSpPr>
      <xdr:spPr>
        <a:xfrm>
          <a:off x="3497795" y="16768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18751</xdr:rowOff>
    </xdr:from>
    <xdr:to>
      <xdr:col>15</xdr:col>
      <xdr:colOff>50800</xdr:colOff>
      <xdr:row>97</xdr:row>
      <xdr:rowOff>63805</xdr:rowOff>
    </xdr:to>
    <xdr:cxnSp macro="">
      <xdr:nvCxnSpPr>
        <xdr:cNvPr id="242" name="直線コネクタ 241"/>
        <xdr:cNvCxnSpPr/>
      </xdr:nvCxnSpPr>
      <xdr:spPr>
        <a:xfrm flipV="1">
          <a:off x="2019300" y="16649401"/>
          <a:ext cx="889000" cy="4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11443</xdr:rowOff>
    </xdr:from>
    <xdr:to>
      <xdr:col>15</xdr:col>
      <xdr:colOff>101600</xdr:colOff>
      <xdr:row>98</xdr:row>
      <xdr:rowOff>113043</xdr:rowOff>
    </xdr:to>
    <xdr:sp macro="" textlink="">
      <xdr:nvSpPr>
        <xdr:cNvPr id="243" name="フローチャート: 判断 242"/>
        <xdr:cNvSpPr/>
      </xdr:nvSpPr>
      <xdr:spPr>
        <a:xfrm>
          <a:off x="2857500" y="168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104170</xdr:rowOff>
    </xdr:from>
    <xdr:ext cx="599010" cy="259045"/>
    <xdr:sp macro="" textlink="">
      <xdr:nvSpPr>
        <xdr:cNvPr id="244" name="テキスト ボックス 243"/>
        <xdr:cNvSpPr txBox="1"/>
      </xdr:nvSpPr>
      <xdr:spPr>
        <a:xfrm>
          <a:off x="2608795" y="1690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45935</xdr:rowOff>
    </xdr:from>
    <xdr:to>
      <xdr:col>10</xdr:col>
      <xdr:colOff>114300</xdr:colOff>
      <xdr:row>97</xdr:row>
      <xdr:rowOff>63805</xdr:rowOff>
    </xdr:to>
    <xdr:cxnSp macro="">
      <xdr:nvCxnSpPr>
        <xdr:cNvPr id="245" name="直線コネクタ 244"/>
        <xdr:cNvCxnSpPr/>
      </xdr:nvCxnSpPr>
      <xdr:spPr>
        <a:xfrm>
          <a:off x="1130300" y="16676585"/>
          <a:ext cx="889000" cy="1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92920</xdr:rowOff>
    </xdr:from>
    <xdr:to>
      <xdr:col>10</xdr:col>
      <xdr:colOff>165100</xdr:colOff>
      <xdr:row>99</xdr:row>
      <xdr:rowOff>23070</xdr:rowOff>
    </xdr:to>
    <xdr:sp macro="" textlink="">
      <xdr:nvSpPr>
        <xdr:cNvPr id="246" name="フローチャート: 判断 245"/>
        <xdr:cNvSpPr/>
      </xdr:nvSpPr>
      <xdr:spPr>
        <a:xfrm>
          <a:off x="1968500" y="168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99</xdr:row>
      <xdr:rowOff>14197</xdr:rowOff>
    </xdr:from>
    <xdr:ext cx="599010" cy="259045"/>
    <xdr:sp macro="" textlink="">
      <xdr:nvSpPr>
        <xdr:cNvPr id="247" name="テキスト ボックス 246"/>
        <xdr:cNvSpPr txBox="1"/>
      </xdr:nvSpPr>
      <xdr:spPr>
        <a:xfrm>
          <a:off x="1719795" y="1698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107169</xdr:rowOff>
    </xdr:from>
    <xdr:to>
      <xdr:col>6</xdr:col>
      <xdr:colOff>38100</xdr:colOff>
      <xdr:row>99</xdr:row>
      <xdr:rowOff>37319</xdr:rowOff>
    </xdr:to>
    <xdr:sp macro="" textlink="">
      <xdr:nvSpPr>
        <xdr:cNvPr id="248" name="フローチャート: 判断 247"/>
        <xdr:cNvSpPr/>
      </xdr:nvSpPr>
      <xdr:spPr>
        <a:xfrm>
          <a:off x="1079500" y="1690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28446</xdr:rowOff>
    </xdr:from>
    <xdr:ext cx="599010" cy="259045"/>
    <xdr:sp macro="" textlink="">
      <xdr:nvSpPr>
        <xdr:cNvPr id="249" name="テキスト ボックス 248"/>
        <xdr:cNvSpPr txBox="1"/>
      </xdr:nvSpPr>
      <xdr:spPr>
        <a:xfrm>
          <a:off x="830795" y="17001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2299</xdr:rowOff>
    </xdr:from>
    <xdr:to>
      <xdr:col>24</xdr:col>
      <xdr:colOff>114300</xdr:colOff>
      <xdr:row>94</xdr:row>
      <xdr:rowOff>103899</xdr:rowOff>
    </xdr:to>
    <xdr:sp macro="" textlink="">
      <xdr:nvSpPr>
        <xdr:cNvPr id="255" name="楕円 254"/>
        <xdr:cNvSpPr/>
      </xdr:nvSpPr>
      <xdr:spPr>
        <a:xfrm>
          <a:off x="4584700" y="1611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25176</xdr:rowOff>
    </xdr:from>
    <xdr:ext cx="599010" cy="259045"/>
    <xdr:sp macro="" textlink="">
      <xdr:nvSpPr>
        <xdr:cNvPr id="256" name="扶助費該当値テキスト"/>
        <xdr:cNvSpPr txBox="1"/>
      </xdr:nvSpPr>
      <xdr:spPr>
        <a:xfrm>
          <a:off x="4686300" y="15970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99168</xdr:rowOff>
    </xdr:from>
    <xdr:to>
      <xdr:col>20</xdr:col>
      <xdr:colOff>38100</xdr:colOff>
      <xdr:row>97</xdr:row>
      <xdr:rowOff>29318</xdr:rowOff>
    </xdr:to>
    <xdr:sp macro="" textlink="">
      <xdr:nvSpPr>
        <xdr:cNvPr id="257" name="楕円 256"/>
        <xdr:cNvSpPr/>
      </xdr:nvSpPr>
      <xdr:spPr>
        <a:xfrm>
          <a:off x="3746500" y="1655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45845</xdr:rowOff>
    </xdr:from>
    <xdr:ext cx="599010" cy="259045"/>
    <xdr:sp macro="" textlink="">
      <xdr:nvSpPr>
        <xdr:cNvPr id="258" name="テキスト ボックス 257"/>
        <xdr:cNvSpPr txBox="1"/>
      </xdr:nvSpPr>
      <xdr:spPr>
        <a:xfrm>
          <a:off x="3497795" y="1633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139401</xdr:rowOff>
    </xdr:from>
    <xdr:to>
      <xdr:col>15</xdr:col>
      <xdr:colOff>101600</xdr:colOff>
      <xdr:row>97</xdr:row>
      <xdr:rowOff>69551</xdr:rowOff>
    </xdr:to>
    <xdr:sp macro="" textlink="">
      <xdr:nvSpPr>
        <xdr:cNvPr id="259" name="楕円 258"/>
        <xdr:cNvSpPr/>
      </xdr:nvSpPr>
      <xdr:spPr>
        <a:xfrm>
          <a:off x="2857500" y="1659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86078</xdr:rowOff>
    </xdr:from>
    <xdr:ext cx="599010" cy="259045"/>
    <xdr:sp macro="" textlink="">
      <xdr:nvSpPr>
        <xdr:cNvPr id="260" name="テキスト ボックス 259"/>
        <xdr:cNvSpPr txBox="1"/>
      </xdr:nvSpPr>
      <xdr:spPr>
        <a:xfrm>
          <a:off x="2608795" y="1637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13005</xdr:rowOff>
    </xdr:from>
    <xdr:to>
      <xdr:col>10</xdr:col>
      <xdr:colOff>165100</xdr:colOff>
      <xdr:row>97</xdr:row>
      <xdr:rowOff>114605</xdr:rowOff>
    </xdr:to>
    <xdr:sp macro="" textlink="">
      <xdr:nvSpPr>
        <xdr:cNvPr id="261" name="楕円 260"/>
        <xdr:cNvSpPr/>
      </xdr:nvSpPr>
      <xdr:spPr>
        <a:xfrm>
          <a:off x="1968500" y="1664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131132</xdr:rowOff>
    </xdr:from>
    <xdr:ext cx="599010" cy="259045"/>
    <xdr:sp macro="" textlink="">
      <xdr:nvSpPr>
        <xdr:cNvPr id="262" name="テキスト ボックス 261"/>
        <xdr:cNvSpPr txBox="1"/>
      </xdr:nvSpPr>
      <xdr:spPr>
        <a:xfrm>
          <a:off x="1719795" y="16418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166585</xdr:rowOff>
    </xdr:from>
    <xdr:to>
      <xdr:col>6</xdr:col>
      <xdr:colOff>38100</xdr:colOff>
      <xdr:row>97</xdr:row>
      <xdr:rowOff>96735</xdr:rowOff>
    </xdr:to>
    <xdr:sp macro="" textlink="">
      <xdr:nvSpPr>
        <xdr:cNvPr id="263" name="楕円 262"/>
        <xdr:cNvSpPr/>
      </xdr:nvSpPr>
      <xdr:spPr>
        <a:xfrm>
          <a:off x="1079500" y="1662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113262</xdr:rowOff>
    </xdr:from>
    <xdr:ext cx="599010" cy="259045"/>
    <xdr:sp macro="" textlink="">
      <xdr:nvSpPr>
        <xdr:cNvPr id="264" name="テキスト ボックス 263"/>
        <xdr:cNvSpPr txBox="1"/>
      </xdr:nvSpPr>
      <xdr:spPr>
        <a:xfrm>
          <a:off x="830795" y="1640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96723</xdr:rowOff>
    </xdr:from>
    <xdr:to>
      <xdr:col>54</xdr:col>
      <xdr:colOff>189865</xdr:colOff>
      <xdr:row>37</xdr:row>
      <xdr:rowOff>132118</xdr:rowOff>
    </xdr:to>
    <xdr:cxnSp macro="">
      <xdr:nvCxnSpPr>
        <xdr:cNvPr id="288" name="直線コネクタ 287"/>
        <xdr:cNvCxnSpPr/>
      </xdr:nvCxnSpPr>
      <xdr:spPr>
        <a:xfrm flipV="1">
          <a:off x="10475595" y="5411673"/>
          <a:ext cx="1270" cy="1064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135945</xdr:rowOff>
    </xdr:from>
    <xdr:ext cx="534377" cy="259045"/>
    <xdr:sp macro="" textlink="">
      <xdr:nvSpPr>
        <xdr:cNvPr id="289" name="補助費等最小値テキスト"/>
        <xdr:cNvSpPr txBox="1"/>
      </xdr:nvSpPr>
      <xdr:spPr>
        <a:xfrm>
          <a:off x="10528300" y="647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132118</xdr:rowOff>
    </xdr:from>
    <xdr:to>
      <xdr:col>55</xdr:col>
      <xdr:colOff>88900</xdr:colOff>
      <xdr:row>37</xdr:row>
      <xdr:rowOff>132118</xdr:rowOff>
    </xdr:to>
    <xdr:cxnSp macro="">
      <xdr:nvCxnSpPr>
        <xdr:cNvPr id="290" name="直線コネクタ 289"/>
        <xdr:cNvCxnSpPr/>
      </xdr:nvCxnSpPr>
      <xdr:spPr>
        <a:xfrm>
          <a:off x="10388600" y="647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43400</xdr:rowOff>
    </xdr:from>
    <xdr:ext cx="599010" cy="259045"/>
    <xdr:sp macro="" textlink="">
      <xdr:nvSpPr>
        <xdr:cNvPr id="291" name="補助費等最大値テキスト"/>
        <xdr:cNvSpPr txBox="1"/>
      </xdr:nvSpPr>
      <xdr:spPr>
        <a:xfrm>
          <a:off x="10528300" y="5186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96723</xdr:rowOff>
    </xdr:from>
    <xdr:to>
      <xdr:col>55</xdr:col>
      <xdr:colOff>88900</xdr:colOff>
      <xdr:row>31</xdr:row>
      <xdr:rowOff>96723</xdr:rowOff>
    </xdr:to>
    <xdr:cxnSp macro="">
      <xdr:nvCxnSpPr>
        <xdr:cNvPr id="292" name="直線コネクタ 291"/>
        <xdr:cNvCxnSpPr/>
      </xdr:nvCxnSpPr>
      <xdr:spPr>
        <a:xfrm>
          <a:off x="10388600" y="541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155359</xdr:rowOff>
    </xdr:from>
    <xdr:to>
      <xdr:col>55</xdr:col>
      <xdr:colOff>0</xdr:colOff>
      <xdr:row>37</xdr:row>
      <xdr:rowOff>33731</xdr:rowOff>
    </xdr:to>
    <xdr:cxnSp macro="">
      <xdr:nvCxnSpPr>
        <xdr:cNvPr id="293" name="直線コネクタ 292"/>
        <xdr:cNvCxnSpPr/>
      </xdr:nvCxnSpPr>
      <xdr:spPr>
        <a:xfrm>
          <a:off x="9639300" y="5127409"/>
          <a:ext cx="838200" cy="124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167606</xdr:rowOff>
    </xdr:from>
    <xdr:ext cx="534377" cy="259045"/>
    <xdr:sp macro="" textlink="">
      <xdr:nvSpPr>
        <xdr:cNvPr id="294" name="補助費等平均値テキスト"/>
        <xdr:cNvSpPr txBox="1"/>
      </xdr:nvSpPr>
      <xdr:spPr>
        <a:xfrm>
          <a:off x="10528300" y="6168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144729</xdr:rowOff>
    </xdr:from>
    <xdr:to>
      <xdr:col>55</xdr:col>
      <xdr:colOff>50800</xdr:colOff>
      <xdr:row>37</xdr:row>
      <xdr:rowOff>74879</xdr:rowOff>
    </xdr:to>
    <xdr:sp macro="" textlink="">
      <xdr:nvSpPr>
        <xdr:cNvPr id="295" name="フローチャート: 判断 294"/>
        <xdr:cNvSpPr/>
      </xdr:nvSpPr>
      <xdr:spPr>
        <a:xfrm>
          <a:off x="10426700" y="631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155359</xdr:rowOff>
    </xdr:from>
    <xdr:to>
      <xdr:col>50</xdr:col>
      <xdr:colOff>114300</xdr:colOff>
      <xdr:row>37</xdr:row>
      <xdr:rowOff>114389</xdr:rowOff>
    </xdr:to>
    <xdr:cxnSp macro="">
      <xdr:nvCxnSpPr>
        <xdr:cNvPr id="296" name="直線コネクタ 295"/>
        <xdr:cNvCxnSpPr/>
      </xdr:nvCxnSpPr>
      <xdr:spPr>
        <a:xfrm flipV="1">
          <a:off x="8750300" y="5127409"/>
          <a:ext cx="889000" cy="13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100736</xdr:rowOff>
    </xdr:from>
    <xdr:to>
      <xdr:col>50</xdr:col>
      <xdr:colOff>165100</xdr:colOff>
      <xdr:row>30</xdr:row>
      <xdr:rowOff>30886</xdr:rowOff>
    </xdr:to>
    <xdr:sp macro="" textlink="">
      <xdr:nvSpPr>
        <xdr:cNvPr id="297" name="フローチャート: 判断 296"/>
        <xdr:cNvSpPr/>
      </xdr:nvSpPr>
      <xdr:spPr>
        <a:xfrm>
          <a:off x="9588500" y="507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47413</xdr:rowOff>
    </xdr:from>
    <xdr:ext cx="599010" cy="259045"/>
    <xdr:sp macro="" textlink="">
      <xdr:nvSpPr>
        <xdr:cNvPr id="298" name="テキスト ボックス 297"/>
        <xdr:cNvSpPr txBox="1"/>
      </xdr:nvSpPr>
      <xdr:spPr>
        <a:xfrm>
          <a:off x="9339795" y="4848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114389</xdr:rowOff>
    </xdr:from>
    <xdr:to>
      <xdr:col>45</xdr:col>
      <xdr:colOff>177800</xdr:colOff>
      <xdr:row>37</xdr:row>
      <xdr:rowOff>155588</xdr:rowOff>
    </xdr:to>
    <xdr:cxnSp macro="">
      <xdr:nvCxnSpPr>
        <xdr:cNvPr id="299" name="直線コネクタ 298"/>
        <xdr:cNvCxnSpPr/>
      </xdr:nvCxnSpPr>
      <xdr:spPr>
        <a:xfrm flipV="1">
          <a:off x="7861300" y="6458039"/>
          <a:ext cx="889000" cy="4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47396</xdr:rowOff>
    </xdr:from>
    <xdr:to>
      <xdr:col>46</xdr:col>
      <xdr:colOff>38100</xdr:colOff>
      <xdr:row>37</xdr:row>
      <xdr:rowOff>148996</xdr:rowOff>
    </xdr:to>
    <xdr:sp macro="" textlink="">
      <xdr:nvSpPr>
        <xdr:cNvPr id="300" name="フローチャート: 判断 299"/>
        <xdr:cNvSpPr/>
      </xdr:nvSpPr>
      <xdr:spPr>
        <a:xfrm>
          <a:off x="8699500" y="63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165523</xdr:rowOff>
    </xdr:from>
    <xdr:ext cx="534377" cy="259045"/>
    <xdr:sp macro="" textlink="">
      <xdr:nvSpPr>
        <xdr:cNvPr id="301" name="テキスト ボックス 300"/>
        <xdr:cNvSpPr txBox="1"/>
      </xdr:nvSpPr>
      <xdr:spPr>
        <a:xfrm>
          <a:off x="8483111" y="616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155588</xdr:rowOff>
    </xdr:from>
    <xdr:to>
      <xdr:col>41</xdr:col>
      <xdr:colOff>50800</xdr:colOff>
      <xdr:row>38</xdr:row>
      <xdr:rowOff>89</xdr:rowOff>
    </xdr:to>
    <xdr:cxnSp macro="">
      <xdr:nvCxnSpPr>
        <xdr:cNvPr id="302" name="直線コネクタ 301"/>
        <xdr:cNvCxnSpPr/>
      </xdr:nvCxnSpPr>
      <xdr:spPr>
        <a:xfrm flipV="1">
          <a:off x="6972300" y="6499238"/>
          <a:ext cx="889000" cy="1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72796</xdr:rowOff>
    </xdr:from>
    <xdr:to>
      <xdr:col>41</xdr:col>
      <xdr:colOff>101600</xdr:colOff>
      <xdr:row>38</xdr:row>
      <xdr:rowOff>2946</xdr:rowOff>
    </xdr:to>
    <xdr:sp macro="" textlink="">
      <xdr:nvSpPr>
        <xdr:cNvPr id="303" name="フローチャート: 判断 302"/>
        <xdr:cNvSpPr/>
      </xdr:nvSpPr>
      <xdr:spPr>
        <a:xfrm>
          <a:off x="7810500" y="641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19473</xdr:rowOff>
    </xdr:from>
    <xdr:ext cx="534377" cy="259045"/>
    <xdr:sp macro="" textlink="">
      <xdr:nvSpPr>
        <xdr:cNvPr id="304" name="テキスト ボックス 303"/>
        <xdr:cNvSpPr txBox="1"/>
      </xdr:nvSpPr>
      <xdr:spPr>
        <a:xfrm>
          <a:off x="7594111" y="619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88544</xdr:rowOff>
    </xdr:from>
    <xdr:to>
      <xdr:col>36</xdr:col>
      <xdr:colOff>165100</xdr:colOff>
      <xdr:row>38</xdr:row>
      <xdr:rowOff>18694</xdr:rowOff>
    </xdr:to>
    <xdr:sp macro="" textlink="">
      <xdr:nvSpPr>
        <xdr:cNvPr id="305" name="フローチャート: 判断 304"/>
        <xdr:cNvSpPr/>
      </xdr:nvSpPr>
      <xdr:spPr>
        <a:xfrm>
          <a:off x="6921500" y="64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35221</xdr:rowOff>
    </xdr:from>
    <xdr:ext cx="534377" cy="259045"/>
    <xdr:sp macro="" textlink="">
      <xdr:nvSpPr>
        <xdr:cNvPr id="306" name="テキスト ボックス 305"/>
        <xdr:cNvSpPr txBox="1"/>
      </xdr:nvSpPr>
      <xdr:spPr>
        <a:xfrm>
          <a:off x="6705111" y="62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154381</xdr:rowOff>
    </xdr:from>
    <xdr:to>
      <xdr:col>55</xdr:col>
      <xdr:colOff>50800</xdr:colOff>
      <xdr:row>37</xdr:row>
      <xdr:rowOff>84531</xdr:rowOff>
    </xdr:to>
    <xdr:sp macro="" textlink="">
      <xdr:nvSpPr>
        <xdr:cNvPr id="312" name="楕円 311"/>
        <xdr:cNvSpPr/>
      </xdr:nvSpPr>
      <xdr:spPr>
        <a:xfrm>
          <a:off x="10426700" y="632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123156</xdr:rowOff>
    </xdr:from>
    <xdr:ext cx="534377" cy="259045"/>
    <xdr:sp macro="" textlink="">
      <xdr:nvSpPr>
        <xdr:cNvPr id="313" name="補助費等該当値テキスト"/>
        <xdr:cNvSpPr txBox="1"/>
      </xdr:nvSpPr>
      <xdr:spPr>
        <a:xfrm>
          <a:off x="10528300" y="629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104559</xdr:rowOff>
    </xdr:from>
    <xdr:to>
      <xdr:col>50</xdr:col>
      <xdr:colOff>165100</xdr:colOff>
      <xdr:row>30</xdr:row>
      <xdr:rowOff>34709</xdr:rowOff>
    </xdr:to>
    <xdr:sp macro="" textlink="">
      <xdr:nvSpPr>
        <xdr:cNvPr id="314" name="楕円 313"/>
        <xdr:cNvSpPr/>
      </xdr:nvSpPr>
      <xdr:spPr>
        <a:xfrm>
          <a:off x="9588500" y="507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25836</xdr:rowOff>
    </xdr:from>
    <xdr:ext cx="599010" cy="259045"/>
    <xdr:sp macro="" textlink="">
      <xdr:nvSpPr>
        <xdr:cNvPr id="315" name="テキスト ボックス 314"/>
        <xdr:cNvSpPr txBox="1"/>
      </xdr:nvSpPr>
      <xdr:spPr>
        <a:xfrm>
          <a:off x="9339795" y="51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63589</xdr:rowOff>
    </xdr:from>
    <xdr:to>
      <xdr:col>46</xdr:col>
      <xdr:colOff>38100</xdr:colOff>
      <xdr:row>37</xdr:row>
      <xdr:rowOff>165188</xdr:rowOff>
    </xdr:to>
    <xdr:sp macro="" textlink="">
      <xdr:nvSpPr>
        <xdr:cNvPr id="316" name="楕円 315"/>
        <xdr:cNvSpPr/>
      </xdr:nvSpPr>
      <xdr:spPr>
        <a:xfrm>
          <a:off x="8699500" y="6407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156316</xdr:rowOff>
    </xdr:from>
    <xdr:ext cx="534377" cy="259045"/>
    <xdr:sp macro="" textlink="">
      <xdr:nvSpPr>
        <xdr:cNvPr id="317" name="テキスト ボックス 316"/>
        <xdr:cNvSpPr txBox="1"/>
      </xdr:nvSpPr>
      <xdr:spPr>
        <a:xfrm>
          <a:off x="8483111" y="649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104788</xdr:rowOff>
    </xdr:from>
    <xdr:to>
      <xdr:col>41</xdr:col>
      <xdr:colOff>101600</xdr:colOff>
      <xdr:row>38</xdr:row>
      <xdr:rowOff>34937</xdr:rowOff>
    </xdr:to>
    <xdr:sp macro="" textlink="">
      <xdr:nvSpPr>
        <xdr:cNvPr id="318" name="楕円 317"/>
        <xdr:cNvSpPr/>
      </xdr:nvSpPr>
      <xdr:spPr>
        <a:xfrm>
          <a:off x="7810500" y="64484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26064</xdr:rowOff>
    </xdr:from>
    <xdr:ext cx="534377" cy="259045"/>
    <xdr:sp macro="" textlink="">
      <xdr:nvSpPr>
        <xdr:cNvPr id="319" name="テキスト ボックス 318"/>
        <xdr:cNvSpPr txBox="1"/>
      </xdr:nvSpPr>
      <xdr:spPr>
        <a:xfrm>
          <a:off x="7594111" y="654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120739</xdr:rowOff>
    </xdr:from>
    <xdr:to>
      <xdr:col>36</xdr:col>
      <xdr:colOff>165100</xdr:colOff>
      <xdr:row>38</xdr:row>
      <xdr:rowOff>50888</xdr:rowOff>
    </xdr:to>
    <xdr:sp macro="" textlink="">
      <xdr:nvSpPr>
        <xdr:cNvPr id="320" name="楕円 319"/>
        <xdr:cNvSpPr/>
      </xdr:nvSpPr>
      <xdr:spPr>
        <a:xfrm>
          <a:off x="6921500" y="6464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42016</xdr:rowOff>
    </xdr:from>
    <xdr:ext cx="534377" cy="259045"/>
    <xdr:sp macro="" textlink="">
      <xdr:nvSpPr>
        <xdr:cNvPr id="321" name="テキスト ボックス 320"/>
        <xdr:cNvSpPr txBox="1"/>
      </xdr:nvSpPr>
      <xdr:spPr>
        <a:xfrm>
          <a:off x="6705111" y="65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137217</xdr:rowOff>
    </xdr:from>
    <xdr:to>
      <xdr:col>54</xdr:col>
      <xdr:colOff>189865</xdr:colOff>
      <xdr:row>58</xdr:row>
      <xdr:rowOff>66836</xdr:rowOff>
    </xdr:to>
    <xdr:cxnSp macro="">
      <xdr:nvCxnSpPr>
        <xdr:cNvPr id="343" name="直線コネクタ 342"/>
        <xdr:cNvCxnSpPr/>
      </xdr:nvCxnSpPr>
      <xdr:spPr>
        <a:xfrm flipV="1">
          <a:off x="10475595" y="8881167"/>
          <a:ext cx="1270" cy="112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70663</xdr:rowOff>
    </xdr:from>
    <xdr:ext cx="534377" cy="259045"/>
    <xdr:sp macro="" textlink="">
      <xdr:nvSpPr>
        <xdr:cNvPr id="344" name="普通建設事業費最小値テキスト"/>
        <xdr:cNvSpPr txBox="1"/>
      </xdr:nvSpPr>
      <xdr:spPr>
        <a:xfrm>
          <a:off x="10528300" y="1001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66836</xdr:rowOff>
    </xdr:from>
    <xdr:to>
      <xdr:col>55</xdr:col>
      <xdr:colOff>88900</xdr:colOff>
      <xdr:row>58</xdr:row>
      <xdr:rowOff>66836</xdr:rowOff>
    </xdr:to>
    <xdr:cxnSp macro="">
      <xdr:nvCxnSpPr>
        <xdr:cNvPr id="345" name="直線コネクタ 344"/>
        <xdr:cNvCxnSpPr/>
      </xdr:nvCxnSpPr>
      <xdr:spPr>
        <a:xfrm>
          <a:off x="10388600" y="100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83894</xdr:rowOff>
    </xdr:from>
    <xdr:ext cx="599010" cy="259045"/>
    <xdr:sp macro="" textlink="">
      <xdr:nvSpPr>
        <xdr:cNvPr id="346" name="普通建設事業費最大値テキスト"/>
        <xdr:cNvSpPr txBox="1"/>
      </xdr:nvSpPr>
      <xdr:spPr>
        <a:xfrm>
          <a:off x="10528300" y="865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137217</xdr:rowOff>
    </xdr:from>
    <xdr:to>
      <xdr:col>55</xdr:col>
      <xdr:colOff>88900</xdr:colOff>
      <xdr:row>51</xdr:row>
      <xdr:rowOff>137217</xdr:rowOff>
    </xdr:to>
    <xdr:cxnSp macro="">
      <xdr:nvCxnSpPr>
        <xdr:cNvPr id="347" name="直線コネクタ 346"/>
        <xdr:cNvCxnSpPr/>
      </xdr:nvCxnSpPr>
      <xdr:spPr>
        <a:xfrm>
          <a:off x="10388600" y="888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92133</xdr:rowOff>
    </xdr:from>
    <xdr:to>
      <xdr:col>55</xdr:col>
      <xdr:colOff>0</xdr:colOff>
      <xdr:row>57</xdr:row>
      <xdr:rowOff>126588</xdr:rowOff>
    </xdr:to>
    <xdr:cxnSp macro="">
      <xdr:nvCxnSpPr>
        <xdr:cNvPr id="348" name="直線コネクタ 347"/>
        <xdr:cNvCxnSpPr/>
      </xdr:nvCxnSpPr>
      <xdr:spPr>
        <a:xfrm>
          <a:off x="9639300" y="9864783"/>
          <a:ext cx="838200" cy="3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46951</xdr:rowOff>
    </xdr:from>
    <xdr:ext cx="534377" cy="259045"/>
    <xdr:sp macro="" textlink="">
      <xdr:nvSpPr>
        <xdr:cNvPr id="349" name="普通建設事業費平均値テキスト"/>
        <xdr:cNvSpPr txBox="1"/>
      </xdr:nvSpPr>
      <xdr:spPr>
        <a:xfrm>
          <a:off x="10528300" y="9648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24074</xdr:rowOff>
    </xdr:from>
    <xdr:to>
      <xdr:col>55</xdr:col>
      <xdr:colOff>50800</xdr:colOff>
      <xdr:row>57</xdr:row>
      <xdr:rowOff>125674</xdr:rowOff>
    </xdr:to>
    <xdr:sp macro="" textlink="">
      <xdr:nvSpPr>
        <xdr:cNvPr id="350" name="フローチャート: 判断 349"/>
        <xdr:cNvSpPr/>
      </xdr:nvSpPr>
      <xdr:spPr>
        <a:xfrm>
          <a:off x="10426700" y="979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68363</xdr:rowOff>
    </xdr:from>
    <xdr:to>
      <xdr:col>50</xdr:col>
      <xdr:colOff>114300</xdr:colOff>
      <xdr:row>57</xdr:row>
      <xdr:rowOff>92133</xdr:rowOff>
    </xdr:to>
    <xdr:cxnSp macro="">
      <xdr:nvCxnSpPr>
        <xdr:cNvPr id="351" name="直線コネクタ 350"/>
        <xdr:cNvCxnSpPr/>
      </xdr:nvCxnSpPr>
      <xdr:spPr>
        <a:xfrm>
          <a:off x="8750300" y="9841013"/>
          <a:ext cx="889000" cy="2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29624</xdr:rowOff>
    </xdr:from>
    <xdr:to>
      <xdr:col>50</xdr:col>
      <xdr:colOff>165100</xdr:colOff>
      <xdr:row>57</xdr:row>
      <xdr:rowOff>131224</xdr:rowOff>
    </xdr:to>
    <xdr:sp macro="" textlink="">
      <xdr:nvSpPr>
        <xdr:cNvPr id="352" name="フローチャート: 判断 351"/>
        <xdr:cNvSpPr/>
      </xdr:nvSpPr>
      <xdr:spPr>
        <a:xfrm>
          <a:off x="9588500" y="980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147751</xdr:rowOff>
    </xdr:from>
    <xdr:ext cx="534377" cy="259045"/>
    <xdr:sp macro="" textlink="">
      <xdr:nvSpPr>
        <xdr:cNvPr id="353" name="テキスト ボックス 352"/>
        <xdr:cNvSpPr txBox="1"/>
      </xdr:nvSpPr>
      <xdr:spPr>
        <a:xfrm>
          <a:off x="9372111" y="957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68363</xdr:rowOff>
    </xdr:from>
    <xdr:to>
      <xdr:col>45</xdr:col>
      <xdr:colOff>177800</xdr:colOff>
      <xdr:row>57</xdr:row>
      <xdr:rowOff>78851</xdr:rowOff>
    </xdr:to>
    <xdr:cxnSp macro="">
      <xdr:nvCxnSpPr>
        <xdr:cNvPr id="354" name="直線コネクタ 353"/>
        <xdr:cNvCxnSpPr/>
      </xdr:nvCxnSpPr>
      <xdr:spPr>
        <a:xfrm flipV="1">
          <a:off x="7861300" y="9841013"/>
          <a:ext cx="889000" cy="1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24064</xdr:rowOff>
    </xdr:from>
    <xdr:to>
      <xdr:col>46</xdr:col>
      <xdr:colOff>38100</xdr:colOff>
      <xdr:row>57</xdr:row>
      <xdr:rowOff>125664</xdr:rowOff>
    </xdr:to>
    <xdr:sp macro="" textlink="">
      <xdr:nvSpPr>
        <xdr:cNvPr id="355" name="フローチャート: 判断 354"/>
        <xdr:cNvSpPr/>
      </xdr:nvSpPr>
      <xdr:spPr>
        <a:xfrm>
          <a:off x="8699500" y="979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116791</xdr:rowOff>
    </xdr:from>
    <xdr:ext cx="534377" cy="259045"/>
    <xdr:sp macro="" textlink="">
      <xdr:nvSpPr>
        <xdr:cNvPr id="356" name="テキスト ボックス 355"/>
        <xdr:cNvSpPr txBox="1"/>
      </xdr:nvSpPr>
      <xdr:spPr>
        <a:xfrm>
          <a:off x="8483111" y="988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78851</xdr:rowOff>
    </xdr:from>
    <xdr:to>
      <xdr:col>41</xdr:col>
      <xdr:colOff>50800</xdr:colOff>
      <xdr:row>57</xdr:row>
      <xdr:rowOff>109744</xdr:rowOff>
    </xdr:to>
    <xdr:cxnSp macro="">
      <xdr:nvCxnSpPr>
        <xdr:cNvPr id="357" name="直線コネクタ 356"/>
        <xdr:cNvCxnSpPr/>
      </xdr:nvCxnSpPr>
      <xdr:spPr>
        <a:xfrm flipV="1">
          <a:off x="6972300" y="9851501"/>
          <a:ext cx="889000" cy="3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32683</xdr:rowOff>
    </xdr:from>
    <xdr:to>
      <xdr:col>41</xdr:col>
      <xdr:colOff>101600</xdr:colOff>
      <xdr:row>57</xdr:row>
      <xdr:rowOff>134283</xdr:rowOff>
    </xdr:to>
    <xdr:sp macro="" textlink="">
      <xdr:nvSpPr>
        <xdr:cNvPr id="358" name="フローチャート: 判断 357"/>
        <xdr:cNvSpPr/>
      </xdr:nvSpPr>
      <xdr:spPr>
        <a:xfrm>
          <a:off x="7810500" y="980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125410</xdr:rowOff>
    </xdr:from>
    <xdr:ext cx="534377" cy="259045"/>
    <xdr:sp macro="" textlink="">
      <xdr:nvSpPr>
        <xdr:cNvPr id="359" name="テキスト ボックス 358"/>
        <xdr:cNvSpPr txBox="1"/>
      </xdr:nvSpPr>
      <xdr:spPr>
        <a:xfrm>
          <a:off x="7594111" y="989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46902</xdr:rowOff>
    </xdr:from>
    <xdr:to>
      <xdr:col>36</xdr:col>
      <xdr:colOff>165100</xdr:colOff>
      <xdr:row>57</xdr:row>
      <xdr:rowOff>148502</xdr:rowOff>
    </xdr:to>
    <xdr:sp macro="" textlink="">
      <xdr:nvSpPr>
        <xdr:cNvPr id="360" name="フローチャート: 判断 359"/>
        <xdr:cNvSpPr/>
      </xdr:nvSpPr>
      <xdr:spPr>
        <a:xfrm>
          <a:off x="6921500" y="981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165029</xdr:rowOff>
    </xdr:from>
    <xdr:ext cx="534377" cy="259045"/>
    <xdr:sp macro="" textlink="">
      <xdr:nvSpPr>
        <xdr:cNvPr id="361" name="テキスト ボックス 360"/>
        <xdr:cNvSpPr txBox="1"/>
      </xdr:nvSpPr>
      <xdr:spPr>
        <a:xfrm>
          <a:off x="6705111" y="959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75788</xdr:rowOff>
    </xdr:from>
    <xdr:to>
      <xdr:col>55</xdr:col>
      <xdr:colOff>50800</xdr:colOff>
      <xdr:row>58</xdr:row>
      <xdr:rowOff>5938</xdr:rowOff>
    </xdr:to>
    <xdr:sp macro="" textlink="">
      <xdr:nvSpPr>
        <xdr:cNvPr id="367" name="楕円 366"/>
        <xdr:cNvSpPr/>
      </xdr:nvSpPr>
      <xdr:spPr>
        <a:xfrm>
          <a:off x="10426700" y="984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2501</xdr:rowOff>
    </xdr:from>
    <xdr:ext cx="534377" cy="259045"/>
    <xdr:sp macro="" textlink="">
      <xdr:nvSpPr>
        <xdr:cNvPr id="368" name="普通建設事業費該当値テキスト"/>
        <xdr:cNvSpPr txBox="1"/>
      </xdr:nvSpPr>
      <xdr:spPr>
        <a:xfrm>
          <a:off x="10528300" y="977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41333</xdr:rowOff>
    </xdr:from>
    <xdr:to>
      <xdr:col>50</xdr:col>
      <xdr:colOff>165100</xdr:colOff>
      <xdr:row>57</xdr:row>
      <xdr:rowOff>142933</xdr:rowOff>
    </xdr:to>
    <xdr:sp macro="" textlink="">
      <xdr:nvSpPr>
        <xdr:cNvPr id="369" name="楕円 368"/>
        <xdr:cNvSpPr/>
      </xdr:nvSpPr>
      <xdr:spPr>
        <a:xfrm>
          <a:off x="9588500" y="981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134060</xdr:rowOff>
    </xdr:from>
    <xdr:ext cx="534377" cy="259045"/>
    <xdr:sp macro="" textlink="">
      <xdr:nvSpPr>
        <xdr:cNvPr id="370" name="テキスト ボックス 369"/>
        <xdr:cNvSpPr txBox="1"/>
      </xdr:nvSpPr>
      <xdr:spPr>
        <a:xfrm>
          <a:off x="9372111" y="990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17563</xdr:rowOff>
    </xdr:from>
    <xdr:to>
      <xdr:col>46</xdr:col>
      <xdr:colOff>38100</xdr:colOff>
      <xdr:row>57</xdr:row>
      <xdr:rowOff>119163</xdr:rowOff>
    </xdr:to>
    <xdr:sp macro="" textlink="">
      <xdr:nvSpPr>
        <xdr:cNvPr id="371" name="楕円 370"/>
        <xdr:cNvSpPr/>
      </xdr:nvSpPr>
      <xdr:spPr>
        <a:xfrm>
          <a:off x="8699500" y="979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135690</xdr:rowOff>
    </xdr:from>
    <xdr:ext cx="534377" cy="259045"/>
    <xdr:sp macro="" textlink="">
      <xdr:nvSpPr>
        <xdr:cNvPr id="372" name="テキスト ボックス 371"/>
        <xdr:cNvSpPr txBox="1"/>
      </xdr:nvSpPr>
      <xdr:spPr>
        <a:xfrm>
          <a:off x="8483111" y="956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28051</xdr:rowOff>
    </xdr:from>
    <xdr:to>
      <xdr:col>41</xdr:col>
      <xdr:colOff>101600</xdr:colOff>
      <xdr:row>57</xdr:row>
      <xdr:rowOff>129651</xdr:rowOff>
    </xdr:to>
    <xdr:sp macro="" textlink="">
      <xdr:nvSpPr>
        <xdr:cNvPr id="373" name="楕円 372"/>
        <xdr:cNvSpPr/>
      </xdr:nvSpPr>
      <xdr:spPr>
        <a:xfrm>
          <a:off x="7810500" y="980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146178</xdr:rowOff>
    </xdr:from>
    <xdr:ext cx="534377" cy="259045"/>
    <xdr:sp macro="" textlink="">
      <xdr:nvSpPr>
        <xdr:cNvPr id="374" name="テキスト ボックス 373"/>
        <xdr:cNvSpPr txBox="1"/>
      </xdr:nvSpPr>
      <xdr:spPr>
        <a:xfrm>
          <a:off x="7594111" y="957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58944</xdr:rowOff>
    </xdr:from>
    <xdr:to>
      <xdr:col>36</xdr:col>
      <xdr:colOff>165100</xdr:colOff>
      <xdr:row>57</xdr:row>
      <xdr:rowOff>160544</xdr:rowOff>
    </xdr:to>
    <xdr:sp macro="" textlink="">
      <xdr:nvSpPr>
        <xdr:cNvPr id="375" name="楕円 374"/>
        <xdr:cNvSpPr/>
      </xdr:nvSpPr>
      <xdr:spPr>
        <a:xfrm>
          <a:off x="6921500" y="98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151671</xdr:rowOff>
    </xdr:from>
    <xdr:ext cx="534377" cy="259045"/>
    <xdr:sp macro="" textlink="">
      <xdr:nvSpPr>
        <xdr:cNvPr id="376" name="テキスト ボックス 375"/>
        <xdr:cNvSpPr txBox="1"/>
      </xdr:nvSpPr>
      <xdr:spPr>
        <a:xfrm>
          <a:off x="6705111" y="992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8884</xdr:rowOff>
    </xdr:from>
    <xdr:to>
      <xdr:col>54</xdr:col>
      <xdr:colOff>189865</xdr:colOff>
      <xdr:row>79</xdr:row>
      <xdr:rowOff>43098</xdr:rowOff>
    </xdr:to>
    <xdr:cxnSp macro="">
      <xdr:nvCxnSpPr>
        <xdr:cNvPr id="400" name="直線コネクタ 399"/>
        <xdr:cNvCxnSpPr/>
      </xdr:nvCxnSpPr>
      <xdr:spPr>
        <a:xfrm flipV="1">
          <a:off x="10475595" y="12181834"/>
          <a:ext cx="1270" cy="140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46925</xdr:rowOff>
    </xdr:from>
    <xdr:ext cx="313932" cy="259045"/>
    <xdr:sp macro="" textlink="">
      <xdr:nvSpPr>
        <xdr:cNvPr id="401" name="普通建設事業費 （ うち新規整備　）最小値テキスト"/>
        <xdr:cNvSpPr txBox="1"/>
      </xdr:nvSpPr>
      <xdr:spPr>
        <a:xfrm>
          <a:off x="10528300" y="13591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43098</xdr:rowOff>
    </xdr:from>
    <xdr:to>
      <xdr:col>55</xdr:col>
      <xdr:colOff>88900</xdr:colOff>
      <xdr:row>79</xdr:row>
      <xdr:rowOff>43098</xdr:rowOff>
    </xdr:to>
    <xdr:cxnSp macro="">
      <xdr:nvCxnSpPr>
        <xdr:cNvPr id="402" name="直線コネクタ 401"/>
        <xdr:cNvCxnSpPr/>
      </xdr:nvCxnSpPr>
      <xdr:spPr>
        <a:xfrm>
          <a:off x="10388600" y="13587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127011</xdr:rowOff>
    </xdr:from>
    <xdr:ext cx="534377" cy="259045"/>
    <xdr:sp macro="" textlink="">
      <xdr:nvSpPr>
        <xdr:cNvPr id="403" name="普通建設事業費 （ うち新規整備　）最大値テキスト"/>
        <xdr:cNvSpPr txBox="1"/>
      </xdr:nvSpPr>
      <xdr:spPr>
        <a:xfrm>
          <a:off x="10528300" y="1195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8884</xdr:rowOff>
    </xdr:from>
    <xdr:to>
      <xdr:col>55</xdr:col>
      <xdr:colOff>88900</xdr:colOff>
      <xdr:row>71</xdr:row>
      <xdr:rowOff>8884</xdr:rowOff>
    </xdr:to>
    <xdr:cxnSp macro="">
      <xdr:nvCxnSpPr>
        <xdr:cNvPr id="404" name="直線コネクタ 403"/>
        <xdr:cNvCxnSpPr/>
      </xdr:nvCxnSpPr>
      <xdr:spPr>
        <a:xfrm>
          <a:off x="10388600" y="12181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41269</xdr:rowOff>
    </xdr:from>
    <xdr:to>
      <xdr:col>55</xdr:col>
      <xdr:colOff>0</xdr:colOff>
      <xdr:row>78</xdr:row>
      <xdr:rowOff>136613</xdr:rowOff>
    </xdr:to>
    <xdr:cxnSp macro="">
      <xdr:nvCxnSpPr>
        <xdr:cNvPr id="405" name="直線コネクタ 404"/>
        <xdr:cNvCxnSpPr/>
      </xdr:nvCxnSpPr>
      <xdr:spPr>
        <a:xfrm>
          <a:off x="9639300" y="13414369"/>
          <a:ext cx="838200" cy="9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170508</xdr:rowOff>
    </xdr:from>
    <xdr:ext cx="469744" cy="259045"/>
    <xdr:sp macro="" textlink="">
      <xdr:nvSpPr>
        <xdr:cNvPr id="406" name="普通建設事業費 （ うち新規整備　）平均値テキスト"/>
        <xdr:cNvSpPr txBox="1"/>
      </xdr:nvSpPr>
      <xdr:spPr>
        <a:xfrm>
          <a:off x="10528300" y="13200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147631</xdr:rowOff>
    </xdr:from>
    <xdr:to>
      <xdr:col>55</xdr:col>
      <xdr:colOff>50800</xdr:colOff>
      <xdr:row>78</xdr:row>
      <xdr:rowOff>77781</xdr:rowOff>
    </xdr:to>
    <xdr:sp macro="" textlink="">
      <xdr:nvSpPr>
        <xdr:cNvPr id="407" name="フローチャート: 判断 406"/>
        <xdr:cNvSpPr/>
      </xdr:nvSpPr>
      <xdr:spPr>
        <a:xfrm>
          <a:off x="10426700" y="1334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41269</xdr:rowOff>
    </xdr:from>
    <xdr:to>
      <xdr:col>50</xdr:col>
      <xdr:colOff>114300</xdr:colOff>
      <xdr:row>78</xdr:row>
      <xdr:rowOff>111716</xdr:rowOff>
    </xdr:to>
    <xdr:cxnSp macro="">
      <xdr:nvCxnSpPr>
        <xdr:cNvPr id="408" name="直線コネクタ 407"/>
        <xdr:cNvCxnSpPr/>
      </xdr:nvCxnSpPr>
      <xdr:spPr>
        <a:xfrm flipV="1">
          <a:off x="8750300" y="13414369"/>
          <a:ext cx="889000" cy="7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18225</xdr:rowOff>
    </xdr:from>
    <xdr:to>
      <xdr:col>50</xdr:col>
      <xdr:colOff>165100</xdr:colOff>
      <xdr:row>78</xdr:row>
      <xdr:rowOff>119825</xdr:rowOff>
    </xdr:to>
    <xdr:sp macro="" textlink="">
      <xdr:nvSpPr>
        <xdr:cNvPr id="409" name="フローチャート: 判断 408"/>
        <xdr:cNvSpPr/>
      </xdr:nvSpPr>
      <xdr:spPr>
        <a:xfrm>
          <a:off x="9588500" y="1339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110952</xdr:rowOff>
    </xdr:from>
    <xdr:ext cx="469744" cy="259045"/>
    <xdr:sp macro="" textlink="">
      <xdr:nvSpPr>
        <xdr:cNvPr id="410" name="テキスト ボックス 409"/>
        <xdr:cNvSpPr txBox="1"/>
      </xdr:nvSpPr>
      <xdr:spPr>
        <a:xfrm>
          <a:off x="9404428" y="134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111716</xdr:rowOff>
    </xdr:from>
    <xdr:to>
      <xdr:col>45</xdr:col>
      <xdr:colOff>177800</xdr:colOff>
      <xdr:row>78</xdr:row>
      <xdr:rowOff>132308</xdr:rowOff>
    </xdr:to>
    <xdr:cxnSp macro="">
      <xdr:nvCxnSpPr>
        <xdr:cNvPr id="411" name="直線コネクタ 410"/>
        <xdr:cNvCxnSpPr/>
      </xdr:nvCxnSpPr>
      <xdr:spPr>
        <a:xfrm flipV="1">
          <a:off x="7861300" y="13484816"/>
          <a:ext cx="889000" cy="2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26036</xdr:rowOff>
    </xdr:from>
    <xdr:to>
      <xdr:col>46</xdr:col>
      <xdr:colOff>38100</xdr:colOff>
      <xdr:row>78</xdr:row>
      <xdr:rowOff>127636</xdr:rowOff>
    </xdr:to>
    <xdr:sp macro="" textlink="">
      <xdr:nvSpPr>
        <xdr:cNvPr id="412" name="フローチャート: 判断 411"/>
        <xdr:cNvSpPr/>
      </xdr:nvSpPr>
      <xdr:spPr>
        <a:xfrm>
          <a:off x="8699500" y="1339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144163</xdr:rowOff>
    </xdr:from>
    <xdr:ext cx="469744" cy="259045"/>
    <xdr:sp macro="" textlink="">
      <xdr:nvSpPr>
        <xdr:cNvPr id="413" name="テキスト ボックス 412"/>
        <xdr:cNvSpPr txBox="1"/>
      </xdr:nvSpPr>
      <xdr:spPr>
        <a:xfrm>
          <a:off x="8515428" y="1317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132308</xdr:rowOff>
    </xdr:from>
    <xdr:to>
      <xdr:col>41</xdr:col>
      <xdr:colOff>50800</xdr:colOff>
      <xdr:row>78</xdr:row>
      <xdr:rowOff>143548</xdr:rowOff>
    </xdr:to>
    <xdr:cxnSp macro="">
      <xdr:nvCxnSpPr>
        <xdr:cNvPr id="414" name="直線コネクタ 413"/>
        <xdr:cNvCxnSpPr/>
      </xdr:nvCxnSpPr>
      <xdr:spPr>
        <a:xfrm flipV="1">
          <a:off x="6972300" y="13505408"/>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52705</xdr:rowOff>
    </xdr:from>
    <xdr:to>
      <xdr:col>41</xdr:col>
      <xdr:colOff>101600</xdr:colOff>
      <xdr:row>78</xdr:row>
      <xdr:rowOff>154305</xdr:rowOff>
    </xdr:to>
    <xdr:sp macro="" textlink="">
      <xdr:nvSpPr>
        <xdr:cNvPr id="415" name="フローチャート: 判断 414"/>
        <xdr:cNvSpPr/>
      </xdr:nvSpPr>
      <xdr:spPr>
        <a:xfrm>
          <a:off x="7810500" y="1342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170832</xdr:rowOff>
    </xdr:from>
    <xdr:ext cx="469744" cy="259045"/>
    <xdr:sp macro="" textlink="">
      <xdr:nvSpPr>
        <xdr:cNvPr id="416" name="テキスト ボックス 415"/>
        <xdr:cNvSpPr txBox="1"/>
      </xdr:nvSpPr>
      <xdr:spPr>
        <a:xfrm>
          <a:off x="7626428" y="1320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36494</xdr:rowOff>
    </xdr:from>
    <xdr:to>
      <xdr:col>36</xdr:col>
      <xdr:colOff>165100</xdr:colOff>
      <xdr:row>78</xdr:row>
      <xdr:rowOff>138094</xdr:rowOff>
    </xdr:to>
    <xdr:sp macro="" textlink="">
      <xdr:nvSpPr>
        <xdr:cNvPr id="417" name="フローチャート: 判断 416"/>
        <xdr:cNvSpPr/>
      </xdr:nvSpPr>
      <xdr:spPr>
        <a:xfrm>
          <a:off x="6921500" y="1340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154621</xdr:rowOff>
    </xdr:from>
    <xdr:ext cx="469744" cy="259045"/>
    <xdr:sp macro="" textlink="">
      <xdr:nvSpPr>
        <xdr:cNvPr id="418" name="テキスト ボックス 417"/>
        <xdr:cNvSpPr txBox="1"/>
      </xdr:nvSpPr>
      <xdr:spPr>
        <a:xfrm>
          <a:off x="6737428" y="1318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85813</xdr:rowOff>
    </xdr:from>
    <xdr:to>
      <xdr:col>55</xdr:col>
      <xdr:colOff>50800</xdr:colOff>
      <xdr:row>79</xdr:row>
      <xdr:rowOff>15963</xdr:rowOff>
    </xdr:to>
    <xdr:sp macro="" textlink="">
      <xdr:nvSpPr>
        <xdr:cNvPr id="424" name="楕円 423"/>
        <xdr:cNvSpPr/>
      </xdr:nvSpPr>
      <xdr:spPr>
        <a:xfrm>
          <a:off x="10426700" y="1345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740</xdr:rowOff>
    </xdr:from>
    <xdr:ext cx="469744" cy="259045"/>
    <xdr:sp macro="" textlink="">
      <xdr:nvSpPr>
        <xdr:cNvPr id="425" name="普通建設事業費 （ うち新規整備　）該当値テキスト"/>
        <xdr:cNvSpPr txBox="1"/>
      </xdr:nvSpPr>
      <xdr:spPr>
        <a:xfrm>
          <a:off x="10528300" y="1337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161919</xdr:rowOff>
    </xdr:from>
    <xdr:to>
      <xdr:col>50</xdr:col>
      <xdr:colOff>165100</xdr:colOff>
      <xdr:row>78</xdr:row>
      <xdr:rowOff>92069</xdr:rowOff>
    </xdr:to>
    <xdr:sp macro="" textlink="">
      <xdr:nvSpPr>
        <xdr:cNvPr id="426" name="楕円 425"/>
        <xdr:cNvSpPr/>
      </xdr:nvSpPr>
      <xdr:spPr>
        <a:xfrm>
          <a:off x="9588500" y="1336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108596</xdr:rowOff>
    </xdr:from>
    <xdr:ext cx="469744" cy="259045"/>
    <xdr:sp macro="" textlink="">
      <xdr:nvSpPr>
        <xdr:cNvPr id="427" name="テキスト ボックス 426"/>
        <xdr:cNvSpPr txBox="1"/>
      </xdr:nvSpPr>
      <xdr:spPr>
        <a:xfrm>
          <a:off x="9404428" y="1313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60916</xdr:rowOff>
    </xdr:from>
    <xdr:to>
      <xdr:col>46</xdr:col>
      <xdr:colOff>38100</xdr:colOff>
      <xdr:row>78</xdr:row>
      <xdr:rowOff>162516</xdr:rowOff>
    </xdr:to>
    <xdr:sp macro="" textlink="">
      <xdr:nvSpPr>
        <xdr:cNvPr id="428" name="楕円 427"/>
        <xdr:cNvSpPr/>
      </xdr:nvSpPr>
      <xdr:spPr>
        <a:xfrm>
          <a:off x="8699500" y="1343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153643</xdr:rowOff>
    </xdr:from>
    <xdr:ext cx="469744" cy="259045"/>
    <xdr:sp macro="" textlink="">
      <xdr:nvSpPr>
        <xdr:cNvPr id="429" name="テキスト ボックス 428"/>
        <xdr:cNvSpPr txBox="1"/>
      </xdr:nvSpPr>
      <xdr:spPr>
        <a:xfrm>
          <a:off x="8515428" y="1352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81508</xdr:rowOff>
    </xdr:from>
    <xdr:to>
      <xdr:col>41</xdr:col>
      <xdr:colOff>101600</xdr:colOff>
      <xdr:row>79</xdr:row>
      <xdr:rowOff>11658</xdr:rowOff>
    </xdr:to>
    <xdr:sp macro="" textlink="">
      <xdr:nvSpPr>
        <xdr:cNvPr id="430" name="楕円 429"/>
        <xdr:cNvSpPr/>
      </xdr:nvSpPr>
      <xdr:spPr>
        <a:xfrm>
          <a:off x="7810500" y="1345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2785</xdr:rowOff>
    </xdr:from>
    <xdr:ext cx="469744" cy="259045"/>
    <xdr:sp macro="" textlink="">
      <xdr:nvSpPr>
        <xdr:cNvPr id="431" name="テキスト ボックス 430"/>
        <xdr:cNvSpPr txBox="1"/>
      </xdr:nvSpPr>
      <xdr:spPr>
        <a:xfrm>
          <a:off x="7626428" y="1354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92748</xdr:rowOff>
    </xdr:from>
    <xdr:to>
      <xdr:col>36</xdr:col>
      <xdr:colOff>165100</xdr:colOff>
      <xdr:row>79</xdr:row>
      <xdr:rowOff>22898</xdr:rowOff>
    </xdr:to>
    <xdr:sp macro="" textlink="">
      <xdr:nvSpPr>
        <xdr:cNvPr id="432" name="楕円 431"/>
        <xdr:cNvSpPr/>
      </xdr:nvSpPr>
      <xdr:spPr>
        <a:xfrm>
          <a:off x="6921500" y="134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14025</xdr:rowOff>
    </xdr:from>
    <xdr:ext cx="469744" cy="259045"/>
    <xdr:sp macro="" textlink="">
      <xdr:nvSpPr>
        <xdr:cNvPr id="433" name="テキスト ボックス 432"/>
        <xdr:cNvSpPr txBox="1"/>
      </xdr:nvSpPr>
      <xdr:spPr>
        <a:xfrm>
          <a:off x="6737428" y="1355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921</xdr:rowOff>
    </xdr:from>
    <xdr:to>
      <xdr:col>54</xdr:col>
      <xdr:colOff>189865</xdr:colOff>
      <xdr:row>98</xdr:row>
      <xdr:rowOff>19723</xdr:rowOff>
    </xdr:to>
    <xdr:cxnSp macro="">
      <xdr:nvCxnSpPr>
        <xdr:cNvPr id="457" name="直線コネクタ 456"/>
        <xdr:cNvCxnSpPr/>
      </xdr:nvCxnSpPr>
      <xdr:spPr>
        <a:xfrm flipV="1">
          <a:off x="10475595" y="15431421"/>
          <a:ext cx="1270" cy="13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23550</xdr:rowOff>
    </xdr:from>
    <xdr:ext cx="534377" cy="259045"/>
    <xdr:sp macro="" textlink="">
      <xdr:nvSpPr>
        <xdr:cNvPr id="458" name="普通建設事業費 （ うち更新整備　）最小値テキスト"/>
        <xdr:cNvSpPr txBox="1"/>
      </xdr:nvSpPr>
      <xdr:spPr>
        <a:xfrm>
          <a:off x="10528300" y="1682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19723</xdr:rowOff>
    </xdr:from>
    <xdr:to>
      <xdr:col>55</xdr:col>
      <xdr:colOff>88900</xdr:colOff>
      <xdr:row>98</xdr:row>
      <xdr:rowOff>19723</xdr:rowOff>
    </xdr:to>
    <xdr:cxnSp macro="">
      <xdr:nvCxnSpPr>
        <xdr:cNvPr id="459" name="直線コネクタ 458"/>
        <xdr:cNvCxnSpPr/>
      </xdr:nvCxnSpPr>
      <xdr:spPr>
        <a:xfrm>
          <a:off x="10388600" y="1682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119048</xdr:rowOff>
    </xdr:from>
    <xdr:ext cx="534377" cy="259045"/>
    <xdr:sp macro="" textlink="">
      <xdr:nvSpPr>
        <xdr:cNvPr id="460" name="普通建設事業費 （ うち更新整備　）最大値テキスト"/>
        <xdr:cNvSpPr txBox="1"/>
      </xdr:nvSpPr>
      <xdr:spPr>
        <a:xfrm>
          <a:off x="10528300" y="1520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921</xdr:rowOff>
    </xdr:from>
    <xdr:to>
      <xdr:col>55</xdr:col>
      <xdr:colOff>88900</xdr:colOff>
      <xdr:row>90</xdr:row>
      <xdr:rowOff>921</xdr:rowOff>
    </xdr:to>
    <xdr:cxnSp macro="">
      <xdr:nvCxnSpPr>
        <xdr:cNvPr id="461" name="直線コネクタ 460"/>
        <xdr:cNvCxnSpPr/>
      </xdr:nvCxnSpPr>
      <xdr:spPr>
        <a:xfrm>
          <a:off x="10388600" y="15431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61709</xdr:rowOff>
    </xdr:from>
    <xdr:to>
      <xdr:col>55</xdr:col>
      <xdr:colOff>0</xdr:colOff>
      <xdr:row>96</xdr:row>
      <xdr:rowOff>117487</xdr:rowOff>
    </xdr:to>
    <xdr:cxnSp macro="">
      <xdr:nvCxnSpPr>
        <xdr:cNvPr id="462" name="直線コネクタ 461"/>
        <xdr:cNvCxnSpPr/>
      </xdr:nvCxnSpPr>
      <xdr:spPr>
        <a:xfrm flipV="1">
          <a:off x="9639300" y="16520909"/>
          <a:ext cx="8382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12673</xdr:rowOff>
    </xdr:from>
    <xdr:ext cx="534377" cy="259045"/>
    <xdr:sp macro="" textlink="">
      <xdr:nvSpPr>
        <xdr:cNvPr id="463" name="普通建設事業費 （ うち更新整備　）平均値テキスト"/>
        <xdr:cNvSpPr txBox="1"/>
      </xdr:nvSpPr>
      <xdr:spPr>
        <a:xfrm>
          <a:off x="10528300" y="16471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34246</xdr:rowOff>
    </xdr:from>
    <xdr:to>
      <xdr:col>55</xdr:col>
      <xdr:colOff>50800</xdr:colOff>
      <xdr:row>96</xdr:row>
      <xdr:rowOff>135846</xdr:rowOff>
    </xdr:to>
    <xdr:sp macro="" textlink="">
      <xdr:nvSpPr>
        <xdr:cNvPr id="464" name="フローチャート: 判断 463"/>
        <xdr:cNvSpPr/>
      </xdr:nvSpPr>
      <xdr:spPr>
        <a:xfrm>
          <a:off x="10426700" y="1649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90323</xdr:rowOff>
    </xdr:from>
    <xdr:to>
      <xdr:col>50</xdr:col>
      <xdr:colOff>114300</xdr:colOff>
      <xdr:row>96</xdr:row>
      <xdr:rowOff>117487</xdr:rowOff>
    </xdr:to>
    <xdr:cxnSp macro="">
      <xdr:nvCxnSpPr>
        <xdr:cNvPr id="465" name="直線コネクタ 464"/>
        <xdr:cNvCxnSpPr/>
      </xdr:nvCxnSpPr>
      <xdr:spPr>
        <a:xfrm>
          <a:off x="8750300" y="16378073"/>
          <a:ext cx="889000" cy="19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21482</xdr:rowOff>
    </xdr:from>
    <xdr:to>
      <xdr:col>50</xdr:col>
      <xdr:colOff>165100</xdr:colOff>
      <xdr:row>96</xdr:row>
      <xdr:rowOff>123082</xdr:rowOff>
    </xdr:to>
    <xdr:sp macro="" textlink="">
      <xdr:nvSpPr>
        <xdr:cNvPr id="466" name="フローチャート: 判断 465"/>
        <xdr:cNvSpPr/>
      </xdr:nvSpPr>
      <xdr:spPr>
        <a:xfrm>
          <a:off x="9588500" y="164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139609</xdr:rowOff>
    </xdr:from>
    <xdr:ext cx="534377" cy="259045"/>
    <xdr:sp macro="" textlink="">
      <xdr:nvSpPr>
        <xdr:cNvPr id="467" name="テキスト ボックス 466"/>
        <xdr:cNvSpPr txBox="1"/>
      </xdr:nvSpPr>
      <xdr:spPr>
        <a:xfrm>
          <a:off x="9372111" y="1625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46183</xdr:rowOff>
    </xdr:from>
    <xdr:to>
      <xdr:col>45</xdr:col>
      <xdr:colOff>177800</xdr:colOff>
      <xdr:row>95</xdr:row>
      <xdr:rowOff>90323</xdr:rowOff>
    </xdr:to>
    <xdr:cxnSp macro="">
      <xdr:nvCxnSpPr>
        <xdr:cNvPr id="468" name="直線コネクタ 467"/>
        <xdr:cNvCxnSpPr/>
      </xdr:nvCxnSpPr>
      <xdr:spPr>
        <a:xfrm>
          <a:off x="7861300" y="16333933"/>
          <a:ext cx="889000" cy="4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145898</xdr:rowOff>
    </xdr:from>
    <xdr:to>
      <xdr:col>46</xdr:col>
      <xdr:colOff>38100</xdr:colOff>
      <xdr:row>96</xdr:row>
      <xdr:rowOff>76048</xdr:rowOff>
    </xdr:to>
    <xdr:sp macro="" textlink="">
      <xdr:nvSpPr>
        <xdr:cNvPr id="469" name="フローチャート: 判断 468"/>
        <xdr:cNvSpPr/>
      </xdr:nvSpPr>
      <xdr:spPr>
        <a:xfrm>
          <a:off x="8699500" y="164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67175</xdr:rowOff>
    </xdr:from>
    <xdr:ext cx="534377" cy="259045"/>
    <xdr:sp macro="" textlink="">
      <xdr:nvSpPr>
        <xdr:cNvPr id="470" name="テキスト ボックス 469"/>
        <xdr:cNvSpPr txBox="1"/>
      </xdr:nvSpPr>
      <xdr:spPr>
        <a:xfrm>
          <a:off x="8483111" y="1652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46183</xdr:rowOff>
    </xdr:from>
    <xdr:to>
      <xdr:col>41</xdr:col>
      <xdr:colOff>50800</xdr:colOff>
      <xdr:row>95</xdr:row>
      <xdr:rowOff>162655</xdr:rowOff>
    </xdr:to>
    <xdr:cxnSp macro="">
      <xdr:nvCxnSpPr>
        <xdr:cNvPr id="471" name="直線コネクタ 470"/>
        <xdr:cNvCxnSpPr/>
      </xdr:nvCxnSpPr>
      <xdr:spPr>
        <a:xfrm flipV="1">
          <a:off x="6972300" y="16333933"/>
          <a:ext cx="889000" cy="11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159441</xdr:rowOff>
    </xdr:from>
    <xdr:to>
      <xdr:col>41</xdr:col>
      <xdr:colOff>101600</xdr:colOff>
      <xdr:row>96</xdr:row>
      <xdr:rowOff>89591</xdr:rowOff>
    </xdr:to>
    <xdr:sp macro="" textlink="">
      <xdr:nvSpPr>
        <xdr:cNvPr id="472" name="フローチャート: 判断 471"/>
        <xdr:cNvSpPr/>
      </xdr:nvSpPr>
      <xdr:spPr>
        <a:xfrm>
          <a:off x="7810500" y="1644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80718</xdr:rowOff>
    </xdr:from>
    <xdr:ext cx="534377" cy="259045"/>
    <xdr:sp macro="" textlink="">
      <xdr:nvSpPr>
        <xdr:cNvPr id="473" name="テキスト ボックス 472"/>
        <xdr:cNvSpPr txBox="1"/>
      </xdr:nvSpPr>
      <xdr:spPr>
        <a:xfrm>
          <a:off x="7594111" y="1653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69507</xdr:rowOff>
    </xdr:from>
    <xdr:to>
      <xdr:col>36</xdr:col>
      <xdr:colOff>165100</xdr:colOff>
      <xdr:row>96</xdr:row>
      <xdr:rowOff>171107</xdr:rowOff>
    </xdr:to>
    <xdr:sp macro="" textlink="">
      <xdr:nvSpPr>
        <xdr:cNvPr id="474" name="フローチャート: 判断 473"/>
        <xdr:cNvSpPr/>
      </xdr:nvSpPr>
      <xdr:spPr>
        <a:xfrm>
          <a:off x="6921500" y="1652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162234</xdr:rowOff>
    </xdr:from>
    <xdr:ext cx="534377" cy="259045"/>
    <xdr:sp macro="" textlink="">
      <xdr:nvSpPr>
        <xdr:cNvPr id="475" name="テキスト ボックス 474"/>
        <xdr:cNvSpPr txBox="1"/>
      </xdr:nvSpPr>
      <xdr:spPr>
        <a:xfrm>
          <a:off x="6705111" y="1662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10909</xdr:rowOff>
    </xdr:from>
    <xdr:to>
      <xdr:col>55</xdr:col>
      <xdr:colOff>50800</xdr:colOff>
      <xdr:row>96</xdr:row>
      <xdr:rowOff>112509</xdr:rowOff>
    </xdr:to>
    <xdr:sp macro="" textlink="">
      <xdr:nvSpPr>
        <xdr:cNvPr id="481" name="楕円 480"/>
        <xdr:cNvSpPr/>
      </xdr:nvSpPr>
      <xdr:spPr>
        <a:xfrm>
          <a:off x="10426700" y="1647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33786</xdr:rowOff>
    </xdr:from>
    <xdr:ext cx="534377" cy="259045"/>
    <xdr:sp macro="" textlink="">
      <xdr:nvSpPr>
        <xdr:cNvPr id="482" name="普通建設事業費 （ うち更新整備　）該当値テキスト"/>
        <xdr:cNvSpPr txBox="1"/>
      </xdr:nvSpPr>
      <xdr:spPr>
        <a:xfrm>
          <a:off x="10528300" y="1632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66687</xdr:rowOff>
    </xdr:from>
    <xdr:to>
      <xdr:col>50</xdr:col>
      <xdr:colOff>165100</xdr:colOff>
      <xdr:row>96</xdr:row>
      <xdr:rowOff>168287</xdr:rowOff>
    </xdr:to>
    <xdr:sp macro="" textlink="">
      <xdr:nvSpPr>
        <xdr:cNvPr id="483" name="楕円 482"/>
        <xdr:cNvSpPr/>
      </xdr:nvSpPr>
      <xdr:spPr>
        <a:xfrm>
          <a:off x="9588500" y="1652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159414</xdr:rowOff>
    </xdr:from>
    <xdr:ext cx="534377" cy="259045"/>
    <xdr:sp macro="" textlink="">
      <xdr:nvSpPr>
        <xdr:cNvPr id="484" name="テキスト ボックス 483"/>
        <xdr:cNvSpPr txBox="1"/>
      </xdr:nvSpPr>
      <xdr:spPr>
        <a:xfrm>
          <a:off x="9372111" y="1661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39523</xdr:rowOff>
    </xdr:from>
    <xdr:to>
      <xdr:col>46</xdr:col>
      <xdr:colOff>38100</xdr:colOff>
      <xdr:row>95</xdr:row>
      <xdr:rowOff>141123</xdr:rowOff>
    </xdr:to>
    <xdr:sp macro="" textlink="">
      <xdr:nvSpPr>
        <xdr:cNvPr id="485" name="楕円 484"/>
        <xdr:cNvSpPr/>
      </xdr:nvSpPr>
      <xdr:spPr>
        <a:xfrm>
          <a:off x="8699500" y="1632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157650</xdr:rowOff>
    </xdr:from>
    <xdr:ext cx="534377" cy="259045"/>
    <xdr:sp macro="" textlink="">
      <xdr:nvSpPr>
        <xdr:cNvPr id="486" name="テキスト ボックス 485"/>
        <xdr:cNvSpPr txBox="1"/>
      </xdr:nvSpPr>
      <xdr:spPr>
        <a:xfrm>
          <a:off x="8483111" y="1610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166833</xdr:rowOff>
    </xdr:from>
    <xdr:to>
      <xdr:col>41</xdr:col>
      <xdr:colOff>101600</xdr:colOff>
      <xdr:row>95</xdr:row>
      <xdr:rowOff>96983</xdr:rowOff>
    </xdr:to>
    <xdr:sp macro="" textlink="">
      <xdr:nvSpPr>
        <xdr:cNvPr id="487" name="楕円 486"/>
        <xdr:cNvSpPr/>
      </xdr:nvSpPr>
      <xdr:spPr>
        <a:xfrm>
          <a:off x="7810500" y="1628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113510</xdr:rowOff>
    </xdr:from>
    <xdr:ext cx="534377" cy="259045"/>
    <xdr:sp macro="" textlink="">
      <xdr:nvSpPr>
        <xdr:cNvPr id="488" name="テキスト ボックス 487"/>
        <xdr:cNvSpPr txBox="1"/>
      </xdr:nvSpPr>
      <xdr:spPr>
        <a:xfrm>
          <a:off x="7594111" y="1605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111855</xdr:rowOff>
    </xdr:from>
    <xdr:to>
      <xdr:col>36</xdr:col>
      <xdr:colOff>165100</xdr:colOff>
      <xdr:row>96</xdr:row>
      <xdr:rowOff>42005</xdr:rowOff>
    </xdr:to>
    <xdr:sp macro="" textlink="">
      <xdr:nvSpPr>
        <xdr:cNvPr id="489" name="楕円 488"/>
        <xdr:cNvSpPr/>
      </xdr:nvSpPr>
      <xdr:spPr>
        <a:xfrm>
          <a:off x="6921500" y="163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58532</xdr:rowOff>
    </xdr:from>
    <xdr:ext cx="534377" cy="259045"/>
    <xdr:sp macro="" textlink="">
      <xdr:nvSpPr>
        <xdr:cNvPr id="490" name="テキスト ボックス 489"/>
        <xdr:cNvSpPr txBox="1"/>
      </xdr:nvSpPr>
      <xdr:spPr>
        <a:xfrm>
          <a:off x="6705111" y="1617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4" name="テキスト ボックス 503"/>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6" name="テキスト ボックス 505"/>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8" name="テキスト ボックス 507"/>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10" name="テキスト ボックス 509"/>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12" name="テキスト ボックス 511"/>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14" name="テキスト ボックス 513"/>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36</xdr:row>
      <xdr:rowOff>146231</xdr:rowOff>
    </xdr:from>
    <xdr:to>
      <xdr:col>85</xdr:col>
      <xdr:colOff>126364</xdr:colOff>
      <xdr:row>39</xdr:row>
      <xdr:rowOff>98878</xdr:rowOff>
    </xdr:to>
    <xdr:cxnSp macro="">
      <xdr:nvCxnSpPr>
        <xdr:cNvPr id="516" name="直線コネクタ 515"/>
        <xdr:cNvCxnSpPr/>
      </xdr:nvCxnSpPr>
      <xdr:spPr>
        <a:xfrm flipV="1">
          <a:off x="16317595" y="6318431"/>
          <a:ext cx="1269" cy="466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104519</xdr:rowOff>
    </xdr:from>
    <xdr:ext cx="249299" cy="259045"/>
    <xdr:sp macro="" textlink="">
      <xdr:nvSpPr>
        <xdr:cNvPr id="517" name="災害復旧事業費最小値テキスト"/>
        <xdr:cNvSpPr txBox="1"/>
      </xdr:nvSpPr>
      <xdr:spPr>
        <a:xfrm>
          <a:off x="16370300" y="6791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92908</xdr:rowOff>
    </xdr:from>
    <xdr:ext cx="378565" cy="259045"/>
    <xdr:sp macro="" textlink="">
      <xdr:nvSpPr>
        <xdr:cNvPr id="519" name="災害復旧事業費最大値テキスト"/>
        <xdr:cNvSpPr txBox="1"/>
      </xdr:nvSpPr>
      <xdr:spPr>
        <a:xfrm>
          <a:off x="16370300" y="6093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146231</xdr:rowOff>
    </xdr:from>
    <xdr:to>
      <xdr:col>86</xdr:col>
      <xdr:colOff>25400</xdr:colOff>
      <xdr:row>36</xdr:row>
      <xdr:rowOff>146231</xdr:rowOff>
    </xdr:to>
    <xdr:cxnSp macro="">
      <xdr:nvCxnSpPr>
        <xdr:cNvPr id="520" name="直線コネクタ 519"/>
        <xdr:cNvCxnSpPr/>
      </xdr:nvCxnSpPr>
      <xdr:spPr>
        <a:xfrm>
          <a:off x="16230600" y="631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1" name="直線コネクタ 52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21970</xdr:rowOff>
    </xdr:from>
    <xdr:ext cx="313932" cy="259045"/>
    <xdr:sp macro="" textlink="">
      <xdr:nvSpPr>
        <xdr:cNvPr id="522" name="災害復旧事業費平均値テキスト"/>
        <xdr:cNvSpPr txBox="1"/>
      </xdr:nvSpPr>
      <xdr:spPr>
        <a:xfrm>
          <a:off x="16370300" y="653707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170543</xdr:rowOff>
    </xdr:from>
    <xdr:to>
      <xdr:col>85</xdr:col>
      <xdr:colOff>177800</xdr:colOff>
      <xdr:row>39</xdr:row>
      <xdr:rowOff>100693</xdr:rowOff>
    </xdr:to>
    <xdr:sp macro="" textlink="">
      <xdr:nvSpPr>
        <xdr:cNvPr id="523" name="フローチャート: 判断 522"/>
        <xdr:cNvSpPr/>
      </xdr:nvSpPr>
      <xdr:spPr>
        <a:xfrm>
          <a:off x="16268700" y="668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103777</xdr:rowOff>
    </xdr:from>
    <xdr:to>
      <xdr:col>81</xdr:col>
      <xdr:colOff>50800</xdr:colOff>
      <xdr:row>39</xdr:row>
      <xdr:rowOff>98878</xdr:rowOff>
    </xdr:to>
    <xdr:cxnSp macro="">
      <xdr:nvCxnSpPr>
        <xdr:cNvPr id="524" name="直線コネクタ 523"/>
        <xdr:cNvCxnSpPr/>
      </xdr:nvCxnSpPr>
      <xdr:spPr>
        <a:xfrm>
          <a:off x="14592300" y="5247277"/>
          <a:ext cx="889000" cy="153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7257</xdr:rowOff>
    </xdr:from>
    <xdr:to>
      <xdr:col>81</xdr:col>
      <xdr:colOff>101600</xdr:colOff>
      <xdr:row>38</xdr:row>
      <xdr:rowOff>108857</xdr:rowOff>
    </xdr:to>
    <xdr:sp macro="" textlink="">
      <xdr:nvSpPr>
        <xdr:cNvPr id="525" name="フローチャート: 判断 524"/>
        <xdr:cNvSpPr/>
      </xdr:nvSpPr>
      <xdr:spPr>
        <a:xfrm>
          <a:off x="15430500" y="6522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36</xdr:row>
      <xdr:rowOff>125384</xdr:rowOff>
    </xdr:from>
    <xdr:ext cx="313932" cy="259045"/>
    <xdr:sp macro="" textlink="">
      <xdr:nvSpPr>
        <xdr:cNvPr id="526" name="テキスト ボックス 525"/>
        <xdr:cNvSpPr txBox="1"/>
      </xdr:nvSpPr>
      <xdr:spPr>
        <a:xfrm>
          <a:off x="15324333" y="6297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103777</xdr:rowOff>
    </xdr:from>
    <xdr:to>
      <xdr:col>76</xdr:col>
      <xdr:colOff>114300</xdr:colOff>
      <xdr:row>39</xdr:row>
      <xdr:rowOff>98878</xdr:rowOff>
    </xdr:to>
    <xdr:cxnSp macro="">
      <xdr:nvCxnSpPr>
        <xdr:cNvPr id="527" name="直線コネクタ 526"/>
        <xdr:cNvCxnSpPr/>
      </xdr:nvCxnSpPr>
      <xdr:spPr>
        <a:xfrm flipV="1">
          <a:off x="13703300" y="5247277"/>
          <a:ext cx="889000" cy="153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33383</xdr:rowOff>
    </xdr:from>
    <xdr:to>
      <xdr:col>76</xdr:col>
      <xdr:colOff>165100</xdr:colOff>
      <xdr:row>38</xdr:row>
      <xdr:rowOff>134983</xdr:rowOff>
    </xdr:to>
    <xdr:sp macro="" textlink="">
      <xdr:nvSpPr>
        <xdr:cNvPr id="528" name="フローチャート: 判断 527"/>
        <xdr:cNvSpPr/>
      </xdr:nvSpPr>
      <xdr:spPr>
        <a:xfrm>
          <a:off x="14541500" y="654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38</xdr:row>
      <xdr:rowOff>126110</xdr:rowOff>
    </xdr:from>
    <xdr:ext cx="313932" cy="259045"/>
    <xdr:sp macro="" textlink="">
      <xdr:nvSpPr>
        <xdr:cNvPr id="529" name="テキスト ボックス 528"/>
        <xdr:cNvSpPr txBox="1"/>
      </xdr:nvSpPr>
      <xdr:spPr>
        <a:xfrm>
          <a:off x="14435333" y="66412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0" name="直線コネクタ 52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35016</xdr:rowOff>
    </xdr:from>
    <xdr:to>
      <xdr:col>72</xdr:col>
      <xdr:colOff>38100</xdr:colOff>
      <xdr:row>39</xdr:row>
      <xdr:rowOff>136616</xdr:rowOff>
    </xdr:to>
    <xdr:sp macro="" textlink="">
      <xdr:nvSpPr>
        <xdr:cNvPr id="531" name="フローチャート: 判断 530"/>
        <xdr:cNvSpPr/>
      </xdr:nvSpPr>
      <xdr:spPr>
        <a:xfrm>
          <a:off x="13652500" y="672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153143</xdr:rowOff>
    </xdr:from>
    <xdr:ext cx="249299" cy="259045"/>
    <xdr:sp macro="" textlink="">
      <xdr:nvSpPr>
        <xdr:cNvPr id="532" name="テキスト ボックス 531"/>
        <xdr:cNvSpPr txBox="1"/>
      </xdr:nvSpPr>
      <xdr:spPr>
        <a:xfrm>
          <a:off x="13578650" y="6496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3" name="フローチャート: 判断 532"/>
        <xdr:cNvSpPr/>
      </xdr:nvSpPr>
      <xdr:spPr>
        <a:xfrm>
          <a:off x="1276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4" name="テキスト ボックス 533"/>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0" name="楕円 53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148969</xdr:rowOff>
    </xdr:from>
    <xdr:ext cx="249299" cy="259045"/>
    <xdr:sp macro="" textlink="">
      <xdr:nvSpPr>
        <xdr:cNvPr id="541" name="災害復旧事業費該当値テキスト"/>
        <xdr:cNvSpPr txBox="1"/>
      </xdr:nvSpPr>
      <xdr:spPr>
        <a:xfrm>
          <a:off x="16370300" y="6664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2" name="楕円 54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3" name="テキスト ボックス 54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52977</xdr:rowOff>
    </xdr:from>
    <xdr:to>
      <xdr:col>76</xdr:col>
      <xdr:colOff>165100</xdr:colOff>
      <xdr:row>30</xdr:row>
      <xdr:rowOff>154577</xdr:rowOff>
    </xdr:to>
    <xdr:sp macro="" textlink="">
      <xdr:nvSpPr>
        <xdr:cNvPr id="544" name="楕円 543"/>
        <xdr:cNvSpPr/>
      </xdr:nvSpPr>
      <xdr:spPr>
        <a:xfrm>
          <a:off x="14541500" y="519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28</xdr:row>
      <xdr:rowOff>171104</xdr:rowOff>
    </xdr:from>
    <xdr:ext cx="378565" cy="259045"/>
    <xdr:sp macro="" textlink="">
      <xdr:nvSpPr>
        <xdr:cNvPr id="545" name="テキスト ボックス 544"/>
        <xdr:cNvSpPr txBox="1"/>
      </xdr:nvSpPr>
      <xdr:spPr>
        <a:xfrm>
          <a:off x="14403017" y="4971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6" name="楕円 54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7" name="テキスト ボックス 546"/>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8" name="楕円 54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37</xdr:row>
      <xdr:rowOff>166205</xdr:rowOff>
    </xdr:from>
    <xdr:ext cx="249299" cy="259045"/>
    <xdr:sp macro="" textlink="">
      <xdr:nvSpPr>
        <xdr:cNvPr id="549" name="テキスト ボックス 548"/>
        <xdr:cNvSpPr txBox="1"/>
      </xdr:nvSpPr>
      <xdr:spPr>
        <a:xfrm>
          <a:off x="1268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2" name="テキスト ボックス 611"/>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4" name="テキスト ボックス 613"/>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16" name="テキスト ボックス 615"/>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0" name="テキスト ボックス 61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31061</xdr:rowOff>
    </xdr:from>
    <xdr:to>
      <xdr:col>85</xdr:col>
      <xdr:colOff>126364</xdr:colOff>
      <xdr:row>79</xdr:row>
      <xdr:rowOff>73298</xdr:rowOff>
    </xdr:to>
    <xdr:cxnSp macro="">
      <xdr:nvCxnSpPr>
        <xdr:cNvPr id="624" name="直線コネクタ 623"/>
        <xdr:cNvCxnSpPr/>
      </xdr:nvCxnSpPr>
      <xdr:spPr>
        <a:xfrm flipV="1">
          <a:off x="16317595" y="12204011"/>
          <a:ext cx="1269" cy="1413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77125</xdr:rowOff>
    </xdr:from>
    <xdr:ext cx="378565" cy="259045"/>
    <xdr:sp macro="" textlink="">
      <xdr:nvSpPr>
        <xdr:cNvPr id="625" name="公債費最小値テキスト"/>
        <xdr:cNvSpPr txBox="1"/>
      </xdr:nvSpPr>
      <xdr:spPr>
        <a:xfrm>
          <a:off x="16370300" y="1362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73298</xdr:rowOff>
    </xdr:from>
    <xdr:to>
      <xdr:col>86</xdr:col>
      <xdr:colOff>25400</xdr:colOff>
      <xdr:row>79</xdr:row>
      <xdr:rowOff>73298</xdr:rowOff>
    </xdr:to>
    <xdr:cxnSp macro="">
      <xdr:nvCxnSpPr>
        <xdr:cNvPr id="626" name="直線コネクタ 625"/>
        <xdr:cNvCxnSpPr/>
      </xdr:nvCxnSpPr>
      <xdr:spPr>
        <a:xfrm>
          <a:off x="16230600" y="1361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149188</xdr:rowOff>
    </xdr:from>
    <xdr:ext cx="534377" cy="259045"/>
    <xdr:sp macro="" textlink="">
      <xdr:nvSpPr>
        <xdr:cNvPr id="627" name="公債費最大値テキスト"/>
        <xdr:cNvSpPr txBox="1"/>
      </xdr:nvSpPr>
      <xdr:spPr>
        <a:xfrm>
          <a:off x="16370300" y="1197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31061</xdr:rowOff>
    </xdr:from>
    <xdr:to>
      <xdr:col>86</xdr:col>
      <xdr:colOff>25400</xdr:colOff>
      <xdr:row>71</xdr:row>
      <xdr:rowOff>31061</xdr:rowOff>
    </xdr:to>
    <xdr:cxnSp macro="">
      <xdr:nvCxnSpPr>
        <xdr:cNvPr id="628" name="直線コネクタ 627"/>
        <xdr:cNvCxnSpPr/>
      </xdr:nvCxnSpPr>
      <xdr:spPr>
        <a:xfrm>
          <a:off x="16230600" y="1220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170724</xdr:rowOff>
    </xdr:from>
    <xdr:to>
      <xdr:col>85</xdr:col>
      <xdr:colOff>127000</xdr:colOff>
      <xdr:row>73</xdr:row>
      <xdr:rowOff>82659</xdr:rowOff>
    </xdr:to>
    <xdr:cxnSp macro="">
      <xdr:nvCxnSpPr>
        <xdr:cNvPr id="629" name="直線コネクタ 628"/>
        <xdr:cNvCxnSpPr/>
      </xdr:nvCxnSpPr>
      <xdr:spPr>
        <a:xfrm flipV="1">
          <a:off x="15481300" y="12515124"/>
          <a:ext cx="838200" cy="8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5061</xdr:rowOff>
    </xdr:from>
    <xdr:ext cx="469744" cy="259045"/>
    <xdr:sp macro="" textlink="">
      <xdr:nvSpPr>
        <xdr:cNvPr id="630" name="公債費平均値テキスト"/>
        <xdr:cNvSpPr txBox="1"/>
      </xdr:nvSpPr>
      <xdr:spPr>
        <a:xfrm>
          <a:off x="16370300" y="12863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26634</xdr:rowOff>
    </xdr:from>
    <xdr:to>
      <xdr:col>85</xdr:col>
      <xdr:colOff>177800</xdr:colOff>
      <xdr:row>75</xdr:row>
      <xdr:rowOff>128234</xdr:rowOff>
    </xdr:to>
    <xdr:sp macro="" textlink="">
      <xdr:nvSpPr>
        <xdr:cNvPr id="631" name="フローチャート: 判断 630"/>
        <xdr:cNvSpPr/>
      </xdr:nvSpPr>
      <xdr:spPr>
        <a:xfrm>
          <a:off x="16268700" y="1288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82659</xdr:rowOff>
    </xdr:from>
    <xdr:to>
      <xdr:col>81</xdr:col>
      <xdr:colOff>50800</xdr:colOff>
      <xdr:row>73</xdr:row>
      <xdr:rowOff>114554</xdr:rowOff>
    </xdr:to>
    <xdr:cxnSp macro="">
      <xdr:nvCxnSpPr>
        <xdr:cNvPr id="632" name="直線コネクタ 631"/>
        <xdr:cNvCxnSpPr/>
      </xdr:nvCxnSpPr>
      <xdr:spPr>
        <a:xfrm flipV="1">
          <a:off x="14592300" y="12598509"/>
          <a:ext cx="889000" cy="3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70612</xdr:rowOff>
    </xdr:from>
    <xdr:to>
      <xdr:col>81</xdr:col>
      <xdr:colOff>101600</xdr:colOff>
      <xdr:row>76</xdr:row>
      <xdr:rowOff>763</xdr:rowOff>
    </xdr:to>
    <xdr:sp macro="" textlink="">
      <xdr:nvSpPr>
        <xdr:cNvPr id="633" name="フローチャート: 判断 632"/>
        <xdr:cNvSpPr/>
      </xdr:nvSpPr>
      <xdr:spPr>
        <a:xfrm>
          <a:off x="15430500" y="129293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163340</xdr:rowOff>
    </xdr:from>
    <xdr:ext cx="469744" cy="259045"/>
    <xdr:sp macro="" textlink="">
      <xdr:nvSpPr>
        <xdr:cNvPr id="634" name="テキスト ボックス 633"/>
        <xdr:cNvSpPr txBox="1"/>
      </xdr:nvSpPr>
      <xdr:spPr>
        <a:xfrm>
          <a:off x="15246428" y="1302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114554</xdr:rowOff>
    </xdr:from>
    <xdr:to>
      <xdr:col>76</xdr:col>
      <xdr:colOff>114300</xdr:colOff>
      <xdr:row>73</xdr:row>
      <xdr:rowOff>135128</xdr:rowOff>
    </xdr:to>
    <xdr:cxnSp macro="">
      <xdr:nvCxnSpPr>
        <xdr:cNvPr id="635" name="直線コネクタ 634"/>
        <xdr:cNvCxnSpPr/>
      </xdr:nvCxnSpPr>
      <xdr:spPr>
        <a:xfrm flipV="1">
          <a:off x="13703300" y="1263040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120577</xdr:rowOff>
    </xdr:from>
    <xdr:to>
      <xdr:col>76</xdr:col>
      <xdr:colOff>165100</xdr:colOff>
      <xdr:row>75</xdr:row>
      <xdr:rowOff>50727</xdr:rowOff>
    </xdr:to>
    <xdr:sp macro="" textlink="">
      <xdr:nvSpPr>
        <xdr:cNvPr id="636" name="フローチャート: 判断 635"/>
        <xdr:cNvSpPr/>
      </xdr:nvSpPr>
      <xdr:spPr>
        <a:xfrm>
          <a:off x="14541500" y="1280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41854</xdr:rowOff>
    </xdr:from>
    <xdr:ext cx="469744" cy="259045"/>
    <xdr:sp macro="" textlink="">
      <xdr:nvSpPr>
        <xdr:cNvPr id="637" name="テキスト ボックス 636"/>
        <xdr:cNvSpPr txBox="1"/>
      </xdr:nvSpPr>
      <xdr:spPr>
        <a:xfrm>
          <a:off x="14357428" y="12900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135128</xdr:rowOff>
    </xdr:from>
    <xdr:to>
      <xdr:col>71</xdr:col>
      <xdr:colOff>177800</xdr:colOff>
      <xdr:row>73</xdr:row>
      <xdr:rowOff>143945</xdr:rowOff>
    </xdr:to>
    <xdr:cxnSp macro="">
      <xdr:nvCxnSpPr>
        <xdr:cNvPr id="638" name="直線コネクタ 637"/>
        <xdr:cNvCxnSpPr/>
      </xdr:nvCxnSpPr>
      <xdr:spPr>
        <a:xfrm flipV="1">
          <a:off x="12814300" y="12650978"/>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67782</xdr:rowOff>
    </xdr:from>
    <xdr:to>
      <xdr:col>72</xdr:col>
      <xdr:colOff>38100</xdr:colOff>
      <xdr:row>75</xdr:row>
      <xdr:rowOff>169382</xdr:rowOff>
    </xdr:to>
    <xdr:sp macro="" textlink="">
      <xdr:nvSpPr>
        <xdr:cNvPr id="639" name="フローチャート: 判断 638"/>
        <xdr:cNvSpPr/>
      </xdr:nvSpPr>
      <xdr:spPr>
        <a:xfrm>
          <a:off x="13652500" y="129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160509</xdr:rowOff>
    </xdr:from>
    <xdr:ext cx="469744" cy="259045"/>
    <xdr:sp macro="" textlink="">
      <xdr:nvSpPr>
        <xdr:cNvPr id="640" name="テキスト ボックス 639"/>
        <xdr:cNvSpPr txBox="1"/>
      </xdr:nvSpPr>
      <xdr:spPr>
        <a:xfrm>
          <a:off x="13468428" y="130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94778</xdr:rowOff>
    </xdr:from>
    <xdr:to>
      <xdr:col>67</xdr:col>
      <xdr:colOff>101600</xdr:colOff>
      <xdr:row>75</xdr:row>
      <xdr:rowOff>24928</xdr:rowOff>
    </xdr:to>
    <xdr:sp macro="" textlink="">
      <xdr:nvSpPr>
        <xdr:cNvPr id="641" name="フローチャート: 判断 640"/>
        <xdr:cNvSpPr/>
      </xdr:nvSpPr>
      <xdr:spPr>
        <a:xfrm>
          <a:off x="12763500" y="1278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16055</xdr:rowOff>
    </xdr:from>
    <xdr:ext cx="469744" cy="259045"/>
    <xdr:sp macro="" textlink="">
      <xdr:nvSpPr>
        <xdr:cNvPr id="642" name="テキスト ボックス 641"/>
        <xdr:cNvSpPr txBox="1"/>
      </xdr:nvSpPr>
      <xdr:spPr>
        <a:xfrm>
          <a:off x="12579428" y="1287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119924</xdr:rowOff>
    </xdr:from>
    <xdr:to>
      <xdr:col>85</xdr:col>
      <xdr:colOff>177800</xdr:colOff>
      <xdr:row>73</xdr:row>
      <xdr:rowOff>50074</xdr:rowOff>
    </xdr:to>
    <xdr:sp macro="" textlink="">
      <xdr:nvSpPr>
        <xdr:cNvPr id="648" name="楕円 647"/>
        <xdr:cNvSpPr/>
      </xdr:nvSpPr>
      <xdr:spPr>
        <a:xfrm>
          <a:off x="16268700" y="1246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142801</xdr:rowOff>
    </xdr:from>
    <xdr:ext cx="534377" cy="259045"/>
    <xdr:sp macro="" textlink="">
      <xdr:nvSpPr>
        <xdr:cNvPr id="649" name="公債費該当値テキスト"/>
        <xdr:cNvSpPr txBox="1"/>
      </xdr:nvSpPr>
      <xdr:spPr>
        <a:xfrm>
          <a:off x="16370300" y="1231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31859</xdr:rowOff>
    </xdr:from>
    <xdr:to>
      <xdr:col>81</xdr:col>
      <xdr:colOff>101600</xdr:colOff>
      <xdr:row>73</xdr:row>
      <xdr:rowOff>133459</xdr:rowOff>
    </xdr:to>
    <xdr:sp macro="" textlink="">
      <xdr:nvSpPr>
        <xdr:cNvPr id="650" name="楕円 649"/>
        <xdr:cNvSpPr/>
      </xdr:nvSpPr>
      <xdr:spPr>
        <a:xfrm>
          <a:off x="15430500" y="1254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71</xdr:row>
      <xdr:rowOff>149986</xdr:rowOff>
    </xdr:from>
    <xdr:ext cx="469744" cy="259045"/>
    <xdr:sp macro="" textlink="">
      <xdr:nvSpPr>
        <xdr:cNvPr id="651" name="テキスト ボックス 650"/>
        <xdr:cNvSpPr txBox="1"/>
      </xdr:nvSpPr>
      <xdr:spPr>
        <a:xfrm>
          <a:off x="15246428" y="1232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63754</xdr:rowOff>
    </xdr:from>
    <xdr:to>
      <xdr:col>76</xdr:col>
      <xdr:colOff>165100</xdr:colOff>
      <xdr:row>73</xdr:row>
      <xdr:rowOff>165354</xdr:rowOff>
    </xdr:to>
    <xdr:sp macro="" textlink="">
      <xdr:nvSpPr>
        <xdr:cNvPr id="652" name="楕円 651"/>
        <xdr:cNvSpPr/>
      </xdr:nvSpPr>
      <xdr:spPr>
        <a:xfrm>
          <a:off x="14541500" y="1257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72</xdr:row>
      <xdr:rowOff>10431</xdr:rowOff>
    </xdr:from>
    <xdr:ext cx="469744" cy="259045"/>
    <xdr:sp macro="" textlink="">
      <xdr:nvSpPr>
        <xdr:cNvPr id="653" name="テキスト ボックス 652"/>
        <xdr:cNvSpPr txBox="1"/>
      </xdr:nvSpPr>
      <xdr:spPr>
        <a:xfrm>
          <a:off x="14357428" y="1235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84328</xdr:rowOff>
    </xdr:from>
    <xdr:to>
      <xdr:col>72</xdr:col>
      <xdr:colOff>38100</xdr:colOff>
      <xdr:row>74</xdr:row>
      <xdr:rowOff>14478</xdr:rowOff>
    </xdr:to>
    <xdr:sp macro="" textlink="">
      <xdr:nvSpPr>
        <xdr:cNvPr id="654" name="楕円 653"/>
        <xdr:cNvSpPr/>
      </xdr:nvSpPr>
      <xdr:spPr>
        <a:xfrm>
          <a:off x="13652500" y="1260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31005</xdr:rowOff>
    </xdr:from>
    <xdr:ext cx="469744" cy="259045"/>
    <xdr:sp macro="" textlink="">
      <xdr:nvSpPr>
        <xdr:cNvPr id="655" name="テキスト ボックス 654"/>
        <xdr:cNvSpPr txBox="1"/>
      </xdr:nvSpPr>
      <xdr:spPr>
        <a:xfrm>
          <a:off x="13468428" y="1237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93145</xdr:rowOff>
    </xdr:from>
    <xdr:to>
      <xdr:col>67</xdr:col>
      <xdr:colOff>101600</xdr:colOff>
      <xdr:row>74</xdr:row>
      <xdr:rowOff>23295</xdr:rowOff>
    </xdr:to>
    <xdr:sp macro="" textlink="">
      <xdr:nvSpPr>
        <xdr:cNvPr id="656" name="楕円 655"/>
        <xdr:cNvSpPr/>
      </xdr:nvSpPr>
      <xdr:spPr>
        <a:xfrm>
          <a:off x="12763500" y="1260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72</xdr:row>
      <xdr:rowOff>39822</xdr:rowOff>
    </xdr:from>
    <xdr:ext cx="469744" cy="259045"/>
    <xdr:sp macro="" textlink="">
      <xdr:nvSpPr>
        <xdr:cNvPr id="657" name="テキスト ボックス 656"/>
        <xdr:cNvSpPr txBox="1"/>
      </xdr:nvSpPr>
      <xdr:spPr>
        <a:xfrm>
          <a:off x="12579428" y="123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8271</xdr:rowOff>
    </xdr:from>
    <xdr:to>
      <xdr:col>85</xdr:col>
      <xdr:colOff>126364</xdr:colOff>
      <xdr:row>99</xdr:row>
      <xdr:rowOff>69765</xdr:rowOff>
    </xdr:to>
    <xdr:cxnSp macro="">
      <xdr:nvCxnSpPr>
        <xdr:cNvPr id="683" name="直線コネクタ 682"/>
        <xdr:cNvCxnSpPr/>
      </xdr:nvCxnSpPr>
      <xdr:spPr>
        <a:xfrm flipV="1">
          <a:off x="16317595" y="15438771"/>
          <a:ext cx="1269" cy="1604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73592</xdr:rowOff>
    </xdr:from>
    <xdr:ext cx="469744" cy="259045"/>
    <xdr:sp macro="" textlink="">
      <xdr:nvSpPr>
        <xdr:cNvPr id="684" name="積立金最小値テキスト"/>
        <xdr:cNvSpPr txBox="1"/>
      </xdr:nvSpPr>
      <xdr:spPr>
        <a:xfrm>
          <a:off x="16370300" y="1704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69765</xdr:rowOff>
    </xdr:from>
    <xdr:to>
      <xdr:col>86</xdr:col>
      <xdr:colOff>25400</xdr:colOff>
      <xdr:row>99</xdr:row>
      <xdr:rowOff>69765</xdr:rowOff>
    </xdr:to>
    <xdr:cxnSp macro="">
      <xdr:nvCxnSpPr>
        <xdr:cNvPr id="685" name="直線コネクタ 684"/>
        <xdr:cNvCxnSpPr/>
      </xdr:nvCxnSpPr>
      <xdr:spPr>
        <a:xfrm>
          <a:off x="16230600" y="1704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126398</xdr:rowOff>
    </xdr:from>
    <xdr:ext cx="599010" cy="259045"/>
    <xdr:sp macro="" textlink="">
      <xdr:nvSpPr>
        <xdr:cNvPr id="686" name="積立金最大値テキスト"/>
        <xdr:cNvSpPr txBox="1"/>
      </xdr:nvSpPr>
      <xdr:spPr>
        <a:xfrm>
          <a:off x="16370300" y="15213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8271</xdr:rowOff>
    </xdr:from>
    <xdr:to>
      <xdr:col>86</xdr:col>
      <xdr:colOff>25400</xdr:colOff>
      <xdr:row>90</xdr:row>
      <xdr:rowOff>8271</xdr:rowOff>
    </xdr:to>
    <xdr:cxnSp macro="">
      <xdr:nvCxnSpPr>
        <xdr:cNvPr id="687" name="直線コネクタ 686"/>
        <xdr:cNvCxnSpPr/>
      </xdr:nvCxnSpPr>
      <xdr:spPr>
        <a:xfrm>
          <a:off x="16230600" y="154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35066</xdr:rowOff>
    </xdr:from>
    <xdr:to>
      <xdr:col>85</xdr:col>
      <xdr:colOff>127000</xdr:colOff>
      <xdr:row>99</xdr:row>
      <xdr:rowOff>76051</xdr:rowOff>
    </xdr:to>
    <xdr:cxnSp macro="">
      <xdr:nvCxnSpPr>
        <xdr:cNvPr id="688" name="直線コネクタ 687"/>
        <xdr:cNvCxnSpPr/>
      </xdr:nvCxnSpPr>
      <xdr:spPr>
        <a:xfrm flipV="1">
          <a:off x="15481300" y="16837166"/>
          <a:ext cx="838200" cy="21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94795</xdr:rowOff>
    </xdr:from>
    <xdr:ext cx="534377" cy="259045"/>
    <xdr:sp macro="" textlink="">
      <xdr:nvSpPr>
        <xdr:cNvPr id="689" name="積立金平均値テキスト"/>
        <xdr:cNvSpPr txBox="1"/>
      </xdr:nvSpPr>
      <xdr:spPr>
        <a:xfrm>
          <a:off x="16370300" y="16382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71918</xdr:rowOff>
    </xdr:from>
    <xdr:to>
      <xdr:col>85</xdr:col>
      <xdr:colOff>177800</xdr:colOff>
      <xdr:row>97</xdr:row>
      <xdr:rowOff>2068</xdr:rowOff>
    </xdr:to>
    <xdr:sp macro="" textlink="">
      <xdr:nvSpPr>
        <xdr:cNvPr id="690" name="フローチャート: 判断 689"/>
        <xdr:cNvSpPr/>
      </xdr:nvSpPr>
      <xdr:spPr>
        <a:xfrm>
          <a:off x="16268700" y="1653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144484</xdr:rowOff>
    </xdr:from>
    <xdr:to>
      <xdr:col>81</xdr:col>
      <xdr:colOff>50800</xdr:colOff>
      <xdr:row>99</xdr:row>
      <xdr:rowOff>76051</xdr:rowOff>
    </xdr:to>
    <xdr:cxnSp macro="">
      <xdr:nvCxnSpPr>
        <xdr:cNvPr id="691" name="直線コネクタ 690"/>
        <xdr:cNvCxnSpPr/>
      </xdr:nvCxnSpPr>
      <xdr:spPr>
        <a:xfrm>
          <a:off x="14592300" y="16775134"/>
          <a:ext cx="889000" cy="27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102763</xdr:rowOff>
    </xdr:from>
    <xdr:to>
      <xdr:col>81</xdr:col>
      <xdr:colOff>101600</xdr:colOff>
      <xdr:row>98</xdr:row>
      <xdr:rowOff>32913</xdr:rowOff>
    </xdr:to>
    <xdr:sp macro="" textlink="">
      <xdr:nvSpPr>
        <xdr:cNvPr id="692" name="フローチャート: 判断 691"/>
        <xdr:cNvSpPr/>
      </xdr:nvSpPr>
      <xdr:spPr>
        <a:xfrm>
          <a:off x="15430500" y="167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49440</xdr:rowOff>
    </xdr:from>
    <xdr:ext cx="534377" cy="259045"/>
    <xdr:sp macro="" textlink="">
      <xdr:nvSpPr>
        <xdr:cNvPr id="693" name="テキスト ボックス 692"/>
        <xdr:cNvSpPr txBox="1"/>
      </xdr:nvSpPr>
      <xdr:spPr>
        <a:xfrm>
          <a:off x="15214111" y="1650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144484</xdr:rowOff>
    </xdr:from>
    <xdr:to>
      <xdr:col>76</xdr:col>
      <xdr:colOff>114300</xdr:colOff>
      <xdr:row>97</xdr:row>
      <xdr:rowOff>168357</xdr:rowOff>
    </xdr:to>
    <xdr:cxnSp macro="">
      <xdr:nvCxnSpPr>
        <xdr:cNvPr id="694" name="直線コネクタ 693"/>
        <xdr:cNvCxnSpPr/>
      </xdr:nvCxnSpPr>
      <xdr:spPr>
        <a:xfrm flipV="1">
          <a:off x="13703300" y="16775134"/>
          <a:ext cx="889000" cy="2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3485</xdr:rowOff>
    </xdr:from>
    <xdr:to>
      <xdr:col>76</xdr:col>
      <xdr:colOff>165100</xdr:colOff>
      <xdr:row>97</xdr:row>
      <xdr:rowOff>105085</xdr:rowOff>
    </xdr:to>
    <xdr:sp macro="" textlink="">
      <xdr:nvSpPr>
        <xdr:cNvPr id="695" name="フローチャート: 判断 694"/>
        <xdr:cNvSpPr/>
      </xdr:nvSpPr>
      <xdr:spPr>
        <a:xfrm>
          <a:off x="14541500" y="1663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121612</xdr:rowOff>
    </xdr:from>
    <xdr:ext cx="534377" cy="259045"/>
    <xdr:sp macro="" textlink="">
      <xdr:nvSpPr>
        <xdr:cNvPr id="696" name="テキスト ボックス 695"/>
        <xdr:cNvSpPr txBox="1"/>
      </xdr:nvSpPr>
      <xdr:spPr>
        <a:xfrm>
          <a:off x="14325111" y="1640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168357</xdr:rowOff>
    </xdr:from>
    <xdr:to>
      <xdr:col>71</xdr:col>
      <xdr:colOff>177800</xdr:colOff>
      <xdr:row>98</xdr:row>
      <xdr:rowOff>54482</xdr:rowOff>
    </xdr:to>
    <xdr:cxnSp macro="">
      <xdr:nvCxnSpPr>
        <xdr:cNvPr id="697" name="直線コネクタ 696"/>
        <xdr:cNvCxnSpPr/>
      </xdr:nvCxnSpPr>
      <xdr:spPr>
        <a:xfrm flipV="1">
          <a:off x="12814300" y="16799007"/>
          <a:ext cx="889000" cy="5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10801</xdr:rowOff>
    </xdr:from>
    <xdr:to>
      <xdr:col>72</xdr:col>
      <xdr:colOff>38100</xdr:colOff>
      <xdr:row>97</xdr:row>
      <xdr:rowOff>112401</xdr:rowOff>
    </xdr:to>
    <xdr:sp macro="" textlink="">
      <xdr:nvSpPr>
        <xdr:cNvPr id="698" name="フローチャート: 判断 697"/>
        <xdr:cNvSpPr/>
      </xdr:nvSpPr>
      <xdr:spPr>
        <a:xfrm>
          <a:off x="13652500" y="166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128928</xdr:rowOff>
    </xdr:from>
    <xdr:ext cx="534377" cy="259045"/>
    <xdr:sp macro="" textlink="">
      <xdr:nvSpPr>
        <xdr:cNvPr id="699" name="テキスト ボックス 698"/>
        <xdr:cNvSpPr txBox="1"/>
      </xdr:nvSpPr>
      <xdr:spPr>
        <a:xfrm>
          <a:off x="13436111" y="164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55818</xdr:rowOff>
    </xdr:from>
    <xdr:to>
      <xdr:col>67</xdr:col>
      <xdr:colOff>101600</xdr:colOff>
      <xdr:row>97</xdr:row>
      <xdr:rowOff>157418</xdr:rowOff>
    </xdr:to>
    <xdr:sp macro="" textlink="">
      <xdr:nvSpPr>
        <xdr:cNvPr id="700" name="フローチャート: 判断 699"/>
        <xdr:cNvSpPr/>
      </xdr:nvSpPr>
      <xdr:spPr>
        <a:xfrm>
          <a:off x="12763500" y="1668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2495</xdr:rowOff>
    </xdr:from>
    <xdr:ext cx="534377" cy="259045"/>
    <xdr:sp macro="" textlink="">
      <xdr:nvSpPr>
        <xdr:cNvPr id="701" name="テキスト ボックス 700"/>
        <xdr:cNvSpPr txBox="1"/>
      </xdr:nvSpPr>
      <xdr:spPr>
        <a:xfrm>
          <a:off x="12547111" y="1646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155716</xdr:rowOff>
    </xdr:from>
    <xdr:to>
      <xdr:col>85</xdr:col>
      <xdr:colOff>177800</xdr:colOff>
      <xdr:row>98</xdr:row>
      <xdr:rowOff>85866</xdr:rowOff>
    </xdr:to>
    <xdr:sp macro="" textlink="">
      <xdr:nvSpPr>
        <xdr:cNvPr id="707" name="楕円 706"/>
        <xdr:cNvSpPr/>
      </xdr:nvSpPr>
      <xdr:spPr>
        <a:xfrm>
          <a:off x="16268700" y="1678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134143</xdr:rowOff>
    </xdr:from>
    <xdr:ext cx="534377" cy="259045"/>
    <xdr:sp macro="" textlink="">
      <xdr:nvSpPr>
        <xdr:cNvPr id="708" name="積立金該当値テキスト"/>
        <xdr:cNvSpPr txBox="1"/>
      </xdr:nvSpPr>
      <xdr:spPr>
        <a:xfrm>
          <a:off x="16370300" y="1676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25251</xdr:rowOff>
    </xdr:from>
    <xdr:to>
      <xdr:col>81</xdr:col>
      <xdr:colOff>101600</xdr:colOff>
      <xdr:row>99</xdr:row>
      <xdr:rowOff>126851</xdr:rowOff>
    </xdr:to>
    <xdr:sp macro="" textlink="">
      <xdr:nvSpPr>
        <xdr:cNvPr id="709" name="楕円 708"/>
        <xdr:cNvSpPr/>
      </xdr:nvSpPr>
      <xdr:spPr>
        <a:xfrm>
          <a:off x="15430500" y="1699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117978</xdr:rowOff>
    </xdr:from>
    <xdr:ext cx="469744" cy="259045"/>
    <xdr:sp macro="" textlink="">
      <xdr:nvSpPr>
        <xdr:cNvPr id="710" name="テキスト ボックス 709"/>
        <xdr:cNvSpPr txBox="1"/>
      </xdr:nvSpPr>
      <xdr:spPr>
        <a:xfrm>
          <a:off x="15246428" y="170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93684</xdr:rowOff>
    </xdr:from>
    <xdr:to>
      <xdr:col>76</xdr:col>
      <xdr:colOff>165100</xdr:colOff>
      <xdr:row>98</xdr:row>
      <xdr:rowOff>23834</xdr:rowOff>
    </xdr:to>
    <xdr:sp macro="" textlink="">
      <xdr:nvSpPr>
        <xdr:cNvPr id="711" name="楕円 710"/>
        <xdr:cNvSpPr/>
      </xdr:nvSpPr>
      <xdr:spPr>
        <a:xfrm>
          <a:off x="14541500" y="167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14961</xdr:rowOff>
    </xdr:from>
    <xdr:ext cx="534377" cy="259045"/>
    <xdr:sp macro="" textlink="">
      <xdr:nvSpPr>
        <xdr:cNvPr id="712" name="テキスト ボックス 711"/>
        <xdr:cNvSpPr txBox="1"/>
      </xdr:nvSpPr>
      <xdr:spPr>
        <a:xfrm>
          <a:off x="14325111" y="1681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117557</xdr:rowOff>
    </xdr:from>
    <xdr:to>
      <xdr:col>72</xdr:col>
      <xdr:colOff>38100</xdr:colOff>
      <xdr:row>98</xdr:row>
      <xdr:rowOff>47707</xdr:rowOff>
    </xdr:to>
    <xdr:sp macro="" textlink="">
      <xdr:nvSpPr>
        <xdr:cNvPr id="713" name="楕円 712"/>
        <xdr:cNvSpPr/>
      </xdr:nvSpPr>
      <xdr:spPr>
        <a:xfrm>
          <a:off x="13652500" y="1674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38834</xdr:rowOff>
    </xdr:from>
    <xdr:ext cx="534377" cy="259045"/>
    <xdr:sp macro="" textlink="">
      <xdr:nvSpPr>
        <xdr:cNvPr id="714" name="テキスト ボックス 713"/>
        <xdr:cNvSpPr txBox="1"/>
      </xdr:nvSpPr>
      <xdr:spPr>
        <a:xfrm>
          <a:off x="13436111" y="1684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3682</xdr:rowOff>
    </xdr:from>
    <xdr:to>
      <xdr:col>67</xdr:col>
      <xdr:colOff>101600</xdr:colOff>
      <xdr:row>98</xdr:row>
      <xdr:rowOff>105282</xdr:rowOff>
    </xdr:to>
    <xdr:sp macro="" textlink="">
      <xdr:nvSpPr>
        <xdr:cNvPr id="715" name="楕円 714"/>
        <xdr:cNvSpPr/>
      </xdr:nvSpPr>
      <xdr:spPr>
        <a:xfrm>
          <a:off x="12763500" y="1680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96409</xdr:rowOff>
    </xdr:from>
    <xdr:ext cx="534377" cy="259045"/>
    <xdr:sp macro="" textlink="">
      <xdr:nvSpPr>
        <xdr:cNvPr id="716" name="テキスト ボックス 715"/>
        <xdr:cNvSpPr txBox="1"/>
      </xdr:nvSpPr>
      <xdr:spPr>
        <a:xfrm>
          <a:off x="12547111" y="1689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7" name="直線コネクタ 72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8" name="テキスト ボックス 72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30" name="テキスト ボックス 729"/>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1" name="直線コネクタ 73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32" name="テキスト ボックス 731"/>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34" name="テキスト ボックス 733"/>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62864</xdr:colOff>
      <xdr:row>38</xdr:row>
      <xdr:rowOff>25400</xdr:rowOff>
    </xdr:to>
    <xdr:cxnSp macro="">
      <xdr:nvCxnSpPr>
        <xdr:cNvPr id="736" name="直線コネクタ 735"/>
        <xdr:cNvCxnSpPr/>
      </xdr:nvCxnSpPr>
      <xdr:spPr>
        <a:xfrm flipV="1">
          <a:off x="22159595" y="6254750"/>
          <a:ext cx="1269" cy="28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7" name="投資及び出資金最小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8" name="直線コネクタ 73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29227</xdr:rowOff>
    </xdr:from>
    <xdr:ext cx="249299" cy="259045"/>
    <xdr:sp macro="" textlink="">
      <xdr:nvSpPr>
        <xdr:cNvPr id="739" name="投資及び出資金最大値テキスト"/>
        <xdr:cNvSpPr txBox="1"/>
      </xdr:nvSpPr>
      <xdr:spPr>
        <a:xfrm>
          <a:off x="22212300" y="6029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40" name="直線コネクタ 739"/>
        <xdr:cNvCxnSpPr/>
      </xdr:nvCxnSpPr>
      <xdr:spPr>
        <a:xfrm>
          <a:off x="22072600" y="625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1" name="直線コネクタ 74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168927</xdr:rowOff>
    </xdr:from>
    <xdr:ext cx="249299" cy="259045"/>
    <xdr:sp macro="" textlink="">
      <xdr:nvSpPr>
        <xdr:cNvPr id="742" name="投資及び出資金平均値テキスト"/>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3" name="フローチャート: 判断 742"/>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4" name="直線コネクタ 74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146050</xdr:rowOff>
    </xdr:from>
    <xdr:to>
      <xdr:col>112</xdr:col>
      <xdr:colOff>38100</xdr:colOff>
      <xdr:row>38</xdr:row>
      <xdr:rowOff>76200</xdr:rowOff>
    </xdr:to>
    <xdr:sp macro="" textlink="">
      <xdr:nvSpPr>
        <xdr:cNvPr id="745" name="フローチャート: 判断 744"/>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46" name="テキスト ボックス 745"/>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7" name="直線コネクタ 74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31750</xdr:rowOff>
    </xdr:from>
    <xdr:to>
      <xdr:col>107</xdr:col>
      <xdr:colOff>101600</xdr:colOff>
      <xdr:row>34</xdr:row>
      <xdr:rowOff>133350</xdr:rowOff>
    </xdr:to>
    <xdr:sp macro="" textlink="">
      <xdr:nvSpPr>
        <xdr:cNvPr id="748" name="フローチャート: 判断 747"/>
        <xdr:cNvSpPr/>
      </xdr:nvSpPr>
      <xdr:spPr>
        <a:xfrm>
          <a:off x="20383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32</xdr:row>
      <xdr:rowOff>149877</xdr:rowOff>
    </xdr:from>
    <xdr:ext cx="313932" cy="259045"/>
    <xdr:sp macro="" textlink="">
      <xdr:nvSpPr>
        <xdr:cNvPr id="749" name="テキスト ボックス 748"/>
        <xdr:cNvSpPr txBox="1"/>
      </xdr:nvSpPr>
      <xdr:spPr>
        <a:xfrm>
          <a:off x="20277333" y="5636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0" name="直線コネクタ 74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31750</xdr:rowOff>
    </xdr:from>
    <xdr:to>
      <xdr:col>102</xdr:col>
      <xdr:colOff>165100</xdr:colOff>
      <xdr:row>31</xdr:row>
      <xdr:rowOff>133350</xdr:rowOff>
    </xdr:to>
    <xdr:sp macro="" textlink="">
      <xdr:nvSpPr>
        <xdr:cNvPr id="751" name="フローチャート: 判断 750"/>
        <xdr:cNvSpPr/>
      </xdr:nvSpPr>
      <xdr:spPr>
        <a:xfrm>
          <a:off x="19494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29</xdr:row>
      <xdr:rowOff>149877</xdr:rowOff>
    </xdr:from>
    <xdr:ext cx="313932" cy="259045"/>
    <xdr:sp macro="" textlink="">
      <xdr:nvSpPr>
        <xdr:cNvPr id="752" name="テキスト ボックス 751"/>
        <xdr:cNvSpPr txBox="1"/>
      </xdr:nvSpPr>
      <xdr:spPr>
        <a:xfrm>
          <a:off x="19388333" y="512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3" name="フローチャート: 判断 752"/>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4" name="テキスト ボックス 75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0" name="楕円 75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1" name="投資及び出資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2" name="楕円 76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36</xdr:row>
      <xdr:rowOff>92727</xdr:rowOff>
    </xdr:from>
    <xdr:ext cx="249299" cy="259045"/>
    <xdr:sp macro="" textlink="">
      <xdr:nvSpPr>
        <xdr:cNvPr id="763" name="テキスト ボックス 762"/>
        <xdr:cNvSpPr txBox="1"/>
      </xdr:nvSpPr>
      <xdr:spPr>
        <a:xfrm>
          <a:off x="21198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4" name="楕円 76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5" name="テキスト ボックス 764"/>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6" name="楕円 76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7" name="テキスト ボックス 766"/>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8" name="楕円 76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92727</xdr:rowOff>
    </xdr:from>
    <xdr:ext cx="249299" cy="259045"/>
    <xdr:sp macro="" textlink="">
      <xdr:nvSpPr>
        <xdr:cNvPr id="769" name="テキスト ボックス 768"/>
        <xdr:cNvSpPr txBox="1"/>
      </xdr:nvSpPr>
      <xdr:spPr>
        <a:xfrm>
          <a:off x="18531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3" name="テキスト ボックス 782"/>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5" name="テキスト ボックス 784"/>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7" name="テキスト ボックス 786"/>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1" name="テキスト ボックス 79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15494</xdr:rowOff>
    </xdr:from>
    <xdr:to>
      <xdr:col>116</xdr:col>
      <xdr:colOff>62864</xdr:colOff>
      <xdr:row>59</xdr:row>
      <xdr:rowOff>98443</xdr:rowOff>
    </xdr:to>
    <xdr:cxnSp macro="">
      <xdr:nvCxnSpPr>
        <xdr:cNvPr id="795" name="直線コネクタ 794"/>
        <xdr:cNvCxnSpPr/>
      </xdr:nvCxnSpPr>
      <xdr:spPr>
        <a:xfrm flipV="1">
          <a:off x="22159595" y="8587994"/>
          <a:ext cx="1269" cy="1625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102270</xdr:rowOff>
    </xdr:from>
    <xdr:ext cx="249299" cy="259045"/>
    <xdr:sp macro="" textlink="">
      <xdr:nvSpPr>
        <xdr:cNvPr id="796" name="貸付金最小値テキスト"/>
        <xdr:cNvSpPr txBox="1"/>
      </xdr:nvSpPr>
      <xdr:spPr>
        <a:xfrm>
          <a:off x="22212300" y="102178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98443</xdr:rowOff>
    </xdr:from>
    <xdr:to>
      <xdr:col>116</xdr:col>
      <xdr:colOff>152400</xdr:colOff>
      <xdr:row>59</xdr:row>
      <xdr:rowOff>98443</xdr:rowOff>
    </xdr:to>
    <xdr:cxnSp macro="">
      <xdr:nvCxnSpPr>
        <xdr:cNvPr id="797" name="直線コネクタ 796"/>
        <xdr:cNvCxnSpPr/>
      </xdr:nvCxnSpPr>
      <xdr:spPr>
        <a:xfrm>
          <a:off x="22072600" y="10213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133621</xdr:rowOff>
    </xdr:from>
    <xdr:ext cx="534377" cy="259045"/>
    <xdr:sp macro="" textlink="">
      <xdr:nvSpPr>
        <xdr:cNvPr id="798" name="貸付金最大値テキスト"/>
        <xdr:cNvSpPr txBox="1"/>
      </xdr:nvSpPr>
      <xdr:spPr>
        <a:xfrm>
          <a:off x="22212300" y="836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15494</xdr:rowOff>
    </xdr:from>
    <xdr:to>
      <xdr:col>116</xdr:col>
      <xdr:colOff>152400</xdr:colOff>
      <xdr:row>50</xdr:row>
      <xdr:rowOff>15494</xdr:rowOff>
    </xdr:to>
    <xdr:cxnSp macro="">
      <xdr:nvCxnSpPr>
        <xdr:cNvPr id="799" name="直線コネクタ 798"/>
        <xdr:cNvCxnSpPr/>
      </xdr:nvCxnSpPr>
      <xdr:spPr>
        <a:xfrm>
          <a:off x="22072600" y="858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166805</xdr:rowOff>
    </xdr:from>
    <xdr:to>
      <xdr:col>116</xdr:col>
      <xdr:colOff>63500</xdr:colOff>
      <xdr:row>55</xdr:row>
      <xdr:rowOff>167894</xdr:rowOff>
    </xdr:to>
    <xdr:cxnSp macro="">
      <xdr:nvCxnSpPr>
        <xdr:cNvPr id="800" name="直線コネクタ 799"/>
        <xdr:cNvCxnSpPr/>
      </xdr:nvCxnSpPr>
      <xdr:spPr>
        <a:xfrm flipV="1">
          <a:off x="21323300" y="9253655"/>
          <a:ext cx="838200" cy="34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134056</xdr:rowOff>
    </xdr:from>
    <xdr:ext cx="469744" cy="259045"/>
    <xdr:sp macro="" textlink="">
      <xdr:nvSpPr>
        <xdr:cNvPr id="801" name="貸付金平均値テキスト"/>
        <xdr:cNvSpPr txBox="1"/>
      </xdr:nvSpPr>
      <xdr:spPr>
        <a:xfrm>
          <a:off x="22212300" y="9906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155629</xdr:rowOff>
    </xdr:from>
    <xdr:to>
      <xdr:col>116</xdr:col>
      <xdr:colOff>114300</xdr:colOff>
      <xdr:row>58</xdr:row>
      <xdr:rowOff>85779</xdr:rowOff>
    </xdr:to>
    <xdr:sp macro="" textlink="">
      <xdr:nvSpPr>
        <xdr:cNvPr id="802" name="フローチャート: 判断 801"/>
        <xdr:cNvSpPr/>
      </xdr:nvSpPr>
      <xdr:spPr>
        <a:xfrm>
          <a:off x="22110700" y="99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167894</xdr:rowOff>
    </xdr:from>
    <xdr:to>
      <xdr:col>111</xdr:col>
      <xdr:colOff>177800</xdr:colOff>
      <xdr:row>55</xdr:row>
      <xdr:rowOff>168765</xdr:rowOff>
    </xdr:to>
    <xdr:cxnSp macro="">
      <xdr:nvCxnSpPr>
        <xdr:cNvPr id="803" name="直線コネクタ 802"/>
        <xdr:cNvCxnSpPr/>
      </xdr:nvCxnSpPr>
      <xdr:spPr>
        <a:xfrm flipV="1">
          <a:off x="20434300" y="9597644"/>
          <a:ext cx="8890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138321</xdr:rowOff>
    </xdr:from>
    <xdr:to>
      <xdr:col>112</xdr:col>
      <xdr:colOff>38100</xdr:colOff>
      <xdr:row>58</xdr:row>
      <xdr:rowOff>68471</xdr:rowOff>
    </xdr:to>
    <xdr:sp macro="" textlink="">
      <xdr:nvSpPr>
        <xdr:cNvPr id="804" name="フローチャート: 判断 803"/>
        <xdr:cNvSpPr/>
      </xdr:nvSpPr>
      <xdr:spPr>
        <a:xfrm>
          <a:off x="21272500" y="991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59598</xdr:rowOff>
    </xdr:from>
    <xdr:ext cx="469744" cy="259045"/>
    <xdr:sp macro="" textlink="">
      <xdr:nvSpPr>
        <xdr:cNvPr id="805" name="テキスト ボックス 804"/>
        <xdr:cNvSpPr txBox="1"/>
      </xdr:nvSpPr>
      <xdr:spPr>
        <a:xfrm>
          <a:off x="21088428" y="1000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165281</xdr:rowOff>
    </xdr:from>
    <xdr:to>
      <xdr:col>107</xdr:col>
      <xdr:colOff>50800</xdr:colOff>
      <xdr:row>55</xdr:row>
      <xdr:rowOff>168765</xdr:rowOff>
    </xdr:to>
    <xdr:cxnSp macro="">
      <xdr:nvCxnSpPr>
        <xdr:cNvPr id="806" name="直線コネクタ 805"/>
        <xdr:cNvCxnSpPr/>
      </xdr:nvCxnSpPr>
      <xdr:spPr>
        <a:xfrm>
          <a:off x="19545300" y="9595031"/>
          <a:ext cx="889000" cy="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99785</xdr:rowOff>
    </xdr:from>
    <xdr:to>
      <xdr:col>107</xdr:col>
      <xdr:colOff>101600</xdr:colOff>
      <xdr:row>58</xdr:row>
      <xdr:rowOff>29935</xdr:rowOff>
    </xdr:to>
    <xdr:sp macro="" textlink="">
      <xdr:nvSpPr>
        <xdr:cNvPr id="807" name="フローチャート: 判断 806"/>
        <xdr:cNvSpPr/>
      </xdr:nvSpPr>
      <xdr:spPr>
        <a:xfrm>
          <a:off x="20383500" y="987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21062</xdr:rowOff>
    </xdr:from>
    <xdr:ext cx="469744" cy="259045"/>
    <xdr:sp macro="" textlink="">
      <xdr:nvSpPr>
        <xdr:cNvPr id="808" name="テキスト ボックス 807"/>
        <xdr:cNvSpPr txBox="1"/>
      </xdr:nvSpPr>
      <xdr:spPr>
        <a:xfrm>
          <a:off x="20199428" y="996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157988</xdr:rowOff>
    </xdr:from>
    <xdr:to>
      <xdr:col>102</xdr:col>
      <xdr:colOff>114300</xdr:colOff>
      <xdr:row>55</xdr:row>
      <xdr:rowOff>165281</xdr:rowOff>
    </xdr:to>
    <xdr:cxnSp macro="">
      <xdr:nvCxnSpPr>
        <xdr:cNvPr id="809" name="直線コネクタ 808"/>
        <xdr:cNvCxnSpPr/>
      </xdr:nvCxnSpPr>
      <xdr:spPr>
        <a:xfrm>
          <a:off x="18656300" y="9587738"/>
          <a:ext cx="889000" cy="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92384</xdr:rowOff>
    </xdr:from>
    <xdr:to>
      <xdr:col>102</xdr:col>
      <xdr:colOff>165100</xdr:colOff>
      <xdr:row>58</xdr:row>
      <xdr:rowOff>22534</xdr:rowOff>
    </xdr:to>
    <xdr:sp macro="" textlink="">
      <xdr:nvSpPr>
        <xdr:cNvPr id="810" name="フローチャート: 判断 809"/>
        <xdr:cNvSpPr/>
      </xdr:nvSpPr>
      <xdr:spPr>
        <a:xfrm>
          <a:off x="19494500" y="986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13661</xdr:rowOff>
    </xdr:from>
    <xdr:ext cx="469744" cy="259045"/>
    <xdr:sp macro="" textlink="">
      <xdr:nvSpPr>
        <xdr:cNvPr id="811" name="テキスト ボックス 810"/>
        <xdr:cNvSpPr txBox="1"/>
      </xdr:nvSpPr>
      <xdr:spPr>
        <a:xfrm>
          <a:off x="19310428" y="995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167168</xdr:rowOff>
    </xdr:from>
    <xdr:to>
      <xdr:col>98</xdr:col>
      <xdr:colOff>38100</xdr:colOff>
      <xdr:row>58</xdr:row>
      <xdr:rowOff>97318</xdr:rowOff>
    </xdr:to>
    <xdr:sp macro="" textlink="">
      <xdr:nvSpPr>
        <xdr:cNvPr id="812" name="フローチャート: 判断 811"/>
        <xdr:cNvSpPr/>
      </xdr:nvSpPr>
      <xdr:spPr>
        <a:xfrm>
          <a:off x="18605500" y="993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88445</xdr:rowOff>
    </xdr:from>
    <xdr:ext cx="469744" cy="259045"/>
    <xdr:sp macro="" textlink="">
      <xdr:nvSpPr>
        <xdr:cNvPr id="813" name="テキスト ボックス 812"/>
        <xdr:cNvSpPr txBox="1"/>
      </xdr:nvSpPr>
      <xdr:spPr>
        <a:xfrm>
          <a:off x="18421428" y="1003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116005</xdr:rowOff>
    </xdr:from>
    <xdr:to>
      <xdr:col>116</xdr:col>
      <xdr:colOff>114300</xdr:colOff>
      <xdr:row>54</xdr:row>
      <xdr:rowOff>46155</xdr:rowOff>
    </xdr:to>
    <xdr:sp macro="" textlink="">
      <xdr:nvSpPr>
        <xdr:cNvPr id="819" name="楕円 818"/>
        <xdr:cNvSpPr/>
      </xdr:nvSpPr>
      <xdr:spPr>
        <a:xfrm>
          <a:off x="22110700" y="920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138882</xdr:rowOff>
    </xdr:from>
    <xdr:ext cx="469744" cy="259045"/>
    <xdr:sp macro="" textlink="">
      <xdr:nvSpPr>
        <xdr:cNvPr id="820" name="貸付金該当値テキスト"/>
        <xdr:cNvSpPr txBox="1"/>
      </xdr:nvSpPr>
      <xdr:spPr>
        <a:xfrm>
          <a:off x="22212300" y="905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117094</xdr:rowOff>
    </xdr:from>
    <xdr:to>
      <xdr:col>112</xdr:col>
      <xdr:colOff>38100</xdr:colOff>
      <xdr:row>56</xdr:row>
      <xdr:rowOff>47244</xdr:rowOff>
    </xdr:to>
    <xdr:sp macro="" textlink="">
      <xdr:nvSpPr>
        <xdr:cNvPr id="821" name="楕円 820"/>
        <xdr:cNvSpPr/>
      </xdr:nvSpPr>
      <xdr:spPr>
        <a:xfrm>
          <a:off x="21272500" y="954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63771</xdr:rowOff>
    </xdr:from>
    <xdr:ext cx="469744" cy="259045"/>
    <xdr:sp macro="" textlink="">
      <xdr:nvSpPr>
        <xdr:cNvPr id="822" name="テキスト ボックス 821"/>
        <xdr:cNvSpPr txBox="1"/>
      </xdr:nvSpPr>
      <xdr:spPr>
        <a:xfrm>
          <a:off x="21088428" y="932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117965</xdr:rowOff>
    </xdr:from>
    <xdr:to>
      <xdr:col>107</xdr:col>
      <xdr:colOff>101600</xdr:colOff>
      <xdr:row>56</xdr:row>
      <xdr:rowOff>48115</xdr:rowOff>
    </xdr:to>
    <xdr:sp macro="" textlink="">
      <xdr:nvSpPr>
        <xdr:cNvPr id="823" name="楕円 822"/>
        <xdr:cNvSpPr/>
      </xdr:nvSpPr>
      <xdr:spPr>
        <a:xfrm>
          <a:off x="20383500" y="954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64642</xdr:rowOff>
    </xdr:from>
    <xdr:ext cx="469744" cy="259045"/>
    <xdr:sp macro="" textlink="">
      <xdr:nvSpPr>
        <xdr:cNvPr id="824" name="テキスト ボックス 823"/>
        <xdr:cNvSpPr txBox="1"/>
      </xdr:nvSpPr>
      <xdr:spPr>
        <a:xfrm>
          <a:off x="20199428" y="932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114481</xdr:rowOff>
    </xdr:from>
    <xdr:to>
      <xdr:col>102</xdr:col>
      <xdr:colOff>165100</xdr:colOff>
      <xdr:row>56</xdr:row>
      <xdr:rowOff>44631</xdr:rowOff>
    </xdr:to>
    <xdr:sp macro="" textlink="">
      <xdr:nvSpPr>
        <xdr:cNvPr id="825" name="楕円 824"/>
        <xdr:cNvSpPr/>
      </xdr:nvSpPr>
      <xdr:spPr>
        <a:xfrm>
          <a:off x="19494500" y="954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61158</xdr:rowOff>
    </xdr:from>
    <xdr:ext cx="469744" cy="259045"/>
    <xdr:sp macro="" textlink="">
      <xdr:nvSpPr>
        <xdr:cNvPr id="826" name="テキスト ボックス 825"/>
        <xdr:cNvSpPr txBox="1"/>
      </xdr:nvSpPr>
      <xdr:spPr>
        <a:xfrm>
          <a:off x="19310428" y="931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107188</xdr:rowOff>
    </xdr:from>
    <xdr:to>
      <xdr:col>98</xdr:col>
      <xdr:colOff>38100</xdr:colOff>
      <xdr:row>56</xdr:row>
      <xdr:rowOff>37338</xdr:rowOff>
    </xdr:to>
    <xdr:sp macro="" textlink="">
      <xdr:nvSpPr>
        <xdr:cNvPr id="827" name="楕円 826"/>
        <xdr:cNvSpPr/>
      </xdr:nvSpPr>
      <xdr:spPr>
        <a:xfrm>
          <a:off x="18605500" y="953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53865</xdr:rowOff>
    </xdr:from>
    <xdr:ext cx="469744" cy="259045"/>
    <xdr:sp macro="" textlink="">
      <xdr:nvSpPr>
        <xdr:cNvPr id="828" name="テキスト ボックス 827"/>
        <xdr:cNvSpPr txBox="1"/>
      </xdr:nvSpPr>
      <xdr:spPr>
        <a:xfrm>
          <a:off x="18421428" y="931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83921</xdr:rowOff>
    </xdr:from>
    <xdr:to>
      <xdr:col>116</xdr:col>
      <xdr:colOff>62864</xdr:colOff>
      <xdr:row>79</xdr:row>
      <xdr:rowOff>56566</xdr:rowOff>
    </xdr:to>
    <xdr:cxnSp macro="">
      <xdr:nvCxnSpPr>
        <xdr:cNvPr id="853" name="直線コネクタ 852"/>
        <xdr:cNvCxnSpPr/>
      </xdr:nvCxnSpPr>
      <xdr:spPr>
        <a:xfrm flipV="1">
          <a:off x="22159595" y="12085421"/>
          <a:ext cx="1269" cy="1515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60393</xdr:rowOff>
    </xdr:from>
    <xdr:ext cx="534377" cy="259045"/>
    <xdr:sp macro="" textlink="">
      <xdr:nvSpPr>
        <xdr:cNvPr id="854" name="繰出金最小値テキスト"/>
        <xdr:cNvSpPr txBox="1"/>
      </xdr:nvSpPr>
      <xdr:spPr>
        <a:xfrm>
          <a:off x="22212300" y="1360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56566</xdr:rowOff>
    </xdr:from>
    <xdr:to>
      <xdr:col>116</xdr:col>
      <xdr:colOff>152400</xdr:colOff>
      <xdr:row>79</xdr:row>
      <xdr:rowOff>56566</xdr:rowOff>
    </xdr:to>
    <xdr:cxnSp macro="">
      <xdr:nvCxnSpPr>
        <xdr:cNvPr id="855" name="直線コネクタ 854"/>
        <xdr:cNvCxnSpPr/>
      </xdr:nvCxnSpPr>
      <xdr:spPr>
        <a:xfrm>
          <a:off x="22072600" y="136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30598</xdr:rowOff>
    </xdr:from>
    <xdr:ext cx="534377" cy="259045"/>
    <xdr:sp macro="" textlink="">
      <xdr:nvSpPr>
        <xdr:cNvPr id="856" name="繰出金最大値テキスト"/>
        <xdr:cNvSpPr txBox="1"/>
      </xdr:nvSpPr>
      <xdr:spPr>
        <a:xfrm>
          <a:off x="22212300" y="1186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83921</xdr:rowOff>
    </xdr:from>
    <xdr:to>
      <xdr:col>116</xdr:col>
      <xdr:colOff>152400</xdr:colOff>
      <xdr:row>70</xdr:row>
      <xdr:rowOff>83921</xdr:rowOff>
    </xdr:to>
    <xdr:cxnSp macro="">
      <xdr:nvCxnSpPr>
        <xdr:cNvPr id="857" name="直線コネクタ 856"/>
        <xdr:cNvCxnSpPr/>
      </xdr:nvCxnSpPr>
      <xdr:spPr>
        <a:xfrm>
          <a:off x="22072600" y="1208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88951</xdr:rowOff>
    </xdr:from>
    <xdr:to>
      <xdr:col>116</xdr:col>
      <xdr:colOff>63500</xdr:colOff>
      <xdr:row>72</xdr:row>
      <xdr:rowOff>43917</xdr:rowOff>
    </xdr:to>
    <xdr:cxnSp macro="">
      <xdr:nvCxnSpPr>
        <xdr:cNvPr id="858" name="直線コネクタ 857"/>
        <xdr:cNvCxnSpPr/>
      </xdr:nvCxnSpPr>
      <xdr:spPr>
        <a:xfrm>
          <a:off x="21323300" y="12261901"/>
          <a:ext cx="838200" cy="12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102074</xdr:rowOff>
    </xdr:from>
    <xdr:ext cx="534377" cy="259045"/>
    <xdr:sp macro="" textlink="">
      <xdr:nvSpPr>
        <xdr:cNvPr id="859" name="繰出金平均値テキスト"/>
        <xdr:cNvSpPr txBox="1"/>
      </xdr:nvSpPr>
      <xdr:spPr>
        <a:xfrm>
          <a:off x="22212300" y="12960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123647</xdr:rowOff>
    </xdr:from>
    <xdr:to>
      <xdr:col>116</xdr:col>
      <xdr:colOff>114300</xdr:colOff>
      <xdr:row>76</xdr:row>
      <xdr:rowOff>53798</xdr:rowOff>
    </xdr:to>
    <xdr:sp macro="" textlink="">
      <xdr:nvSpPr>
        <xdr:cNvPr id="860" name="フローチャート: 判断 859"/>
        <xdr:cNvSpPr/>
      </xdr:nvSpPr>
      <xdr:spPr>
        <a:xfrm>
          <a:off x="22110700" y="12982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88951</xdr:rowOff>
    </xdr:from>
    <xdr:to>
      <xdr:col>111</xdr:col>
      <xdr:colOff>177800</xdr:colOff>
      <xdr:row>72</xdr:row>
      <xdr:rowOff>82245</xdr:rowOff>
    </xdr:to>
    <xdr:cxnSp macro="">
      <xdr:nvCxnSpPr>
        <xdr:cNvPr id="861" name="直線コネクタ 860"/>
        <xdr:cNvCxnSpPr/>
      </xdr:nvCxnSpPr>
      <xdr:spPr>
        <a:xfrm flipV="1">
          <a:off x="20434300" y="12261901"/>
          <a:ext cx="889000" cy="16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80823</xdr:rowOff>
    </xdr:from>
    <xdr:to>
      <xdr:col>112</xdr:col>
      <xdr:colOff>38100</xdr:colOff>
      <xdr:row>76</xdr:row>
      <xdr:rowOff>10973</xdr:rowOff>
    </xdr:to>
    <xdr:sp macro="" textlink="">
      <xdr:nvSpPr>
        <xdr:cNvPr id="862" name="フローチャート: 判断 861"/>
        <xdr:cNvSpPr/>
      </xdr:nvSpPr>
      <xdr:spPr>
        <a:xfrm>
          <a:off x="212725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2100</xdr:rowOff>
    </xdr:from>
    <xdr:ext cx="534377" cy="259045"/>
    <xdr:sp macro="" textlink="">
      <xdr:nvSpPr>
        <xdr:cNvPr id="863" name="テキスト ボックス 862"/>
        <xdr:cNvSpPr txBox="1"/>
      </xdr:nvSpPr>
      <xdr:spPr>
        <a:xfrm>
          <a:off x="21056111" y="1303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82245</xdr:rowOff>
    </xdr:from>
    <xdr:to>
      <xdr:col>107</xdr:col>
      <xdr:colOff>50800</xdr:colOff>
      <xdr:row>72</xdr:row>
      <xdr:rowOff>105639</xdr:rowOff>
    </xdr:to>
    <xdr:cxnSp macro="">
      <xdr:nvCxnSpPr>
        <xdr:cNvPr id="864" name="直線コネクタ 863"/>
        <xdr:cNvCxnSpPr/>
      </xdr:nvCxnSpPr>
      <xdr:spPr>
        <a:xfrm flipV="1">
          <a:off x="19545300" y="12426645"/>
          <a:ext cx="889000" cy="2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70003</xdr:rowOff>
    </xdr:from>
    <xdr:to>
      <xdr:col>107</xdr:col>
      <xdr:colOff>101600</xdr:colOff>
      <xdr:row>76</xdr:row>
      <xdr:rowOff>152</xdr:rowOff>
    </xdr:to>
    <xdr:sp macro="" textlink="">
      <xdr:nvSpPr>
        <xdr:cNvPr id="865" name="フローチャート: 判断 864"/>
        <xdr:cNvSpPr/>
      </xdr:nvSpPr>
      <xdr:spPr>
        <a:xfrm>
          <a:off x="20383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162729</xdr:rowOff>
    </xdr:from>
    <xdr:ext cx="534377" cy="259045"/>
    <xdr:sp macro="" textlink="">
      <xdr:nvSpPr>
        <xdr:cNvPr id="866" name="テキスト ボックス 865"/>
        <xdr:cNvSpPr txBox="1"/>
      </xdr:nvSpPr>
      <xdr:spPr>
        <a:xfrm>
          <a:off x="20167111" y="130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105639</xdr:rowOff>
    </xdr:from>
    <xdr:to>
      <xdr:col>102</xdr:col>
      <xdr:colOff>114300</xdr:colOff>
      <xdr:row>73</xdr:row>
      <xdr:rowOff>18771</xdr:rowOff>
    </xdr:to>
    <xdr:cxnSp macro="">
      <xdr:nvCxnSpPr>
        <xdr:cNvPr id="867" name="直線コネクタ 866"/>
        <xdr:cNvCxnSpPr/>
      </xdr:nvCxnSpPr>
      <xdr:spPr>
        <a:xfrm flipV="1">
          <a:off x="18656300" y="12450039"/>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92710</xdr:rowOff>
    </xdr:from>
    <xdr:to>
      <xdr:col>102</xdr:col>
      <xdr:colOff>165100</xdr:colOff>
      <xdr:row>76</xdr:row>
      <xdr:rowOff>22861</xdr:rowOff>
    </xdr:to>
    <xdr:sp macro="" textlink="">
      <xdr:nvSpPr>
        <xdr:cNvPr id="868" name="フローチャート: 判断 867"/>
        <xdr:cNvSpPr/>
      </xdr:nvSpPr>
      <xdr:spPr>
        <a:xfrm>
          <a:off x="19494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13988</xdr:rowOff>
    </xdr:from>
    <xdr:ext cx="534377" cy="259045"/>
    <xdr:sp macro="" textlink="">
      <xdr:nvSpPr>
        <xdr:cNvPr id="869" name="テキスト ボックス 868"/>
        <xdr:cNvSpPr txBox="1"/>
      </xdr:nvSpPr>
      <xdr:spPr>
        <a:xfrm>
          <a:off x="19278111" y="1304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61087</xdr:rowOff>
    </xdr:from>
    <xdr:to>
      <xdr:col>98</xdr:col>
      <xdr:colOff>38100</xdr:colOff>
      <xdr:row>75</xdr:row>
      <xdr:rowOff>162688</xdr:rowOff>
    </xdr:to>
    <xdr:sp macro="" textlink="">
      <xdr:nvSpPr>
        <xdr:cNvPr id="870" name="フローチャート: 判断 869"/>
        <xdr:cNvSpPr/>
      </xdr:nvSpPr>
      <xdr:spPr>
        <a:xfrm>
          <a:off x="18605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153815</xdr:rowOff>
    </xdr:from>
    <xdr:ext cx="534377" cy="259045"/>
    <xdr:sp macro="" textlink="">
      <xdr:nvSpPr>
        <xdr:cNvPr id="871" name="テキスト ボックス 870"/>
        <xdr:cNvSpPr txBox="1"/>
      </xdr:nvSpPr>
      <xdr:spPr>
        <a:xfrm>
          <a:off x="18389111" y="130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164567</xdr:rowOff>
    </xdr:from>
    <xdr:to>
      <xdr:col>116</xdr:col>
      <xdr:colOff>114300</xdr:colOff>
      <xdr:row>72</xdr:row>
      <xdr:rowOff>94717</xdr:rowOff>
    </xdr:to>
    <xdr:sp macro="" textlink="">
      <xdr:nvSpPr>
        <xdr:cNvPr id="877" name="楕円 876"/>
        <xdr:cNvSpPr/>
      </xdr:nvSpPr>
      <xdr:spPr>
        <a:xfrm>
          <a:off x="22110700" y="1233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15994</xdr:rowOff>
    </xdr:from>
    <xdr:ext cx="534377" cy="259045"/>
    <xdr:sp macro="" textlink="">
      <xdr:nvSpPr>
        <xdr:cNvPr id="878" name="繰出金該当値テキスト"/>
        <xdr:cNvSpPr txBox="1"/>
      </xdr:nvSpPr>
      <xdr:spPr>
        <a:xfrm>
          <a:off x="22212300" y="1218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38151</xdr:rowOff>
    </xdr:from>
    <xdr:to>
      <xdr:col>112</xdr:col>
      <xdr:colOff>38100</xdr:colOff>
      <xdr:row>71</xdr:row>
      <xdr:rowOff>139751</xdr:rowOff>
    </xdr:to>
    <xdr:sp macro="" textlink="">
      <xdr:nvSpPr>
        <xdr:cNvPr id="879" name="楕円 878"/>
        <xdr:cNvSpPr/>
      </xdr:nvSpPr>
      <xdr:spPr>
        <a:xfrm>
          <a:off x="21272500" y="1221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156278</xdr:rowOff>
    </xdr:from>
    <xdr:ext cx="534377" cy="259045"/>
    <xdr:sp macro="" textlink="">
      <xdr:nvSpPr>
        <xdr:cNvPr id="880" name="テキスト ボックス 879"/>
        <xdr:cNvSpPr txBox="1"/>
      </xdr:nvSpPr>
      <xdr:spPr>
        <a:xfrm>
          <a:off x="21056111" y="1198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31445</xdr:rowOff>
    </xdr:from>
    <xdr:to>
      <xdr:col>107</xdr:col>
      <xdr:colOff>101600</xdr:colOff>
      <xdr:row>72</xdr:row>
      <xdr:rowOff>133045</xdr:rowOff>
    </xdr:to>
    <xdr:sp macro="" textlink="">
      <xdr:nvSpPr>
        <xdr:cNvPr id="881" name="楕円 880"/>
        <xdr:cNvSpPr/>
      </xdr:nvSpPr>
      <xdr:spPr>
        <a:xfrm>
          <a:off x="20383500" y="1237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149572</xdr:rowOff>
    </xdr:from>
    <xdr:ext cx="534377" cy="259045"/>
    <xdr:sp macro="" textlink="">
      <xdr:nvSpPr>
        <xdr:cNvPr id="882" name="テキスト ボックス 881"/>
        <xdr:cNvSpPr txBox="1"/>
      </xdr:nvSpPr>
      <xdr:spPr>
        <a:xfrm>
          <a:off x="20167111" y="1215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54839</xdr:rowOff>
    </xdr:from>
    <xdr:to>
      <xdr:col>102</xdr:col>
      <xdr:colOff>165100</xdr:colOff>
      <xdr:row>72</xdr:row>
      <xdr:rowOff>156439</xdr:rowOff>
    </xdr:to>
    <xdr:sp macro="" textlink="">
      <xdr:nvSpPr>
        <xdr:cNvPr id="883" name="楕円 882"/>
        <xdr:cNvSpPr/>
      </xdr:nvSpPr>
      <xdr:spPr>
        <a:xfrm>
          <a:off x="19494500" y="1239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1516</xdr:rowOff>
    </xdr:from>
    <xdr:ext cx="534377" cy="259045"/>
    <xdr:sp macro="" textlink="">
      <xdr:nvSpPr>
        <xdr:cNvPr id="884" name="テキスト ボックス 883"/>
        <xdr:cNvSpPr txBox="1"/>
      </xdr:nvSpPr>
      <xdr:spPr>
        <a:xfrm>
          <a:off x="19278111" y="1217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139421</xdr:rowOff>
    </xdr:from>
    <xdr:to>
      <xdr:col>98</xdr:col>
      <xdr:colOff>38100</xdr:colOff>
      <xdr:row>73</xdr:row>
      <xdr:rowOff>69571</xdr:rowOff>
    </xdr:to>
    <xdr:sp macro="" textlink="">
      <xdr:nvSpPr>
        <xdr:cNvPr id="885" name="楕円 884"/>
        <xdr:cNvSpPr/>
      </xdr:nvSpPr>
      <xdr:spPr>
        <a:xfrm>
          <a:off x="18605500" y="1248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86098</xdr:rowOff>
    </xdr:from>
    <xdr:ext cx="534377" cy="259045"/>
    <xdr:sp macro="" textlink="">
      <xdr:nvSpPr>
        <xdr:cNvPr id="886" name="テキスト ボックス 885"/>
        <xdr:cNvSpPr txBox="1"/>
      </xdr:nvSpPr>
      <xdr:spPr>
        <a:xfrm>
          <a:off x="18389111" y="1225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歳出総額は住民一人当たり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469,970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円となり、前年度の</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519,658</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円から</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49,688</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特別定額給付事業が終了したことなどにより、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補助費等が大幅な</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となったことが主な要因となっている。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40,368</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円で、前年度より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7,536</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円減少した。これは、区営シルバーピアの建設経費</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及び用地費</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皆減となった</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などが要因となっている。今後も、学校の改築や新庁舎の整備、駅周辺のまちづくりなど多額の経費が必要な普通建設事業が見込まれるため、適切な地方債の活用や、計画的な基金への積立てを行っていく必要が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扶助費は住民一人当たり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164,546</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円で、</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子育て世帯への臨時特別給付金事業</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終了した</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ものの、</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住民税非課税世帯等に対する臨時特別給付事業や子育て世帯等臨時特別支援事業</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実施な</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どにより、前年度より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23,085</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円増加した。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物件費は住民一人当たり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89,469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円で</a:t>
          </a:r>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新型コロナウイルスワクチン接種経費や</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GIGA</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スクール構想事業費の増</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などにより、前年度より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19,343</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補助費等は住民一人当たり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27,844</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円で、特別定額給付金給付事業の</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皆減</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により、前年度より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98,423</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351,278
329,808
20.61
173,803,907
165,089,996
8,387,669
92,463,663
26,836,468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89979</xdr:rowOff>
    </xdr:from>
    <xdr:to>
      <xdr:col>24</xdr:col>
      <xdr:colOff>62865</xdr:colOff>
      <xdr:row>38</xdr:row>
      <xdr:rowOff>25019</xdr:rowOff>
    </xdr:to>
    <xdr:cxnSp macro="">
      <xdr:nvCxnSpPr>
        <xdr:cNvPr id="55" name="直線コネクタ 54"/>
        <xdr:cNvCxnSpPr/>
      </xdr:nvCxnSpPr>
      <xdr:spPr>
        <a:xfrm flipV="1">
          <a:off x="4633595" y="5233479"/>
          <a:ext cx="1270" cy="1306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28846</xdr:rowOff>
    </xdr:from>
    <xdr:ext cx="469744" cy="259045"/>
    <xdr:sp macro="" textlink="">
      <xdr:nvSpPr>
        <xdr:cNvPr id="56" name="議会費最小値テキスト"/>
        <xdr:cNvSpPr txBox="1"/>
      </xdr:nvSpPr>
      <xdr:spPr>
        <a:xfrm>
          <a:off x="4686300" y="654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25019</xdr:rowOff>
    </xdr:from>
    <xdr:to>
      <xdr:col>24</xdr:col>
      <xdr:colOff>152400</xdr:colOff>
      <xdr:row>38</xdr:row>
      <xdr:rowOff>25019</xdr:rowOff>
    </xdr:to>
    <xdr:cxnSp macro="">
      <xdr:nvCxnSpPr>
        <xdr:cNvPr id="57" name="直線コネクタ 56"/>
        <xdr:cNvCxnSpPr/>
      </xdr:nvCxnSpPr>
      <xdr:spPr>
        <a:xfrm>
          <a:off x="4546600" y="654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36656</xdr:rowOff>
    </xdr:from>
    <xdr:ext cx="469744" cy="259045"/>
    <xdr:sp macro="" textlink="">
      <xdr:nvSpPr>
        <xdr:cNvPr id="58" name="議会費最大値テキスト"/>
        <xdr:cNvSpPr txBox="1"/>
      </xdr:nvSpPr>
      <xdr:spPr>
        <a:xfrm>
          <a:off x="4686300" y="500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89979</xdr:rowOff>
    </xdr:from>
    <xdr:to>
      <xdr:col>24</xdr:col>
      <xdr:colOff>152400</xdr:colOff>
      <xdr:row>30</xdr:row>
      <xdr:rowOff>89979</xdr:rowOff>
    </xdr:to>
    <xdr:cxnSp macro="">
      <xdr:nvCxnSpPr>
        <xdr:cNvPr id="59" name="直線コネクタ 58"/>
        <xdr:cNvCxnSpPr/>
      </xdr:nvCxnSpPr>
      <xdr:spPr>
        <a:xfrm>
          <a:off x="4546600" y="5233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139319</xdr:rowOff>
    </xdr:from>
    <xdr:to>
      <xdr:col>24</xdr:col>
      <xdr:colOff>63500</xdr:colOff>
      <xdr:row>36</xdr:row>
      <xdr:rowOff>152845</xdr:rowOff>
    </xdr:to>
    <xdr:cxnSp macro="">
      <xdr:nvCxnSpPr>
        <xdr:cNvPr id="60" name="直線コネクタ 59"/>
        <xdr:cNvCxnSpPr/>
      </xdr:nvCxnSpPr>
      <xdr:spPr>
        <a:xfrm>
          <a:off x="3797300" y="6311519"/>
          <a:ext cx="83820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146956</xdr:rowOff>
    </xdr:from>
    <xdr:ext cx="469744" cy="259045"/>
    <xdr:sp macro="" textlink="">
      <xdr:nvSpPr>
        <xdr:cNvPr id="61" name="議会費平均値テキスト"/>
        <xdr:cNvSpPr txBox="1"/>
      </xdr:nvSpPr>
      <xdr:spPr>
        <a:xfrm>
          <a:off x="4686300" y="6319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168529</xdr:rowOff>
    </xdr:from>
    <xdr:to>
      <xdr:col>24</xdr:col>
      <xdr:colOff>114300</xdr:colOff>
      <xdr:row>37</xdr:row>
      <xdr:rowOff>98679</xdr:rowOff>
    </xdr:to>
    <xdr:sp macro="" textlink="">
      <xdr:nvSpPr>
        <xdr:cNvPr id="62" name="フローチャート: 判断 61"/>
        <xdr:cNvSpPr/>
      </xdr:nvSpPr>
      <xdr:spPr>
        <a:xfrm>
          <a:off x="4584700" y="634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139319</xdr:rowOff>
    </xdr:from>
    <xdr:to>
      <xdr:col>19</xdr:col>
      <xdr:colOff>177800</xdr:colOff>
      <xdr:row>36</xdr:row>
      <xdr:rowOff>142177</xdr:rowOff>
    </xdr:to>
    <xdr:cxnSp macro="">
      <xdr:nvCxnSpPr>
        <xdr:cNvPr id="63" name="直線コネクタ 62"/>
        <xdr:cNvCxnSpPr/>
      </xdr:nvCxnSpPr>
      <xdr:spPr>
        <a:xfrm flipV="1">
          <a:off x="2908300" y="6311519"/>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161861</xdr:rowOff>
    </xdr:from>
    <xdr:to>
      <xdr:col>20</xdr:col>
      <xdr:colOff>38100</xdr:colOff>
      <xdr:row>37</xdr:row>
      <xdr:rowOff>92011</xdr:rowOff>
    </xdr:to>
    <xdr:sp macro="" textlink="">
      <xdr:nvSpPr>
        <xdr:cNvPr id="64" name="フローチャート: 判断 63"/>
        <xdr:cNvSpPr/>
      </xdr:nvSpPr>
      <xdr:spPr>
        <a:xfrm>
          <a:off x="3746500" y="63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83138</xdr:rowOff>
    </xdr:from>
    <xdr:ext cx="469744" cy="259045"/>
    <xdr:sp macro="" textlink="">
      <xdr:nvSpPr>
        <xdr:cNvPr id="65" name="テキスト ボックス 64"/>
        <xdr:cNvSpPr txBox="1"/>
      </xdr:nvSpPr>
      <xdr:spPr>
        <a:xfrm>
          <a:off x="3562428" y="642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139319</xdr:rowOff>
    </xdr:from>
    <xdr:to>
      <xdr:col>15</xdr:col>
      <xdr:colOff>50800</xdr:colOff>
      <xdr:row>36</xdr:row>
      <xdr:rowOff>142177</xdr:rowOff>
    </xdr:to>
    <xdr:cxnSp macro="">
      <xdr:nvCxnSpPr>
        <xdr:cNvPr id="66" name="直線コネクタ 65"/>
        <xdr:cNvCxnSpPr/>
      </xdr:nvCxnSpPr>
      <xdr:spPr>
        <a:xfrm>
          <a:off x="2019300" y="6311519"/>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151003</xdr:rowOff>
    </xdr:from>
    <xdr:to>
      <xdr:col>15</xdr:col>
      <xdr:colOff>101600</xdr:colOff>
      <xdr:row>37</xdr:row>
      <xdr:rowOff>81153</xdr:rowOff>
    </xdr:to>
    <xdr:sp macro="" textlink="">
      <xdr:nvSpPr>
        <xdr:cNvPr id="67" name="フローチャート: 判断 66"/>
        <xdr:cNvSpPr/>
      </xdr:nvSpPr>
      <xdr:spPr>
        <a:xfrm>
          <a:off x="28575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72280</xdr:rowOff>
    </xdr:from>
    <xdr:ext cx="469744" cy="259045"/>
    <xdr:sp macro="" textlink="">
      <xdr:nvSpPr>
        <xdr:cNvPr id="68" name="テキスト ボックス 67"/>
        <xdr:cNvSpPr txBox="1"/>
      </xdr:nvSpPr>
      <xdr:spPr>
        <a:xfrm>
          <a:off x="2673428" y="641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137033</xdr:rowOff>
    </xdr:from>
    <xdr:to>
      <xdr:col>10</xdr:col>
      <xdr:colOff>114300</xdr:colOff>
      <xdr:row>36</xdr:row>
      <xdr:rowOff>139319</xdr:rowOff>
    </xdr:to>
    <xdr:cxnSp macro="">
      <xdr:nvCxnSpPr>
        <xdr:cNvPr id="69" name="直線コネクタ 68"/>
        <xdr:cNvCxnSpPr/>
      </xdr:nvCxnSpPr>
      <xdr:spPr>
        <a:xfrm>
          <a:off x="1130300" y="630923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148527</xdr:rowOff>
    </xdr:from>
    <xdr:to>
      <xdr:col>10</xdr:col>
      <xdr:colOff>165100</xdr:colOff>
      <xdr:row>37</xdr:row>
      <xdr:rowOff>78677</xdr:rowOff>
    </xdr:to>
    <xdr:sp macro="" textlink="">
      <xdr:nvSpPr>
        <xdr:cNvPr id="70" name="フローチャート: 判断 69"/>
        <xdr:cNvSpPr/>
      </xdr:nvSpPr>
      <xdr:spPr>
        <a:xfrm>
          <a:off x="1968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69804</xdr:rowOff>
    </xdr:from>
    <xdr:ext cx="469744" cy="259045"/>
    <xdr:sp macro="" textlink="">
      <xdr:nvSpPr>
        <xdr:cNvPr id="71" name="テキスト ボックス 70"/>
        <xdr:cNvSpPr txBox="1"/>
      </xdr:nvSpPr>
      <xdr:spPr>
        <a:xfrm>
          <a:off x="1784428" y="641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146812</xdr:rowOff>
    </xdr:from>
    <xdr:to>
      <xdr:col>6</xdr:col>
      <xdr:colOff>38100</xdr:colOff>
      <xdr:row>37</xdr:row>
      <xdr:rowOff>76962</xdr:rowOff>
    </xdr:to>
    <xdr:sp macro="" textlink="">
      <xdr:nvSpPr>
        <xdr:cNvPr id="72" name="フローチャート: 判断 71"/>
        <xdr:cNvSpPr/>
      </xdr:nvSpPr>
      <xdr:spPr>
        <a:xfrm>
          <a:off x="1079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68089</xdr:rowOff>
    </xdr:from>
    <xdr:ext cx="469744" cy="259045"/>
    <xdr:sp macro="" textlink="">
      <xdr:nvSpPr>
        <xdr:cNvPr id="73" name="テキスト ボックス 72"/>
        <xdr:cNvSpPr txBox="1"/>
      </xdr:nvSpPr>
      <xdr:spPr>
        <a:xfrm>
          <a:off x="895428"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102045</xdr:rowOff>
    </xdr:from>
    <xdr:to>
      <xdr:col>24</xdr:col>
      <xdr:colOff>114300</xdr:colOff>
      <xdr:row>37</xdr:row>
      <xdr:rowOff>32195</xdr:rowOff>
    </xdr:to>
    <xdr:sp macro="" textlink="">
      <xdr:nvSpPr>
        <xdr:cNvPr id="79" name="楕円 78"/>
        <xdr:cNvSpPr/>
      </xdr:nvSpPr>
      <xdr:spPr>
        <a:xfrm>
          <a:off x="4584700" y="627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124922</xdr:rowOff>
    </xdr:from>
    <xdr:ext cx="469744" cy="259045"/>
    <xdr:sp macro="" textlink="">
      <xdr:nvSpPr>
        <xdr:cNvPr id="80" name="議会費該当値テキスト"/>
        <xdr:cNvSpPr txBox="1"/>
      </xdr:nvSpPr>
      <xdr:spPr>
        <a:xfrm>
          <a:off x="4686300" y="612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88519</xdr:rowOff>
    </xdr:from>
    <xdr:to>
      <xdr:col>20</xdr:col>
      <xdr:colOff>38100</xdr:colOff>
      <xdr:row>37</xdr:row>
      <xdr:rowOff>18669</xdr:rowOff>
    </xdr:to>
    <xdr:sp macro="" textlink="">
      <xdr:nvSpPr>
        <xdr:cNvPr id="81" name="楕円 80"/>
        <xdr:cNvSpPr/>
      </xdr:nvSpPr>
      <xdr:spPr>
        <a:xfrm>
          <a:off x="3746500" y="62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35196</xdr:rowOff>
    </xdr:from>
    <xdr:ext cx="469744" cy="259045"/>
    <xdr:sp macro="" textlink="">
      <xdr:nvSpPr>
        <xdr:cNvPr id="82" name="テキスト ボックス 81"/>
        <xdr:cNvSpPr txBox="1"/>
      </xdr:nvSpPr>
      <xdr:spPr>
        <a:xfrm>
          <a:off x="3562428" y="6035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91377</xdr:rowOff>
    </xdr:from>
    <xdr:to>
      <xdr:col>15</xdr:col>
      <xdr:colOff>101600</xdr:colOff>
      <xdr:row>37</xdr:row>
      <xdr:rowOff>21527</xdr:rowOff>
    </xdr:to>
    <xdr:sp macro="" textlink="">
      <xdr:nvSpPr>
        <xdr:cNvPr id="83" name="楕円 82"/>
        <xdr:cNvSpPr/>
      </xdr:nvSpPr>
      <xdr:spPr>
        <a:xfrm>
          <a:off x="2857500" y="626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38054</xdr:rowOff>
    </xdr:from>
    <xdr:ext cx="469744" cy="259045"/>
    <xdr:sp macro="" textlink="">
      <xdr:nvSpPr>
        <xdr:cNvPr id="84" name="テキスト ボックス 83"/>
        <xdr:cNvSpPr txBox="1"/>
      </xdr:nvSpPr>
      <xdr:spPr>
        <a:xfrm>
          <a:off x="2673428" y="603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88519</xdr:rowOff>
    </xdr:from>
    <xdr:to>
      <xdr:col>10</xdr:col>
      <xdr:colOff>165100</xdr:colOff>
      <xdr:row>37</xdr:row>
      <xdr:rowOff>18669</xdr:rowOff>
    </xdr:to>
    <xdr:sp macro="" textlink="">
      <xdr:nvSpPr>
        <xdr:cNvPr id="85" name="楕円 84"/>
        <xdr:cNvSpPr/>
      </xdr:nvSpPr>
      <xdr:spPr>
        <a:xfrm>
          <a:off x="1968500" y="62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35196</xdr:rowOff>
    </xdr:from>
    <xdr:ext cx="469744" cy="259045"/>
    <xdr:sp macro="" textlink="">
      <xdr:nvSpPr>
        <xdr:cNvPr id="86" name="テキスト ボックス 85"/>
        <xdr:cNvSpPr txBox="1"/>
      </xdr:nvSpPr>
      <xdr:spPr>
        <a:xfrm>
          <a:off x="1784428" y="6035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86233</xdr:rowOff>
    </xdr:from>
    <xdr:to>
      <xdr:col>6</xdr:col>
      <xdr:colOff>38100</xdr:colOff>
      <xdr:row>37</xdr:row>
      <xdr:rowOff>16383</xdr:rowOff>
    </xdr:to>
    <xdr:sp macro="" textlink="">
      <xdr:nvSpPr>
        <xdr:cNvPr id="87" name="楕円 86"/>
        <xdr:cNvSpPr/>
      </xdr:nvSpPr>
      <xdr:spPr>
        <a:xfrm>
          <a:off x="1079500" y="625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32910</xdr:rowOff>
    </xdr:from>
    <xdr:ext cx="469744" cy="259045"/>
    <xdr:sp macro="" textlink="">
      <xdr:nvSpPr>
        <xdr:cNvPr id="88" name="テキスト ボックス 87"/>
        <xdr:cNvSpPr txBox="1"/>
      </xdr:nvSpPr>
      <xdr:spPr>
        <a:xfrm>
          <a:off x="895428" y="603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1" name="テキスト ボックス 100"/>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5" name="テキスト ボックス 104"/>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2222</xdr:rowOff>
    </xdr:from>
    <xdr:to>
      <xdr:col>24</xdr:col>
      <xdr:colOff>62865</xdr:colOff>
      <xdr:row>59</xdr:row>
      <xdr:rowOff>25984</xdr:rowOff>
    </xdr:to>
    <xdr:cxnSp macro="">
      <xdr:nvCxnSpPr>
        <xdr:cNvPr id="113" name="直線コネクタ 112"/>
        <xdr:cNvCxnSpPr/>
      </xdr:nvCxnSpPr>
      <xdr:spPr>
        <a:xfrm flipV="1">
          <a:off x="4633595" y="8574722"/>
          <a:ext cx="1270" cy="156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29811</xdr:rowOff>
    </xdr:from>
    <xdr:ext cx="534377" cy="259045"/>
    <xdr:sp macro="" textlink="">
      <xdr:nvSpPr>
        <xdr:cNvPr id="114" name="総務費最小値テキスト"/>
        <xdr:cNvSpPr txBox="1"/>
      </xdr:nvSpPr>
      <xdr:spPr>
        <a:xfrm>
          <a:off x="4686300" y="1014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25984</xdr:rowOff>
    </xdr:from>
    <xdr:to>
      <xdr:col>24</xdr:col>
      <xdr:colOff>152400</xdr:colOff>
      <xdr:row>59</xdr:row>
      <xdr:rowOff>25984</xdr:rowOff>
    </xdr:to>
    <xdr:cxnSp macro="">
      <xdr:nvCxnSpPr>
        <xdr:cNvPr id="115" name="直線コネクタ 114"/>
        <xdr:cNvCxnSpPr/>
      </xdr:nvCxnSpPr>
      <xdr:spPr>
        <a:xfrm>
          <a:off x="4546600" y="1014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120349</xdr:rowOff>
    </xdr:from>
    <xdr:ext cx="599010" cy="259045"/>
    <xdr:sp macro="" textlink="">
      <xdr:nvSpPr>
        <xdr:cNvPr id="116" name="総務費最大値テキスト"/>
        <xdr:cNvSpPr txBox="1"/>
      </xdr:nvSpPr>
      <xdr:spPr>
        <a:xfrm>
          <a:off x="4686300" y="83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154,825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2222</xdr:rowOff>
    </xdr:from>
    <xdr:to>
      <xdr:col>24</xdr:col>
      <xdr:colOff>152400</xdr:colOff>
      <xdr:row>50</xdr:row>
      <xdr:rowOff>2222</xdr:rowOff>
    </xdr:to>
    <xdr:cxnSp macro="">
      <xdr:nvCxnSpPr>
        <xdr:cNvPr id="117" name="直線コネクタ 116"/>
        <xdr:cNvCxnSpPr/>
      </xdr:nvCxnSpPr>
      <xdr:spPr>
        <a:xfrm>
          <a:off x="4546600" y="857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169634</xdr:rowOff>
    </xdr:from>
    <xdr:to>
      <xdr:col>24</xdr:col>
      <xdr:colOff>63500</xdr:colOff>
      <xdr:row>58</xdr:row>
      <xdr:rowOff>51981</xdr:rowOff>
    </xdr:to>
    <xdr:cxnSp macro="">
      <xdr:nvCxnSpPr>
        <xdr:cNvPr id="118" name="直線コネクタ 117"/>
        <xdr:cNvCxnSpPr/>
      </xdr:nvCxnSpPr>
      <xdr:spPr>
        <a:xfrm>
          <a:off x="3797300" y="8742134"/>
          <a:ext cx="838200" cy="125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168622</xdr:rowOff>
    </xdr:from>
    <xdr:ext cx="534377" cy="259045"/>
    <xdr:sp macro="" textlink="">
      <xdr:nvSpPr>
        <xdr:cNvPr id="119" name="総務費平均値テキスト"/>
        <xdr:cNvSpPr txBox="1"/>
      </xdr:nvSpPr>
      <xdr:spPr>
        <a:xfrm>
          <a:off x="4686300" y="9598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145745</xdr:rowOff>
    </xdr:from>
    <xdr:to>
      <xdr:col>24</xdr:col>
      <xdr:colOff>114300</xdr:colOff>
      <xdr:row>57</xdr:row>
      <xdr:rowOff>75895</xdr:rowOff>
    </xdr:to>
    <xdr:sp macro="" textlink="">
      <xdr:nvSpPr>
        <xdr:cNvPr id="120" name="フローチャート: 判断 119"/>
        <xdr:cNvSpPr/>
      </xdr:nvSpPr>
      <xdr:spPr>
        <a:xfrm>
          <a:off x="4584700" y="97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169634</xdr:rowOff>
    </xdr:from>
    <xdr:to>
      <xdr:col>19</xdr:col>
      <xdr:colOff>177800</xdr:colOff>
      <xdr:row>58</xdr:row>
      <xdr:rowOff>32842</xdr:rowOff>
    </xdr:to>
    <xdr:cxnSp macro="">
      <xdr:nvCxnSpPr>
        <xdr:cNvPr id="121" name="直線コネクタ 120"/>
        <xdr:cNvCxnSpPr/>
      </xdr:nvCxnSpPr>
      <xdr:spPr>
        <a:xfrm flipV="1">
          <a:off x="2908300" y="8742134"/>
          <a:ext cx="889000" cy="123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14872</xdr:rowOff>
    </xdr:from>
    <xdr:to>
      <xdr:col>20</xdr:col>
      <xdr:colOff>38100</xdr:colOff>
      <xdr:row>50</xdr:row>
      <xdr:rowOff>116472</xdr:rowOff>
    </xdr:to>
    <xdr:sp macro="" textlink="">
      <xdr:nvSpPr>
        <xdr:cNvPr id="122" name="フローチャート: 判断 121"/>
        <xdr:cNvSpPr/>
      </xdr:nvSpPr>
      <xdr:spPr>
        <a:xfrm>
          <a:off x="3746500" y="858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132999</xdr:rowOff>
    </xdr:from>
    <xdr:ext cx="599010" cy="259045"/>
    <xdr:sp macro="" textlink="">
      <xdr:nvSpPr>
        <xdr:cNvPr id="123" name="テキスト ボックス 122"/>
        <xdr:cNvSpPr txBox="1"/>
      </xdr:nvSpPr>
      <xdr:spPr>
        <a:xfrm>
          <a:off x="3497795" y="836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32842</xdr:rowOff>
    </xdr:from>
    <xdr:to>
      <xdr:col>15</xdr:col>
      <xdr:colOff>50800</xdr:colOff>
      <xdr:row>58</xdr:row>
      <xdr:rowOff>40183</xdr:rowOff>
    </xdr:to>
    <xdr:cxnSp macro="">
      <xdr:nvCxnSpPr>
        <xdr:cNvPr id="124" name="直線コネクタ 123"/>
        <xdr:cNvCxnSpPr/>
      </xdr:nvCxnSpPr>
      <xdr:spPr>
        <a:xfrm flipV="1">
          <a:off x="2019300" y="9976942"/>
          <a:ext cx="889000" cy="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92735</xdr:rowOff>
    </xdr:from>
    <xdr:to>
      <xdr:col>15</xdr:col>
      <xdr:colOff>101600</xdr:colOff>
      <xdr:row>58</xdr:row>
      <xdr:rowOff>22885</xdr:rowOff>
    </xdr:to>
    <xdr:sp macro="" textlink="">
      <xdr:nvSpPr>
        <xdr:cNvPr id="125" name="フローチャート: 判断 124"/>
        <xdr:cNvSpPr/>
      </xdr:nvSpPr>
      <xdr:spPr>
        <a:xfrm>
          <a:off x="2857500" y="986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39412</xdr:rowOff>
    </xdr:from>
    <xdr:ext cx="534377" cy="259045"/>
    <xdr:sp macro="" textlink="">
      <xdr:nvSpPr>
        <xdr:cNvPr id="126" name="テキスト ボックス 125"/>
        <xdr:cNvSpPr txBox="1"/>
      </xdr:nvSpPr>
      <xdr:spPr>
        <a:xfrm>
          <a:off x="2641111" y="964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40183</xdr:rowOff>
    </xdr:from>
    <xdr:to>
      <xdr:col>10</xdr:col>
      <xdr:colOff>114300</xdr:colOff>
      <xdr:row>58</xdr:row>
      <xdr:rowOff>77101</xdr:rowOff>
    </xdr:to>
    <xdr:cxnSp macro="">
      <xdr:nvCxnSpPr>
        <xdr:cNvPr id="127" name="直線コネクタ 126"/>
        <xdr:cNvCxnSpPr/>
      </xdr:nvCxnSpPr>
      <xdr:spPr>
        <a:xfrm flipV="1">
          <a:off x="1130300" y="9984283"/>
          <a:ext cx="889000" cy="3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103911</xdr:rowOff>
    </xdr:from>
    <xdr:to>
      <xdr:col>10</xdr:col>
      <xdr:colOff>165100</xdr:colOff>
      <xdr:row>58</xdr:row>
      <xdr:rowOff>34061</xdr:rowOff>
    </xdr:to>
    <xdr:sp macro="" textlink="">
      <xdr:nvSpPr>
        <xdr:cNvPr id="128" name="フローチャート: 判断 127"/>
        <xdr:cNvSpPr/>
      </xdr:nvSpPr>
      <xdr:spPr>
        <a:xfrm>
          <a:off x="1968500" y="98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50588</xdr:rowOff>
    </xdr:from>
    <xdr:ext cx="534377" cy="259045"/>
    <xdr:sp macro="" textlink="">
      <xdr:nvSpPr>
        <xdr:cNvPr id="129" name="テキスト ボックス 128"/>
        <xdr:cNvSpPr txBox="1"/>
      </xdr:nvSpPr>
      <xdr:spPr>
        <a:xfrm>
          <a:off x="1752111" y="96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138799</xdr:rowOff>
    </xdr:from>
    <xdr:to>
      <xdr:col>6</xdr:col>
      <xdr:colOff>38100</xdr:colOff>
      <xdr:row>58</xdr:row>
      <xdr:rowOff>68949</xdr:rowOff>
    </xdr:to>
    <xdr:sp macro="" textlink="">
      <xdr:nvSpPr>
        <xdr:cNvPr id="130" name="フローチャート: 判断 129"/>
        <xdr:cNvSpPr/>
      </xdr:nvSpPr>
      <xdr:spPr>
        <a:xfrm>
          <a:off x="1079500" y="9911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85476</xdr:rowOff>
    </xdr:from>
    <xdr:ext cx="534377" cy="259045"/>
    <xdr:sp macro="" textlink="">
      <xdr:nvSpPr>
        <xdr:cNvPr id="131" name="テキスト ボックス 130"/>
        <xdr:cNvSpPr txBox="1"/>
      </xdr:nvSpPr>
      <xdr:spPr>
        <a:xfrm>
          <a:off x="863111" y="968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1181</xdr:rowOff>
    </xdr:from>
    <xdr:to>
      <xdr:col>24</xdr:col>
      <xdr:colOff>114300</xdr:colOff>
      <xdr:row>58</xdr:row>
      <xdr:rowOff>102781</xdr:rowOff>
    </xdr:to>
    <xdr:sp macro="" textlink="">
      <xdr:nvSpPr>
        <xdr:cNvPr id="137" name="楕円 136"/>
        <xdr:cNvSpPr/>
      </xdr:nvSpPr>
      <xdr:spPr>
        <a:xfrm>
          <a:off x="4584700" y="994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151058</xdr:rowOff>
    </xdr:from>
    <xdr:ext cx="534377" cy="259045"/>
    <xdr:sp macro="" textlink="">
      <xdr:nvSpPr>
        <xdr:cNvPr id="138" name="総務費該当値テキスト"/>
        <xdr:cNvSpPr txBox="1"/>
      </xdr:nvSpPr>
      <xdr:spPr>
        <a:xfrm>
          <a:off x="4686300" y="992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118834</xdr:rowOff>
    </xdr:from>
    <xdr:to>
      <xdr:col>20</xdr:col>
      <xdr:colOff>38100</xdr:colOff>
      <xdr:row>51</xdr:row>
      <xdr:rowOff>48984</xdr:rowOff>
    </xdr:to>
    <xdr:sp macro="" textlink="">
      <xdr:nvSpPr>
        <xdr:cNvPr id="139" name="楕円 138"/>
        <xdr:cNvSpPr/>
      </xdr:nvSpPr>
      <xdr:spPr>
        <a:xfrm>
          <a:off x="3746500" y="869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40111</xdr:rowOff>
    </xdr:from>
    <xdr:ext cx="599010" cy="259045"/>
    <xdr:sp macro="" textlink="">
      <xdr:nvSpPr>
        <xdr:cNvPr id="140" name="テキスト ボックス 139"/>
        <xdr:cNvSpPr txBox="1"/>
      </xdr:nvSpPr>
      <xdr:spPr>
        <a:xfrm>
          <a:off x="3497795" y="8784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153492</xdr:rowOff>
    </xdr:from>
    <xdr:to>
      <xdr:col>15</xdr:col>
      <xdr:colOff>101600</xdr:colOff>
      <xdr:row>58</xdr:row>
      <xdr:rowOff>83642</xdr:rowOff>
    </xdr:to>
    <xdr:sp macro="" textlink="">
      <xdr:nvSpPr>
        <xdr:cNvPr id="141" name="楕円 140"/>
        <xdr:cNvSpPr/>
      </xdr:nvSpPr>
      <xdr:spPr>
        <a:xfrm>
          <a:off x="2857500" y="992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74769</xdr:rowOff>
    </xdr:from>
    <xdr:ext cx="534377" cy="259045"/>
    <xdr:sp macro="" textlink="">
      <xdr:nvSpPr>
        <xdr:cNvPr id="142" name="テキスト ボックス 141"/>
        <xdr:cNvSpPr txBox="1"/>
      </xdr:nvSpPr>
      <xdr:spPr>
        <a:xfrm>
          <a:off x="2641111" y="1001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160833</xdr:rowOff>
    </xdr:from>
    <xdr:to>
      <xdr:col>10</xdr:col>
      <xdr:colOff>165100</xdr:colOff>
      <xdr:row>58</xdr:row>
      <xdr:rowOff>90983</xdr:rowOff>
    </xdr:to>
    <xdr:sp macro="" textlink="">
      <xdr:nvSpPr>
        <xdr:cNvPr id="143" name="楕円 142"/>
        <xdr:cNvSpPr/>
      </xdr:nvSpPr>
      <xdr:spPr>
        <a:xfrm>
          <a:off x="1968500" y="993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82110</xdr:rowOff>
    </xdr:from>
    <xdr:ext cx="534377" cy="259045"/>
    <xdr:sp macro="" textlink="">
      <xdr:nvSpPr>
        <xdr:cNvPr id="144" name="テキスト ボックス 143"/>
        <xdr:cNvSpPr txBox="1"/>
      </xdr:nvSpPr>
      <xdr:spPr>
        <a:xfrm>
          <a:off x="1752111" y="1002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26301</xdr:rowOff>
    </xdr:from>
    <xdr:to>
      <xdr:col>6</xdr:col>
      <xdr:colOff>38100</xdr:colOff>
      <xdr:row>58</xdr:row>
      <xdr:rowOff>127901</xdr:rowOff>
    </xdr:to>
    <xdr:sp macro="" textlink="">
      <xdr:nvSpPr>
        <xdr:cNvPr id="145" name="楕円 144"/>
        <xdr:cNvSpPr/>
      </xdr:nvSpPr>
      <xdr:spPr>
        <a:xfrm>
          <a:off x="1079500" y="997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119028</xdr:rowOff>
    </xdr:from>
    <xdr:ext cx="534377" cy="259045"/>
    <xdr:sp macro="" textlink="">
      <xdr:nvSpPr>
        <xdr:cNvPr id="146" name="テキスト ボックス 145"/>
        <xdr:cNvSpPr txBox="1"/>
      </xdr:nvSpPr>
      <xdr:spPr>
        <a:xfrm>
          <a:off x="863111" y="1006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7" name="テキスト ボックス 156"/>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8135</xdr:rowOff>
    </xdr:from>
    <xdr:to>
      <xdr:col>24</xdr:col>
      <xdr:colOff>62865</xdr:colOff>
      <xdr:row>78</xdr:row>
      <xdr:rowOff>99489</xdr:rowOff>
    </xdr:to>
    <xdr:cxnSp macro="">
      <xdr:nvCxnSpPr>
        <xdr:cNvPr id="173" name="直線コネクタ 172"/>
        <xdr:cNvCxnSpPr/>
      </xdr:nvCxnSpPr>
      <xdr:spPr>
        <a:xfrm flipV="1">
          <a:off x="4633595" y="12009635"/>
          <a:ext cx="1270" cy="1462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103316</xdr:rowOff>
    </xdr:from>
    <xdr:ext cx="599010" cy="259045"/>
    <xdr:sp macro="" textlink="">
      <xdr:nvSpPr>
        <xdr:cNvPr id="174" name="民生費最小値テキスト"/>
        <xdr:cNvSpPr txBox="1"/>
      </xdr:nvSpPr>
      <xdr:spPr>
        <a:xfrm>
          <a:off x="4686300" y="1347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99489</xdr:rowOff>
    </xdr:from>
    <xdr:to>
      <xdr:col>24</xdr:col>
      <xdr:colOff>152400</xdr:colOff>
      <xdr:row>78</xdr:row>
      <xdr:rowOff>99489</xdr:rowOff>
    </xdr:to>
    <xdr:cxnSp macro="">
      <xdr:nvCxnSpPr>
        <xdr:cNvPr id="175" name="直線コネクタ 174"/>
        <xdr:cNvCxnSpPr/>
      </xdr:nvCxnSpPr>
      <xdr:spPr>
        <a:xfrm>
          <a:off x="4546600" y="1347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126262</xdr:rowOff>
    </xdr:from>
    <xdr:ext cx="599010" cy="259045"/>
    <xdr:sp macro="" textlink="">
      <xdr:nvSpPr>
        <xdr:cNvPr id="176" name="民生費最大値テキスト"/>
        <xdr:cNvSpPr txBox="1"/>
      </xdr:nvSpPr>
      <xdr:spPr>
        <a:xfrm>
          <a:off x="4686300" y="1178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8135</xdr:rowOff>
    </xdr:from>
    <xdr:to>
      <xdr:col>24</xdr:col>
      <xdr:colOff>152400</xdr:colOff>
      <xdr:row>70</xdr:row>
      <xdr:rowOff>8135</xdr:rowOff>
    </xdr:to>
    <xdr:cxnSp macro="">
      <xdr:nvCxnSpPr>
        <xdr:cNvPr id="177" name="直線コネクタ 176"/>
        <xdr:cNvCxnSpPr/>
      </xdr:nvCxnSpPr>
      <xdr:spPr>
        <a:xfrm>
          <a:off x="4546600" y="1200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127377</xdr:rowOff>
    </xdr:from>
    <xdr:to>
      <xdr:col>24</xdr:col>
      <xdr:colOff>63500</xdr:colOff>
      <xdr:row>75</xdr:row>
      <xdr:rowOff>89081</xdr:rowOff>
    </xdr:to>
    <xdr:cxnSp macro="">
      <xdr:nvCxnSpPr>
        <xdr:cNvPr id="178" name="直線コネクタ 177"/>
        <xdr:cNvCxnSpPr/>
      </xdr:nvCxnSpPr>
      <xdr:spPr>
        <a:xfrm flipV="1">
          <a:off x="3797300" y="12814677"/>
          <a:ext cx="838200" cy="13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74610</xdr:rowOff>
    </xdr:from>
    <xdr:ext cx="599010" cy="259045"/>
    <xdr:sp macro="" textlink="">
      <xdr:nvSpPr>
        <xdr:cNvPr id="179" name="民生費平均値テキスト"/>
        <xdr:cNvSpPr txBox="1"/>
      </xdr:nvSpPr>
      <xdr:spPr>
        <a:xfrm>
          <a:off x="4686300" y="12933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96183</xdr:rowOff>
    </xdr:from>
    <xdr:to>
      <xdr:col>24</xdr:col>
      <xdr:colOff>114300</xdr:colOff>
      <xdr:row>76</xdr:row>
      <xdr:rowOff>26333</xdr:rowOff>
    </xdr:to>
    <xdr:sp macro="" textlink="">
      <xdr:nvSpPr>
        <xdr:cNvPr id="180" name="フローチャート: 判断 179"/>
        <xdr:cNvSpPr/>
      </xdr:nvSpPr>
      <xdr:spPr>
        <a:xfrm>
          <a:off x="4584700" y="1295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89081</xdr:rowOff>
    </xdr:from>
    <xdr:to>
      <xdr:col>19</xdr:col>
      <xdr:colOff>177800</xdr:colOff>
      <xdr:row>76</xdr:row>
      <xdr:rowOff>96200</xdr:rowOff>
    </xdr:to>
    <xdr:cxnSp macro="">
      <xdr:nvCxnSpPr>
        <xdr:cNvPr id="181" name="直線コネクタ 180"/>
        <xdr:cNvCxnSpPr/>
      </xdr:nvCxnSpPr>
      <xdr:spPr>
        <a:xfrm flipV="1">
          <a:off x="2908300" y="12947831"/>
          <a:ext cx="889000" cy="17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163206</xdr:rowOff>
    </xdr:from>
    <xdr:to>
      <xdr:col>20</xdr:col>
      <xdr:colOff>38100</xdr:colOff>
      <xdr:row>77</xdr:row>
      <xdr:rowOff>93356</xdr:rowOff>
    </xdr:to>
    <xdr:sp macro="" textlink="">
      <xdr:nvSpPr>
        <xdr:cNvPr id="182" name="フローチャート: 判断 181"/>
        <xdr:cNvSpPr/>
      </xdr:nvSpPr>
      <xdr:spPr>
        <a:xfrm>
          <a:off x="3746500" y="131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84483</xdr:rowOff>
    </xdr:from>
    <xdr:ext cx="599010" cy="259045"/>
    <xdr:sp macro="" textlink="">
      <xdr:nvSpPr>
        <xdr:cNvPr id="183" name="テキスト ボックス 182"/>
        <xdr:cNvSpPr txBox="1"/>
      </xdr:nvSpPr>
      <xdr:spPr>
        <a:xfrm>
          <a:off x="3497795" y="13286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96200</xdr:rowOff>
    </xdr:from>
    <xdr:to>
      <xdr:col>15</xdr:col>
      <xdr:colOff>50800</xdr:colOff>
      <xdr:row>76</xdr:row>
      <xdr:rowOff>134899</xdr:rowOff>
    </xdr:to>
    <xdr:cxnSp macro="">
      <xdr:nvCxnSpPr>
        <xdr:cNvPr id="184" name="直線コネクタ 183"/>
        <xdr:cNvCxnSpPr/>
      </xdr:nvCxnSpPr>
      <xdr:spPr>
        <a:xfrm flipV="1">
          <a:off x="2019300" y="13126400"/>
          <a:ext cx="889000" cy="3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42211</xdr:rowOff>
    </xdr:from>
    <xdr:to>
      <xdr:col>15</xdr:col>
      <xdr:colOff>101600</xdr:colOff>
      <xdr:row>77</xdr:row>
      <xdr:rowOff>143811</xdr:rowOff>
    </xdr:to>
    <xdr:sp macro="" textlink="">
      <xdr:nvSpPr>
        <xdr:cNvPr id="185" name="フローチャート: 判断 184"/>
        <xdr:cNvSpPr/>
      </xdr:nvSpPr>
      <xdr:spPr>
        <a:xfrm>
          <a:off x="2857500" y="1324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134938</xdr:rowOff>
    </xdr:from>
    <xdr:ext cx="599010" cy="259045"/>
    <xdr:sp macro="" textlink="">
      <xdr:nvSpPr>
        <xdr:cNvPr id="186" name="テキスト ボックス 185"/>
        <xdr:cNvSpPr txBox="1"/>
      </xdr:nvSpPr>
      <xdr:spPr>
        <a:xfrm>
          <a:off x="2608795" y="1333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120052</xdr:rowOff>
    </xdr:from>
    <xdr:to>
      <xdr:col>10</xdr:col>
      <xdr:colOff>114300</xdr:colOff>
      <xdr:row>76</xdr:row>
      <xdr:rowOff>134899</xdr:rowOff>
    </xdr:to>
    <xdr:cxnSp macro="">
      <xdr:nvCxnSpPr>
        <xdr:cNvPr id="187" name="直線コネクタ 186"/>
        <xdr:cNvCxnSpPr/>
      </xdr:nvCxnSpPr>
      <xdr:spPr>
        <a:xfrm>
          <a:off x="1130300" y="13150252"/>
          <a:ext cx="889000" cy="1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132792</xdr:rowOff>
    </xdr:from>
    <xdr:to>
      <xdr:col>10</xdr:col>
      <xdr:colOff>165100</xdr:colOff>
      <xdr:row>78</xdr:row>
      <xdr:rowOff>62942</xdr:rowOff>
    </xdr:to>
    <xdr:sp macro="" textlink="">
      <xdr:nvSpPr>
        <xdr:cNvPr id="188" name="フローチャート: 判断 187"/>
        <xdr:cNvSpPr/>
      </xdr:nvSpPr>
      <xdr:spPr>
        <a:xfrm>
          <a:off x="1968500" y="13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54069</xdr:rowOff>
    </xdr:from>
    <xdr:ext cx="599010" cy="259045"/>
    <xdr:sp macro="" textlink="">
      <xdr:nvSpPr>
        <xdr:cNvPr id="189" name="テキスト ボックス 188"/>
        <xdr:cNvSpPr txBox="1"/>
      </xdr:nvSpPr>
      <xdr:spPr>
        <a:xfrm>
          <a:off x="1719795" y="1342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147934</xdr:rowOff>
    </xdr:from>
    <xdr:to>
      <xdr:col>6</xdr:col>
      <xdr:colOff>38100</xdr:colOff>
      <xdr:row>78</xdr:row>
      <xdr:rowOff>78084</xdr:rowOff>
    </xdr:to>
    <xdr:sp macro="" textlink="">
      <xdr:nvSpPr>
        <xdr:cNvPr id="190" name="フローチャート: 判断 189"/>
        <xdr:cNvSpPr/>
      </xdr:nvSpPr>
      <xdr:spPr>
        <a:xfrm>
          <a:off x="1079500" y="133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69211</xdr:rowOff>
    </xdr:from>
    <xdr:ext cx="599010" cy="259045"/>
    <xdr:sp macro="" textlink="">
      <xdr:nvSpPr>
        <xdr:cNvPr id="191" name="テキスト ボックス 190"/>
        <xdr:cNvSpPr txBox="1"/>
      </xdr:nvSpPr>
      <xdr:spPr>
        <a:xfrm>
          <a:off x="830795" y="1344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76577</xdr:rowOff>
    </xdr:from>
    <xdr:to>
      <xdr:col>24</xdr:col>
      <xdr:colOff>114300</xdr:colOff>
      <xdr:row>75</xdr:row>
      <xdr:rowOff>6727</xdr:rowOff>
    </xdr:to>
    <xdr:sp macro="" textlink="">
      <xdr:nvSpPr>
        <xdr:cNvPr id="197" name="楕円 196"/>
        <xdr:cNvSpPr/>
      </xdr:nvSpPr>
      <xdr:spPr>
        <a:xfrm>
          <a:off x="4584700" y="1276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99454</xdr:rowOff>
    </xdr:from>
    <xdr:ext cx="599010" cy="259045"/>
    <xdr:sp macro="" textlink="">
      <xdr:nvSpPr>
        <xdr:cNvPr id="198" name="民生費該当値テキスト"/>
        <xdr:cNvSpPr txBox="1"/>
      </xdr:nvSpPr>
      <xdr:spPr>
        <a:xfrm>
          <a:off x="4686300" y="1261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38281</xdr:rowOff>
    </xdr:from>
    <xdr:to>
      <xdr:col>20</xdr:col>
      <xdr:colOff>38100</xdr:colOff>
      <xdr:row>75</xdr:row>
      <xdr:rowOff>139881</xdr:rowOff>
    </xdr:to>
    <xdr:sp macro="" textlink="">
      <xdr:nvSpPr>
        <xdr:cNvPr id="199" name="楕円 198"/>
        <xdr:cNvSpPr/>
      </xdr:nvSpPr>
      <xdr:spPr>
        <a:xfrm>
          <a:off x="3746500" y="1289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156408</xdr:rowOff>
    </xdr:from>
    <xdr:ext cx="599010" cy="259045"/>
    <xdr:sp macro="" textlink="">
      <xdr:nvSpPr>
        <xdr:cNvPr id="200" name="テキスト ボックス 199"/>
        <xdr:cNvSpPr txBox="1"/>
      </xdr:nvSpPr>
      <xdr:spPr>
        <a:xfrm>
          <a:off x="3497795" y="1267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45400</xdr:rowOff>
    </xdr:from>
    <xdr:to>
      <xdr:col>15</xdr:col>
      <xdr:colOff>101600</xdr:colOff>
      <xdr:row>76</xdr:row>
      <xdr:rowOff>147000</xdr:rowOff>
    </xdr:to>
    <xdr:sp macro="" textlink="">
      <xdr:nvSpPr>
        <xdr:cNvPr id="201" name="楕円 200"/>
        <xdr:cNvSpPr/>
      </xdr:nvSpPr>
      <xdr:spPr>
        <a:xfrm>
          <a:off x="2857500" y="1307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163527</xdr:rowOff>
    </xdr:from>
    <xdr:ext cx="599010" cy="259045"/>
    <xdr:sp macro="" textlink="">
      <xdr:nvSpPr>
        <xdr:cNvPr id="202" name="テキスト ボックス 201"/>
        <xdr:cNvSpPr txBox="1"/>
      </xdr:nvSpPr>
      <xdr:spPr>
        <a:xfrm>
          <a:off x="2608795" y="12850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84099</xdr:rowOff>
    </xdr:from>
    <xdr:to>
      <xdr:col>10</xdr:col>
      <xdr:colOff>165100</xdr:colOff>
      <xdr:row>77</xdr:row>
      <xdr:rowOff>14249</xdr:rowOff>
    </xdr:to>
    <xdr:sp macro="" textlink="">
      <xdr:nvSpPr>
        <xdr:cNvPr id="203" name="楕円 202"/>
        <xdr:cNvSpPr/>
      </xdr:nvSpPr>
      <xdr:spPr>
        <a:xfrm>
          <a:off x="1968500" y="1311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30777</xdr:rowOff>
    </xdr:from>
    <xdr:ext cx="599010" cy="259045"/>
    <xdr:sp macro="" textlink="">
      <xdr:nvSpPr>
        <xdr:cNvPr id="204" name="テキスト ボックス 203"/>
        <xdr:cNvSpPr txBox="1"/>
      </xdr:nvSpPr>
      <xdr:spPr>
        <a:xfrm>
          <a:off x="1719795" y="1288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69252</xdr:rowOff>
    </xdr:from>
    <xdr:to>
      <xdr:col>6</xdr:col>
      <xdr:colOff>38100</xdr:colOff>
      <xdr:row>76</xdr:row>
      <xdr:rowOff>170852</xdr:rowOff>
    </xdr:to>
    <xdr:sp macro="" textlink="">
      <xdr:nvSpPr>
        <xdr:cNvPr id="205" name="楕円 204"/>
        <xdr:cNvSpPr/>
      </xdr:nvSpPr>
      <xdr:spPr>
        <a:xfrm>
          <a:off x="1079500" y="1309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15929</xdr:rowOff>
    </xdr:from>
    <xdr:ext cx="599010" cy="259045"/>
    <xdr:sp macro="" textlink="">
      <xdr:nvSpPr>
        <xdr:cNvPr id="206" name="テキスト ボックス 205"/>
        <xdr:cNvSpPr txBox="1"/>
      </xdr:nvSpPr>
      <xdr:spPr>
        <a:xfrm>
          <a:off x="830795" y="12874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44472</xdr:rowOff>
    </xdr:from>
    <xdr:to>
      <xdr:col>24</xdr:col>
      <xdr:colOff>62865</xdr:colOff>
      <xdr:row>97</xdr:row>
      <xdr:rowOff>165009</xdr:rowOff>
    </xdr:to>
    <xdr:cxnSp macro="">
      <xdr:nvCxnSpPr>
        <xdr:cNvPr id="233" name="直線コネクタ 232"/>
        <xdr:cNvCxnSpPr/>
      </xdr:nvCxnSpPr>
      <xdr:spPr>
        <a:xfrm flipV="1">
          <a:off x="4633595" y="15646422"/>
          <a:ext cx="1270" cy="11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168836</xdr:rowOff>
    </xdr:from>
    <xdr:ext cx="534377" cy="259045"/>
    <xdr:sp macro="" textlink="">
      <xdr:nvSpPr>
        <xdr:cNvPr id="234" name="衛生費最小値テキスト"/>
        <xdr:cNvSpPr txBox="1"/>
      </xdr:nvSpPr>
      <xdr:spPr>
        <a:xfrm>
          <a:off x="4686300" y="1679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165009</xdr:rowOff>
    </xdr:from>
    <xdr:to>
      <xdr:col>24</xdr:col>
      <xdr:colOff>152400</xdr:colOff>
      <xdr:row>97</xdr:row>
      <xdr:rowOff>165009</xdr:rowOff>
    </xdr:to>
    <xdr:cxnSp macro="">
      <xdr:nvCxnSpPr>
        <xdr:cNvPr id="235" name="直線コネクタ 234"/>
        <xdr:cNvCxnSpPr/>
      </xdr:nvCxnSpPr>
      <xdr:spPr>
        <a:xfrm>
          <a:off x="4546600" y="1679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162599</xdr:rowOff>
    </xdr:from>
    <xdr:ext cx="599010" cy="259045"/>
    <xdr:sp macro="" textlink="">
      <xdr:nvSpPr>
        <xdr:cNvPr id="236" name="衛生費最大値テキスト"/>
        <xdr:cNvSpPr txBox="1"/>
      </xdr:nvSpPr>
      <xdr:spPr>
        <a:xfrm>
          <a:off x="4686300" y="154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107,332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44472</xdr:rowOff>
    </xdr:from>
    <xdr:to>
      <xdr:col>24</xdr:col>
      <xdr:colOff>152400</xdr:colOff>
      <xdr:row>91</xdr:row>
      <xdr:rowOff>44472</xdr:rowOff>
    </xdr:to>
    <xdr:cxnSp macro="">
      <xdr:nvCxnSpPr>
        <xdr:cNvPr id="237" name="直線コネクタ 236"/>
        <xdr:cNvCxnSpPr/>
      </xdr:nvCxnSpPr>
      <xdr:spPr>
        <a:xfrm>
          <a:off x="4546600" y="1564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6476</xdr:rowOff>
    </xdr:from>
    <xdr:to>
      <xdr:col>24</xdr:col>
      <xdr:colOff>63500</xdr:colOff>
      <xdr:row>98</xdr:row>
      <xdr:rowOff>132059</xdr:rowOff>
    </xdr:to>
    <xdr:cxnSp macro="">
      <xdr:nvCxnSpPr>
        <xdr:cNvPr id="238" name="直線コネクタ 237"/>
        <xdr:cNvCxnSpPr/>
      </xdr:nvCxnSpPr>
      <xdr:spPr>
        <a:xfrm flipV="1">
          <a:off x="3797300" y="16637126"/>
          <a:ext cx="838200" cy="29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140402</xdr:rowOff>
    </xdr:from>
    <xdr:ext cx="534377" cy="259045"/>
    <xdr:sp macro="" textlink="">
      <xdr:nvSpPr>
        <xdr:cNvPr id="239" name="衛生費平均値テキスト"/>
        <xdr:cNvSpPr txBox="1"/>
      </xdr:nvSpPr>
      <xdr:spPr>
        <a:xfrm>
          <a:off x="4686300" y="1642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117525</xdr:rowOff>
    </xdr:from>
    <xdr:to>
      <xdr:col>24</xdr:col>
      <xdr:colOff>114300</xdr:colOff>
      <xdr:row>97</xdr:row>
      <xdr:rowOff>47675</xdr:rowOff>
    </xdr:to>
    <xdr:sp macro="" textlink="">
      <xdr:nvSpPr>
        <xdr:cNvPr id="240" name="フローチャート: 判断 239"/>
        <xdr:cNvSpPr/>
      </xdr:nvSpPr>
      <xdr:spPr>
        <a:xfrm>
          <a:off x="4584700" y="1657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132059</xdr:rowOff>
    </xdr:from>
    <xdr:to>
      <xdr:col>19</xdr:col>
      <xdr:colOff>177800</xdr:colOff>
      <xdr:row>98</xdr:row>
      <xdr:rowOff>169957</xdr:rowOff>
    </xdr:to>
    <xdr:cxnSp macro="">
      <xdr:nvCxnSpPr>
        <xdr:cNvPr id="241" name="直線コネクタ 240"/>
        <xdr:cNvCxnSpPr/>
      </xdr:nvCxnSpPr>
      <xdr:spPr>
        <a:xfrm flipV="1">
          <a:off x="2908300" y="16934159"/>
          <a:ext cx="889000" cy="3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28746</xdr:rowOff>
    </xdr:from>
    <xdr:to>
      <xdr:col>20</xdr:col>
      <xdr:colOff>38100</xdr:colOff>
      <xdr:row>98</xdr:row>
      <xdr:rowOff>130346</xdr:rowOff>
    </xdr:to>
    <xdr:sp macro="" textlink="">
      <xdr:nvSpPr>
        <xdr:cNvPr id="242" name="フローチャート: 判断 241"/>
        <xdr:cNvSpPr/>
      </xdr:nvSpPr>
      <xdr:spPr>
        <a:xfrm>
          <a:off x="3746500" y="1683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146873</xdr:rowOff>
    </xdr:from>
    <xdr:ext cx="534377" cy="259045"/>
    <xdr:sp macro="" textlink="">
      <xdr:nvSpPr>
        <xdr:cNvPr id="243" name="テキスト ボックス 242"/>
        <xdr:cNvSpPr txBox="1"/>
      </xdr:nvSpPr>
      <xdr:spPr>
        <a:xfrm>
          <a:off x="3530111" y="1660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169957</xdr:rowOff>
    </xdr:from>
    <xdr:to>
      <xdr:col>15</xdr:col>
      <xdr:colOff>50800</xdr:colOff>
      <xdr:row>99</xdr:row>
      <xdr:rowOff>9855</xdr:rowOff>
    </xdr:to>
    <xdr:cxnSp macro="">
      <xdr:nvCxnSpPr>
        <xdr:cNvPr id="244" name="直線コネクタ 243"/>
        <xdr:cNvCxnSpPr/>
      </xdr:nvCxnSpPr>
      <xdr:spPr>
        <a:xfrm flipV="1">
          <a:off x="2019300" y="16972057"/>
          <a:ext cx="889000" cy="1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81993</xdr:rowOff>
    </xdr:from>
    <xdr:to>
      <xdr:col>15</xdr:col>
      <xdr:colOff>101600</xdr:colOff>
      <xdr:row>99</xdr:row>
      <xdr:rowOff>12143</xdr:rowOff>
    </xdr:to>
    <xdr:sp macro="" textlink="">
      <xdr:nvSpPr>
        <xdr:cNvPr id="245" name="フローチャート: 判断 244"/>
        <xdr:cNvSpPr/>
      </xdr:nvSpPr>
      <xdr:spPr>
        <a:xfrm>
          <a:off x="2857500" y="1688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28670</xdr:rowOff>
    </xdr:from>
    <xdr:ext cx="534377" cy="259045"/>
    <xdr:sp macro="" textlink="">
      <xdr:nvSpPr>
        <xdr:cNvPr id="246" name="テキスト ボックス 245"/>
        <xdr:cNvSpPr txBox="1"/>
      </xdr:nvSpPr>
      <xdr:spPr>
        <a:xfrm>
          <a:off x="2641111" y="1665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9855</xdr:rowOff>
    </xdr:from>
    <xdr:to>
      <xdr:col>10</xdr:col>
      <xdr:colOff>114300</xdr:colOff>
      <xdr:row>99</xdr:row>
      <xdr:rowOff>15325</xdr:rowOff>
    </xdr:to>
    <xdr:cxnSp macro="">
      <xdr:nvCxnSpPr>
        <xdr:cNvPr id="247" name="直線コネクタ 246"/>
        <xdr:cNvCxnSpPr/>
      </xdr:nvCxnSpPr>
      <xdr:spPr>
        <a:xfrm flipV="1">
          <a:off x="1130300" y="16983405"/>
          <a:ext cx="889000" cy="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95611</xdr:rowOff>
    </xdr:from>
    <xdr:to>
      <xdr:col>10</xdr:col>
      <xdr:colOff>165100</xdr:colOff>
      <xdr:row>99</xdr:row>
      <xdr:rowOff>25761</xdr:rowOff>
    </xdr:to>
    <xdr:sp macro="" textlink="">
      <xdr:nvSpPr>
        <xdr:cNvPr id="248" name="フローチャート: 判断 247"/>
        <xdr:cNvSpPr/>
      </xdr:nvSpPr>
      <xdr:spPr>
        <a:xfrm>
          <a:off x="1968500" y="168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42288</xdr:rowOff>
    </xdr:from>
    <xdr:ext cx="534377" cy="259045"/>
    <xdr:sp macro="" textlink="">
      <xdr:nvSpPr>
        <xdr:cNvPr id="249" name="テキスト ボックス 248"/>
        <xdr:cNvSpPr txBox="1"/>
      </xdr:nvSpPr>
      <xdr:spPr>
        <a:xfrm>
          <a:off x="1752111" y="166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101391</xdr:rowOff>
    </xdr:from>
    <xdr:to>
      <xdr:col>6</xdr:col>
      <xdr:colOff>38100</xdr:colOff>
      <xdr:row>99</xdr:row>
      <xdr:rowOff>31541</xdr:rowOff>
    </xdr:to>
    <xdr:sp macro="" textlink="">
      <xdr:nvSpPr>
        <xdr:cNvPr id="250" name="フローチャート: 判断 249"/>
        <xdr:cNvSpPr/>
      </xdr:nvSpPr>
      <xdr:spPr>
        <a:xfrm>
          <a:off x="1079500" y="1690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48068</xdr:rowOff>
    </xdr:from>
    <xdr:ext cx="534377" cy="259045"/>
    <xdr:sp macro="" textlink="">
      <xdr:nvSpPr>
        <xdr:cNvPr id="251" name="テキスト ボックス 250"/>
        <xdr:cNvSpPr txBox="1"/>
      </xdr:nvSpPr>
      <xdr:spPr>
        <a:xfrm>
          <a:off x="863111" y="1667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127126</xdr:rowOff>
    </xdr:from>
    <xdr:to>
      <xdr:col>24</xdr:col>
      <xdr:colOff>114300</xdr:colOff>
      <xdr:row>97</xdr:row>
      <xdr:rowOff>57276</xdr:rowOff>
    </xdr:to>
    <xdr:sp macro="" textlink="">
      <xdr:nvSpPr>
        <xdr:cNvPr id="257" name="楕円 256"/>
        <xdr:cNvSpPr/>
      </xdr:nvSpPr>
      <xdr:spPr>
        <a:xfrm>
          <a:off x="4584700" y="1658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105553</xdr:rowOff>
    </xdr:from>
    <xdr:ext cx="534377" cy="259045"/>
    <xdr:sp macro="" textlink="">
      <xdr:nvSpPr>
        <xdr:cNvPr id="258" name="衛生費該当値テキスト"/>
        <xdr:cNvSpPr txBox="1"/>
      </xdr:nvSpPr>
      <xdr:spPr>
        <a:xfrm>
          <a:off x="4686300" y="1656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81259</xdr:rowOff>
    </xdr:from>
    <xdr:to>
      <xdr:col>20</xdr:col>
      <xdr:colOff>38100</xdr:colOff>
      <xdr:row>99</xdr:row>
      <xdr:rowOff>11409</xdr:rowOff>
    </xdr:to>
    <xdr:sp macro="" textlink="">
      <xdr:nvSpPr>
        <xdr:cNvPr id="259" name="楕円 258"/>
        <xdr:cNvSpPr/>
      </xdr:nvSpPr>
      <xdr:spPr>
        <a:xfrm>
          <a:off x="3746500" y="1688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2536</xdr:rowOff>
    </xdr:from>
    <xdr:ext cx="534377" cy="259045"/>
    <xdr:sp macro="" textlink="">
      <xdr:nvSpPr>
        <xdr:cNvPr id="260" name="テキスト ボックス 259"/>
        <xdr:cNvSpPr txBox="1"/>
      </xdr:nvSpPr>
      <xdr:spPr>
        <a:xfrm>
          <a:off x="3530111" y="1697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119157</xdr:rowOff>
    </xdr:from>
    <xdr:to>
      <xdr:col>15</xdr:col>
      <xdr:colOff>101600</xdr:colOff>
      <xdr:row>99</xdr:row>
      <xdr:rowOff>49307</xdr:rowOff>
    </xdr:to>
    <xdr:sp macro="" textlink="">
      <xdr:nvSpPr>
        <xdr:cNvPr id="261" name="楕円 260"/>
        <xdr:cNvSpPr/>
      </xdr:nvSpPr>
      <xdr:spPr>
        <a:xfrm>
          <a:off x="2857500" y="1692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40434</xdr:rowOff>
    </xdr:from>
    <xdr:ext cx="534377" cy="259045"/>
    <xdr:sp macro="" textlink="">
      <xdr:nvSpPr>
        <xdr:cNvPr id="262" name="テキスト ボックス 261"/>
        <xdr:cNvSpPr txBox="1"/>
      </xdr:nvSpPr>
      <xdr:spPr>
        <a:xfrm>
          <a:off x="2641111" y="1701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130505</xdr:rowOff>
    </xdr:from>
    <xdr:to>
      <xdr:col>10</xdr:col>
      <xdr:colOff>165100</xdr:colOff>
      <xdr:row>99</xdr:row>
      <xdr:rowOff>60655</xdr:rowOff>
    </xdr:to>
    <xdr:sp macro="" textlink="">
      <xdr:nvSpPr>
        <xdr:cNvPr id="263" name="楕円 262"/>
        <xdr:cNvSpPr/>
      </xdr:nvSpPr>
      <xdr:spPr>
        <a:xfrm>
          <a:off x="1968500" y="1693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51782</xdr:rowOff>
    </xdr:from>
    <xdr:ext cx="534377" cy="259045"/>
    <xdr:sp macro="" textlink="">
      <xdr:nvSpPr>
        <xdr:cNvPr id="264" name="テキスト ボックス 263"/>
        <xdr:cNvSpPr txBox="1"/>
      </xdr:nvSpPr>
      <xdr:spPr>
        <a:xfrm>
          <a:off x="1752111" y="1702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135975</xdr:rowOff>
    </xdr:from>
    <xdr:to>
      <xdr:col>6</xdr:col>
      <xdr:colOff>38100</xdr:colOff>
      <xdr:row>99</xdr:row>
      <xdr:rowOff>66125</xdr:rowOff>
    </xdr:to>
    <xdr:sp macro="" textlink="">
      <xdr:nvSpPr>
        <xdr:cNvPr id="265" name="楕円 264"/>
        <xdr:cNvSpPr/>
      </xdr:nvSpPr>
      <xdr:spPr>
        <a:xfrm>
          <a:off x="1079500" y="1693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57252</xdr:rowOff>
    </xdr:from>
    <xdr:ext cx="534377" cy="259045"/>
    <xdr:sp macro="" textlink="">
      <xdr:nvSpPr>
        <xdr:cNvPr id="266" name="テキスト ボックス 265"/>
        <xdr:cNvSpPr txBox="1"/>
      </xdr:nvSpPr>
      <xdr:spPr>
        <a:xfrm>
          <a:off x="863111" y="1703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136957</xdr:rowOff>
    </xdr:from>
    <xdr:to>
      <xdr:col>54</xdr:col>
      <xdr:colOff>189865</xdr:colOff>
      <xdr:row>38</xdr:row>
      <xdr:rowOff>83921</xdr:rowOff>
    </xdr:to>
    <xdr:cxnSp macro="">
      <xdr:nvCxnSpPr>
        <xdr:cNvPr id="288" name="直線コネクタ 287"/>
        <xdr:cNvCxnSpPr/>
      </xdr:nvCxnSpPr>
      <xdr:spPr>
        <a:xfrm flipV="1">
          <a:off x="10475595" y="5280457"/>
          <a:ext cx="1270" cy="1318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89" name="労働費最小値テキスト"/>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90" name="直線コネクタ 289"/>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83634</xdr:rowOff>
    </xdr:from>
    <xdr:ext cx="469744" cy="259045"/>
    <xdr:sp macro="" textlink="">
      <xdr:nvSpPr>
        <xdr:cNvPr id="291" name="労働費最大値テキスト"/>
        <xdr:cNvSpPr txBox="1"/>
      </xdr:nvSpPr>
      <xdr:spPr>
        <a:xfrm>
          <a:off x="10528300" y="505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136957</xdr:rowOff>
    </xdr:from>
    <xdr:to>
      <xdr:col>55</xdr:col>
      <xdr:colOff>88900</xdr:colOff>
      <xdr:row>30</xdr:row>
      <xdr:rowOff>136957</xdr:rowOff>
    </xdr:to>
    <xdr:cxnSp macro="">
      <xdr:nvCxnSpPr>
        <xdr:cNvPr id="292" name="直線コネクタ 291"/>
        <xdr:cNvCxnSpPr/>
      </xdr:nvCxnSpPr>
      <xdr:spPr>
        <a:xfrm>
          <a:off x="10388600" y="528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2997</xdr:rowOff>
    </xdr:from>
    <xdr:to>
      <xdr:col>55</xdr:col>
      <xdr:colOff>0</xdr:colOff>
      <xdr:row>38</xdr:row>
      <xdr:rowOff>9398</xdr:rowOff>
    </xdr:to>
    <xdr:cxnSp macro="">
      <xdr:nvCxnSpPr>
        <xdr:cNvPr id="293" name="直線コネクタ 292"/>
        <xdr:cNvCxnSpPr/>
      </xdr:nvCxnSpPr>
      <xdr:spPr>
        <a:xfrm>
          <a:off x="9639300" y="6518097"/>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167555</xdr:rowOff>
    </xdr:from>
    <xdr:ext cx="378565" cy="259045"/>
    <xdr:sp macro="" textlink="">
      <xdr:nvSpPr>
        <xdr:cNvPr id="294" name="労働費平均値テキスト"/>
        <xdr:cNvSpPr txBox="1"/>
      </xdr:nvSpPr>
      <xdr:spPr>
        <a:xfrm>
          <a:off x="10528300" y="61683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144678</xdr:rowOff>
    </xdr:from>
    <xdr:to>
      <xdr:col>55</xdr:col>
      <xdr:colOff>50800</xdr:colOff>
      <xdr:row>37</xdr:row>
      <xdr:rowOff>74828</xdr:rowOff>
    </xdr:to>
    <xdr:sp macro="" textlink="">
      <xdr:nvSpPr>
        <xdr:cNvPr id="295" name="フローチャート: 判断 294"/>
        <xdr:cNvSpPr/>
      </xdr:nvSpPr>
      <xdr:spPr>
        <a:xfrm>
          <a:off x="104267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57404</xdr:rowOff>
    </xdr:from>
    <xdr:to>
      <xdr:col>50</xdr:col>
      <xdr:colOff>114300</xdr:colOff>
      <xdr:row>38</xdr:row>
      <xdr:rowOff>2997</xdr:rowOff>
    </xdr:to>
    <xdr:cxnSp macro="">
      <xdr:nvCxnSpPr>
        <xdr:cNvPr id="296" name="直線コネクタ 295"/>
        <xdr:cNvCxnSpPr/>
      </xdr:nvCxnSpPr>
      <xdr:spPr>
        <a:xfrm>
          <a:off x="8750300" y="6401054"/>
          <a:ext cx="889000" cy="11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122275</xdr:rowOff>
    </xdr:from>
    <xdr:to>
      <xdr:col>50</xdr:col>
      <xdr:colOff>165100</xdr:colOff>
      <xdr:row>37</xdr:row>
      <xdr:rowOff>52425</xdr:rowOff>
    </xdr:to>
    <xdr:sp macro="" textlink="">
      <xdr:nvSpPr>
        <xdr:cNvPr id="297" name="フローチャート: 判断 296"/>
        <xdr:cNvSpPr/>
      </xdr:nvSpPr>
      <xdr:spPr>
        <a:xfrm>
          <a:off x="95885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68952</xdr:rowOff>
    </xdr:from>
    <xdr:ext cx="378565" cy="259045"/>
    <xdr:sp macro="" textlink="">
      <xdr:nvSpPr>
        <xdr:cNvPr id="298" name="テキスト ボックス 297"/>
        <xdr:cNvSpPr txBox="1"/>
      </xdr:nvSpPr>
      <xdr:spPr>
        <a:xfrm>
          <a:off x="9450017" y="6069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54661</xdr:rowOff>
    </xdr:from>
    <xdr:to>
      <xdr:col>45</xdr:col>
      <xdr:colOff>177800</xdr:colOff>
      <xdr:row>37</xdr:row>
      <xdr:rowOff>57404</xdr:rowOff>
    </xdr:to>
    <xdr:cxnSp macro="">
      <xdr:nvCxnSpPr>
        <xdr:cNvPr id="299" name="直線コネクタ 298"/>
        <xdr:cNvCxnSpPr/>
      </xdr:nvCxnSpPr>
      <xdr:spPr>
        <a:xfrm>
          <a:off x="7861300" y="6398311"/>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108560</xdr:rowOff>
    </xdr:from>
    <xdr:to>
      <xdr:col>46</xdr:col>
      <xdr:colOff>38100</xdr:colOff>
      <xdr:row>37</xdr:row>
      <xdr:rowOff>38710</xdr:rowOff>
    </xdr:to>
    <xdr:sp macro="" textlink="">
      <xdr:nvSpPr>
        <xdr:cNvPr id="300" name="フローチャート: 判断 299"/>
        <xdr:cNvSpPr/>
      </xdr:nvSpPr>
      <xdr:spPr>
        <a:xfrm>
          <a:off x="8699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55237</xdr:rowOff>
    </xdr:from>
    <xdr:ext cx="378565" cy="259045"/>
    <xdr:sp macro="" textlink="">
      <xdr:nvSpPr>
        <xdr:cNvPr id="301" name="テキスト ボックス 300"/>
        <xdr:cNvSpPr txBox="1"/>
      </xdr:nvSpPr>
      <xdr:spPr>
        <a:xfrm>
          <a:off x="8561017" y="605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36373</xdr:rowOff>
    </xdr:from>
    <xdr:to>
      <xdr:col>41</xdr:col>
      <xdr:colOff>50800</xdr:colOff>
      <xdr:row>37</xdr:row>
      <xdr:rowOff>54661</xdr:rowOff>
    </xdr:to>
    <xdr:cxnSp macro="">
      <xdr:nvCxnSpPr>
        <xdr:cNvPr id="302" name="直線コネクタ 301"/>
        <xdr:cNvCxnSpPr/>
      </xdr:nvCxnSpPr>
      <xdr:spPr>
        <a:xfrm>
          <a:off x="6972300" y="6380023"/>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103531</xdr:rowOff>
    </xdr:from>
    <xdr:to>
      <xdr:col>41</xdr:col>
      <xdr:colOff>101600</xdr:colOff>
      <xdr:row>37</xdr:row>
      <xdr:rowOff>33681</xdr:rowOff>
    </xdr:to>
    <xdr:sp macro="" textlink="">
      <xdr:nvSpPr>
        <xdr:cNvPr id="303" name="フローチャート: 判断 302"/>
        <xdr:cNvSpPr/>
      </xdr:nvSpPr>
      <xdr:spPr>
        <a:xfrm>
          <a:off x="7810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50208</xdr:rowOff>
    </xdr:from>
    <xdr:ext cx="378565" cy="259045"/>
    <xdr:sp macro="" textlink="">
      <xdr:nvSpPr>
        <xdr:cNvPr id="304" name="テキスト ボックス 303"/>
        <xdr:cNvSpPr txBox="1"/>
      </xdr:nvSpPr>
      <xdr:spPr>
        <a:xfrm>
          <a:off x="7672017" y="6050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88443</xdr:rowOff>
    </xdr:from>
    <xdr:to>
      <xdr:col>36</xdr:col>
      <xdr:colOff>165100</xdr:colOff>
      <xdr:row>37</xdr:row>
      <xdr:rowOff>18593</xdr:rowOff>
    </xdr:to>
    <xdr:sp macro="" textlink="">
      <xdr:nvSpPr>
        <xdr:cNvPr id="305" name="フローチャート: 判断 304"/>
        <xdr:cNvSpPr/>
      </xdr:nvSpPr>
      <xdr:spPr>
        <a:xfrm>
          <a:off x="6921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35120</xdr:rowOff>
    </xdr:from>
    <xdr:ext cx="378565" cy="259045"/>
    <xdr:sp macro="" textlink="">
      <xdr:nvSpPr>
        <xdr:cNvPr id="306" name="テキスト ボックス 305"/>
        <xdr:cNvSpPr txBox="1"/>
      </xdr:nvSpPr>
      <xdr:spPr>
        <a:xfrm>
          <a:off x="6783017" y="6035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130048</xdr:rowOff>
    </xdr:from>
    <xdr:to>
      <xdr:col>55</xdr:col>
      <xdr:colOff>50800</xdr:colOff>
      <xdr:row>38</xdr:row>
      <xdr:rowOff>60198</xdr:rowOff>
    </xdr:to>
    <xdr:sp macro="" textlink="">
      <xdr:nvSpPr>
        <xdr:cNvPr id="312" name="楕円 311"/>
        <xdr:cNvSpPr/>
      </xdr:nvSpPr>
      <xdr:spPr>
        <a:xfrm>
          <a:off x="104267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44975</xdr:rowOff>
    </xdr:from>
    <xdr:ext cx="378565" cy="259045"/>
    <xdr:sp macro="" textlink="">
      <xdr:nvSpPr>
        <xdr:cNvPr id="313" name="労働費該当値テキスト"/>
        <xdr:cNvSpPr txBox="1"/>
      </xdr:nvSpPr>
      <xdr:spPr>
        <a:xfrm>
          <a:off x="10528300" y="6388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123647</xdr:rowOff>
    </xdr:from>
    <xdr:to>
      <xdr:col>50</xdr:col>
      <xdr:colOff>165100</xdr:colOff>
      <xdr:row>38</xdr:row>
      <xdr:rowOff>53797</xdr:rowOff>
    </xdr:to>
    <xdr:sp macro="" textlink="">
      <xdr:nvSpPr>
        <xdr:cNvPr id="314" name="楕円 313"/>
        <xdr:cNvSpPr/>
      </xdr:nvSpPr>
      <xdr:spPr>
        <a:xfrm>
          <a:off x="9588500" y="646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44924</xdr:rowOff>
    </xdr:from>
    <xdr:ext cx="378565" cy="259045"/>
    <xdr:sp macro="" textlink="">
      <xdr:nvSpPr>
        <xdr:cNvPr id="315" name="テキスト ボックス 314"/>
        <xdr:cNvSpPr txBox="1"/>
      </xdr:nvSpPr>
      <xdr:spPr>
        <a:xfrm>
          <a:off x="9450017" y="6560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6604</xdr:rowOff>
    </xdr:from>
    <xdr:to>
      <xdr:col>46</xdr:col>
      <xdr:colOff>38100</xdr:colOff>
      <xdr:row>37</xdr:row>
      <xdr:rowOff>108204</xdr:rowOff>
    </xdr:to>
    <xdr:sp macro="" textlink="">
      <xdr:nvSpPr>
        <xdr:cNvPr id="316" name="楕円 315"/>
        <xdr:cNvSpPr/>
      </xdr:nvSpPr>
      <xdr:spPr>
        <a:xfrm>
          <a:off x="86995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99331</xdr:rowOff>
    </xdr:from>
    <xdr:ext cx="378565" cy="259045"/>
    <xdr:sp macro="" textlink="">
      <xdr:nvSpPr>
        <xdr:cNvPr id="317" name="テキスト ボックス 316"/>
        <xdr:cNvSpPr txBox="1"/>
      </xdr:nvSpPr>
      <xdr:spPr>
        <a:xfrm>
          <a:off x="8561017" y="6442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3861</xdr:rowOff>
    </xdr:from>
    <xdr:to>
      <xdr:col>41</xdr:col>
      <xdr:colOff>101600</xdr:colOff>
      <xdr:row>37</xdr:row>
      <xdr:rowOff>105461</xdr:rowOff>
    </xdr:to>
    <xdr:sp macro="" textlink="">
      <xdr:nvSpPr>
        <xdr:cNvPr id="318" name="楕円 317"/>
        <xdr:cNvSpPr/>
      </xdr:nvSpPr>
      <xdr:spPr>
        <a:xfrm>
          <a:off x="7810500" y="634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96588</xdr:rowOff>
    </xdr:from>
    <xdr:ext cx="378565" cy="259045"/>
    <xdr:sp macro="" textlink="">
      <xdr:nvSpPr>
        <xdr:cNvPr id="319" name="テキスト ボックス 318"/>
        <xdr:cNvSpPr txBox="1"/>
      </xdr:nvSpPr>
      <xdr:spPr>
        <a:xfrm>
          <a:off x="7672017" y="644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157023</xdr:rowOff>
    </xdr:from>
    <xdr:to>
      <xdr:col>36</xdr:col>
      <xdr:colOff>165100</xdr:colOff>
      <xdr:row>37</xdr:row>
      <xdr:rowOff>87173</xdr:rowOff>
    </xdr:to>
    <xdr:sp macro="" textlink="">
      <xdr:nvSpPr>
        <xdr:cNvPr id="320" name="楕円 319"/>
        <xdr:cNvSpPr/>
      </xdr:nvSpPr>
      <xdr:spPr>
        <a:xfrm>
          <a:off x="6921500" y="63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78300</xdr:rowOff>
    </xdr:from>
    <xdr:ext cx="378565" cy="259045"/>
    <xdr:sp macro="" textlink="">
      <xdr:nvSpPr>
        <xdr:cNvPr id="321" name="テキスト ボックス 320"/>
        <xdr:cNvSpPr txBox="1"/>
      </xdr:nvSpPr>
      <xdr:spPr>
        <a:xfrm>
          <a:off x="6783017" y="6421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5" name="テキスト ボックス 334"/>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7" name="テキスト ボックス 336"/>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9" name="テキスト ボックス 338"/>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41" name="テキスト ボックス 340"/>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3" name="テキスト ボックス 342"/>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128270</xdr:rowOff>
    </xdr:from>
    <xdr:to>
      <xdr:col>54</xdr:col>
      <xdr:colOff>189865</xdr:colOff>
      <xdr:row>59</xdr:row>
      <xdr:rowOff>44450</xdr:rowOff>
    </xdr:to>
    <xdr:cxnSp macro="">
      <xdr:nvCxnSpPr>
        <xdr:cNvPr id="345" name="直線コネクタ 344"/>
        <xdr:cNvCxnSpPr/>
      </xdr:nvCxnSpPr>
      <xdr:spPr>
        <a:xfrm flipV="1">
          <a:off x="10475595" y="8872220"/>
          <a:ext cx="127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6" name="農林水産業費最小値テキスト"/>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7" name="直線コネクタ 346"/>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74947</xdr:rowOff>
    </xdr:from>
    <xdr:ext cx="469744" cy="259045"/>
    <xdr:sp macro="" textlink="">
      <xdr:nvSpPr>
        <xdr:cNvPr id="348" name="農林水産業費最大値テキスト"/>
        <xdr:cNvSpPr txBox="1"/>
      </xdr:nvSpPr>
      <xdr:spPr>
        <a:xfrm>
          <a:off x="10528300" y="864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128270</xdr:rowOff>
    </xdr:from>
    <xdr:to>
      <xdr:col>55</xdr:col>
      <xdr:colOff>88900</xdr:colOff>
      <xdr:row>51</xdr:row>
      <xdr:rowOff>128270</xdr:rowOff>
    </xdr:to>
    <xdr:cxnSp macro="">
      <xdr:nvCxnSpPr>
        <xdr:cNvPr id="349" name="直線コネクタ 348"/>
        <xdr:cNvCxnSpPr/>
      </xdr:nvCxnSpPr>
      <xdr:spPr>
        <a:xfrm>
          <a:off x="10388600" y="887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44450</xdr:rowOff>
    </xdr:from>
    <xdr:to>
      <xdr:col>55</xdr:col>
      <xdr:colOff>0</xdr:colOff>
      <xdr:row>59</xdr:row>
      <xdr:rowOff>44450</xdr:rowOff>
    </xdr:to>
    <xdr:cxnSp macro="">
      <xdr:nvCxnSpPr>
        <xdr:cNvPr id="350" name="直線コネクタ 349"/>
        <xdr:cNvCxnSpPr/>
      </xdr:nvCxnSpPr>
      <xdr:spPr>
        <a:xfrm>
          <a:off x="9639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6621</xdr:rowOff>
    </xdr:from>
    <xdr:ext cx="378565" cy="259045"/>
    <xdr:sp macro="" textlink="">
      <xdr:nvSpPr>
        <xdr:cNvPr id="351" name="農林水産業費平均値テキスト"/>
        <xdr:cNvSpPr txBox="1"/>
      </xdr:nvSpPr>
      <xdr:spPr>
        <a:xfrm>
          <a:off x="10528300" y="9779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155194</xdr:rowOff>
    </xdr:from>
    <xdr:to>
      <xdr:col>55</xdr:col>
      <xdr:colOff>50800</xdr:colOff>
      <xdr:row>58</xdr:row>
      <xdr:rowOff>85344</xdr:rowOff>
    </xdr:to>
    <xdr:sp macro="" textlink="">
      <xdr:nvSpPr>
        <xdr:cNvPr id="352" name="フローチャート: 判断 351"/>
        <xdr:cNvSpPr/>
      </xdr:nvSpPr>
      <xdr:spPr>
        <a:xfrm>
          <a:off x="10426700" y="992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44450</xdr:rowOff>
    </xdr:from>
    <xdr:to>
      <xdr:col>50</xdr:col>
      <xdr:colOff>114300</xdr:colOff>
      <xdr:row>59</xdr:row>
      <xdr:rowOff>44450</xdr:rowOff>
    </xdr:to>
    <xdr:cxnSp macro="">
      <xdr:nvCxnSpPr>
        <xdr:cNvPr id="353" name="直線コネクタ 352"/>
        <xdr:cNvCxnSpPr/>
      </xdr:nvCxnSpPr>
      <xdr:spPr>
        <a:xfrm>
          <a:off x="8750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150622</xdr:rowOff>
    </xdr:from>
    <xdr:to>
      <xdr:col>50</xdr:col>
      <xdr:colOff>165100</xdr:colOff>
      <xdr:row>58</xdr:row>
      <xdr:rowOff>80772</xdr:rowOff>
    </xdr:to>
    <xdr:sp macro="" textlink="">
      <xdr:nvSpPr>
        <xdr:cNvPr id="354" name="フローチャート: 判断 353"/>
        <xdr:cNvSpPr/>
      </xdr:nvSpPr>
      <xdr:spPr>
        <a:xfrm>
          <a:off x="9588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97299</xdr:rowOff>
    </xdr:from>
    <xdr:ext cx="378565" cy="259045"/>
    <xdr:sp macro="" textlink="">
      <xdr:nvSpPr>
        <xdr:cNvPr id="355" name="テキスト ボックス 354"/>
        <xdr:cNvSpPr txBox="1"/>
      </xdr:nvSpPr>
      <xdr:spPr>
        <a:xfrm>
          <a:off x="9450017" y="9698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44450</xdr:rowOff>
    </xdr:from>
    <xdr:to>
      <xdr:col>45</xdr:col>
      <xdr:colOff>177800</xdr:colOff>
      <xdr:row>59</xdr:row>
      <xdr:rowOff>44450</xdr:rowOff>
    </xdr:to>
    <xdr:cxnSp macro="">
      <xdr:nvCxnSpPr>
        <xdr:cNvPr id="356" name="直線コネクタ 355"/>
        <xdr:cNvCxnSpPr/>
      </xdr:nvCxnSpPr>
      <xdr:spPr>
        <a:xfrm>
          <a:off x="7861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2794</xdr:rowOff>
    </xdr:from>
    <xdr:to>
      <xdr:col>46</xdr:col>
      <xdr:colOff>38100</xdr:colOff>
      <xdr:row>58</xdr:row>
      <xdr:rowOff>104394</xdr:rowOff>
    </xdr:to>
    <xdr:sp macro="" textlink="">
      <xdr:nvSpPr>
        <xdr:cNvPr id="357" name="フローチャート: 判断 356"/>
        <xdr:cNvSpPr/>
      </xdr:nvSpPr>
      <xdr:spPr>
        <a:xfrm>
          <a:off x="8699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120921</xdr:rowOff>
    </xdr:from>
    <xdr:ext cx="378565" cy="259045"/>
    <xdr:sp macro="" textlink="">
      <xdr:nvSpPr>
        <xdr:cNvPr id="358" name="テキスト ボックス 357"/>
        <xdr:cNvSpPr txBox="1"/>
      </xdr:nvSpPr>
      <xdr:spPr>
        <a:xfrm>
          <a:off x="8561017" y="9722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44450</xdr:rowOff>
    </xdr:from>
    <xdr:to>
      <xdr:col>41</xdr:col>
      <xdr:colOff>50800</xdr:colOff>
      <xdr:row>59</xdr:row>
      <xdr:rowOff>44450</xdr:rowOff>
    </xdr:to>
    <xdr:cxnSp macro="">
      <xdr:nvCxnSpPr>
        <xdr:cNvPr id="359" name="直線コネクタ 358"/>
        <xdr:cNvCxnSpPr/>
      </xdr:nvCxnSpPr>
      <xdr:spPr>
        <a:xfrm>
          <a:off x="697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104902</xdr:rowOff>
    </xdr:from>
    <xdr:to>
      <xdr:col>41</xdr:col>
      <xdr:colOff>101600</xdr:colOff>
      <xdr:row>58</xdr:row>
      <xdr:rowOff>35052</xdr:rowOff>
    </xdr:to>
    <xdr:sp macro="" textlink="">
      <xdr:nvSpPr>
        <xdr:cNvPr id="360" name="フローチャート: 判断 359"/>
        <xdr:cNvSpPr/>
      </xdr:nvSpPr>
      <xdr:spPr>
        <a:xfrm>
          <a:off x="7810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51579</xdr:rowOff>
    </xdr:from>
    <xdr:ext cx="378565" cy="259045"/>
    <xdr:sp macro="" textlink="">
      <xdr:nvSpPr>
        <xdr:cNvPr id="361" name="テキスト ボックス 360"/>
        <xdr:cNvSpPr txBox="1"/>
      </xdr:nvSpPr>
      <xdr:spPr>
        <a:xfrm>
          <a:off x="7672017" y="9652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51562</xdr:rowOff>
    </xdr:from>
    <xdr:to>
      <xdr:col>36</xdr:col>
      <xdr:colOff>165100</xdr:colOff>
      <xdr:row>58</xdr:row>
      <xdr:rowOff>153162</xdr:rowOff>
    </xdr:to>
    <xdr:sp macro="" textlink="">
      <xdr:nvSpPr>
        <xdr:cNvPr id="362" name="フローチャート: 判断 361"/>
        <xdr:cNvSpPr/>
      </xdr:nvSpPr>
      <xdr:spPr>
        <a:xfrm>
          <a:off x="6921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169689</xdr:rowOff>
    </xdr:from>
    <xdr:ext cx="378565" cy="259045"/>
    <xdr:sp macro="" textlink="">
      <xdr:nvSpPr>
        <xdr:cNvPr id="363" name="テキスト ボックス 362"/>
        <xdr:cNvSpPr txBox="1"/>
      </xdr:nvSpPr>
      <xdr:spPr>
        <a:xfrm>
          <a:off x="6783017" y="9770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165100</xdr:rowOff>
    </xdr:from>
    <xdr:to>
      <xdr:col>55</xdr:col>
      <xdr:colOff>50800</xdr:colOff>
      <xdr:row>59</xdr:row>
      <xdr:rowOff>95250</xdr:rowOff>
    </xdr:to>
    <xdr:sp macro="" textlink="">
      <xdr:nvSpPr>
        <xdr:cNvPr id="369" name="楕円 368"/>
        <xdr:cNvSpPr/>
      </xdr:nvSpPr>
      <xdr:spPr>
        <a:xfrm>
          <a:off x="10426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80027</xdr:rowOff>
    </xdr:from>
    <xdr:ext cx="249299" cy="259045"/>
    <xdr:sp macro="" textlink="">
      <xdr:nvSpPr>
        <xdr:cNvPr id="370" name="農林水産業費該当値テキスト"/>
        <xdr:cNvSpPr txBox="1"/>
      </xdr:nvSpPr>
      <xdr:spPr>
        <a:xfrm>
          <a:off x="10528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165100</xdr:rowOff>
    </xdr:from>
    <xdr:to>
      <xdr:col>50</xdr:col>
      <xdr:colOff>165100</xdr:colOff>
      <xdr:row>59</xdr:row>
      <xdr:rowOff>95250</xdr:rowOff>
    </xdr:to>
    <xdr:sp macro="" textlink="">
      <xdr:nvSpPr>
        <xdr:cNvPr id="371" name="楕円 370"/>
        <xdr:cNvSpPr/>
      </xdr:nvSpPr>
      <xdr:spPr>
        <a:xfrm>
          <a:off x="9588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86377</xdr:rowOff>
    </xdr:from>
    <xdr:ext cx="249299" cy="259045"/>
    <xdr:sp macro="" textlink="">
      <xdr:nvSpPr>
        <xdr:cNvPr id="372" name="テキスト ボックス 371"/>
        <xdr:cNvSpPr txBox="1"/>
      </xdr:nvSpPr>
      <xdr:spPr>
        <a:xfrm>
          <a:off x="9514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165100</xdr:rowOff>
    </xdr:from>
    <xdr:to>
      <xdr:col>46</xdr:col>
      <xdr:colOff>38100</xdr:colOff>
      <xdr:row>59</xdr:row>
      <xdr:rowOff>95250</xdr:rowOff>
    </xdr:to>
    <xdr:sp macro="" textlink="">
      <xdr:nvSpPr>
        <xdr:cNvPr id="373" name="楕円 372"/>
        <xdr:cNvSpPr/>
      </xdr:nvSpPr>
      <xdr:spPr>
        <a:xfrm>
          <a:off x="8699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86377</xdr:rowOff>
    </xdr:from>
    <xdr:ext cx="249299" cy="259045"/>
    <xdr:sp macro="" textlink="">
      <xdr:nvSpPr>
        <xdr:cNvPr id="374" name="テキスト ボックス 373"/>
        <xdr:cNvSpPr txBox="1"/>
      </xdr:nvSpPr>
      <xdr:spPr>
        <a:xfrm>
          <a:off x="8625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165100</xdr:rowOff>
    </xdr:from>
    <xdr:to>
      <xdr:col>41</xdr:col>
      <xdr:colOff>101600</xdr:colOff>
      <xdr:row>59</xdr:row>
      <xdr:rowOff>95250</xdr:rowOff>
    </xdr:to>
    <xdr:sp macro="" textlink="">
      <xdr:nvSpPr>
        <xdr:cNvPr id="375" name="楕円 374"/>
        <xdr:cNvSpPr/>
      </xdr:nvSpPr>
      <xdr:spPr>
        <a:xfrm>
          <a:off x="781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86377</xdr:rowOff>
    </xdr:from>
    <xdr:ext cx="249299" cy="259045"/>
    <xdr:sp macro="" textlink="">
      <xdr:nvSpPr>
        <xdr:cNvPr id="376" name="テキスト ボックス 375"/>
        <xdr:cNvSpPr txBox="1"/>
      </xdr:nvSpPr>
      <xdr:spPr>
        <a:xfrm>
          <a:off x="773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165100</xdr:rowOff>
    </xdr:from>
    <xdr:to>
      <xdr:col>36</xdr:col>
      <xdr:colOff>165100</xdr:colOff>
      <xdr:row>59</xdr:row>
      <xdr:rowOff>95250</xdr:rowOff>
    </xdr:to>
    <xdr:sp macro="" textlink="">
      <xdr:nvSpPr>
        <xdr:cNvPr id="377" name="楕円 376"/>
        <xdr:cNvSpPr/>
      </xdr:nvSpPr>
      <xdr:spPr>
        <a:xfrm>
          <a:off x="692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86377</xdr:rowOff>
    </xdr:from>
    <xdr:ext cx="249299" cy="259045"/>
    <xdr:sp macro="" textlink="">
      <xdr:nvSpPr>
        <xdr:cNvPr id="378" name="テキスト ボックス 377"/>
        <xdr:cNvSpPr txBox="1"/>
      </xdr:nvSpPr>
      <xdr:spPr>
        <a:xfrm>
          <a:off x="684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79212</xdr:rowOff>
    </xdr:from>
    <xdr:to>
      <xdr:col>54</xdr:col>
      <xdr:colOff>189865</xdr:colOff>
      <xdr:row>78</xdr:row>
      <xdr:rowOff>21056</xdr:rowOff>
    </xdr:to>
    <xdr:cxnSp macro="">
      <xdr:nvCxnSpPr>
        <xdr:cNvPr id="400" name="直線コネクタ 399"/>
        <xdr:cNvCxnSpPr/>
      </xdr:nvCxnSpPr>
      <xdr:spPr>
        <a:xfrm flipV="1">
          <a:off x="10475595" y="12080712"/>
          <a:ext cx="1270" cy="131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24883</xdr:rowOff>
    </xdr:from>
    <xdr:ext cx="469744" cy="259045"/>
    <xdr:sp macro="" textlink="">
      <xdr:nvSpPr>
        <xdr:cNvPr id="401" name="商工費最小値テキスト"/>
        <xdr:cNvSpPr txBox="1"/>
      </xdr:nvSpPr>
      <xdr:spPr>
        <a:xfrm>
          <a:off x="10528300" y="1339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21056</xdr:rowOff>
    </xdr:from>
    <xdr:to>
      <xdr:col>55</xdr:col>
      <xdr:colOff>88900</xdr:colOff>
      <xdr:row>78</xdr:row>
      <xdr:rowOff>21056</xdr:rowOff>
    </xdr:to>
    <xdr:cxnSp macro="">
      <xdr:nvCxnSpPr>
        <xdr:cNvPr id="402" name="直線コネクタ 401"/>
        <xdr:cNvCxnSpPr/>
      </xdr:nvCxnSpPr>
      <xdr:spPr>
        <a:xfrm>
          <a:off x="10388600" y="1339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25889</xdr:rowOff>
    </xdr:from>
    <xdr:ext cx="534377" cy="259045"/>
    <xdr:sp macro="" textlink="">
      <xdr:nvSpPr>
        <xdr:cNvPr id="403" name="商工費最大値テキスト"/>
        <xdr:cNvSpPr txBox="1"/>
      </xdr:nvSpPr>
      <xdr:spPr>
        <a:xfrm>
          <a:off x="10528300" y="1185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79212</xdr:rowOff>
    </xdr:from>
    <xdr:to>
      <xdr:col>55</xdr:col>
      <xdr:colOff>88900</xdr:colOff>
      <xdr:row>70</xdr:row>
      <xdr:rowOff>79212</xdr:rowOff>
    </xdr:to>
    <xdr:cxnSp macro="">
      <xdr:nvCxnSpPr>
        <xdr:cNvPr id="404" name="直線コネクタ 403"/>
        <xdr:cNvCxnSpPr/>
      </xdr:nvCxnSpPr>
      <xdr:spPr>
        <a:xfrm>
          <a:off x="10388600" y="12080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58821</xdr:rowOff>
    </xdr:from>
    <xdr:to>
      <xdr:col>55</xdr:col>
      <xdr:colOff>0</xdr:colOff>
      <xdr:row>76</xdr:row>
      <xdr:rowOff>86162</xdr:rowOff>
    </xdr:to>
    <xdr:cxnSp macro="">
      <xdr:nvCxnSpPr>
        <xdr:cNvPr id="405" name="直線コネクタ 404"/>
        <xdr:cNvCxnSpPr/>
      </xdr:nvCxnSpPr>
      <xdr:spPr>
        <a:xfrm flipV="1">
          <a:off x="9639300" y="13089021"/>
          <a:ext cx="838200" cy="2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80951</xdr:rowOff>
    </xdr:from>
    <xdr:ext cx="469744" cy="259045"/>
    <xdr:sp macro="" textlink="">
      <xdr:nvSpPr>
        <xdr:cNvPr id="406" name="商工費平均値テキスト"/>
        <xdr:cNvSpPr txBox="1"/>
      </xdr:nvSpPr>
      <xdr:spPr>
        <a:xfrm>
          <a:off x="10528300" y="13111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102524</xdr:rowOff>
    </xdr:from>
    <xdr:to>
      <xdr:col>55</xdr:col>
      <xdr:colOff>50800</xdr:colOff>
      <xdr:row>77</xdr:row>
      <xdr:rowOff>32674</xdr:rowOff>
    </xdr:to>
    <xdr:sp macro="" textlink="">
      <xdr:nvSpPr>
        <xdr:cNvPr id="407" name="フローチャート: 判断 406"/>
        <xdr:cNvSpPr/>
      </xdr:nvSpPr>
      <xdr:spPr>
        <a:xfrm>
          <a:off x="10426700" y="1313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939</xdr:rowOff>
    </xdr:from>
    <xdr:to>
      <xdr:col>50</xdr:col>
      <xdr:colOff>114300</xdr:colOff>
      <xdr:row>76</xdr:row>
      <xdr:rowOff>86162</xdr:rowOff>
    </xdr:to>
    <xdr:cxnSp macro="">
      <xdr:nvCxnSpPr>
        <xdr:cNvPr id="408" name="直線コネクタ 407"/>
        <xdr:cNvCxnSpPr/>
      </xdr:nvCxnSpPr>
      <xdr:spPr>
        <a:xfrm>
          <a:off x="8750300" y="13031139"/>
          <a:ext cx="889000" cy="8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118618</xdr:rowOff>
    </xdr:from>
    <xdr:to>
      <xdr:col>50</xdr:col>
      <xdr:colOff>165100</xdr:colOff>
      <xdr:row>77</xdr:row>
      <xdr:rowOff>48768</xdr:rowOff>
    </xdr:to>
    <xdr:sp macro="" textlink="">
      <xdr:nvSpPr>
        <xdr:cNvPr id="409" name="フローチャート: 判断 408"/>
        <xdr:cNvSpPr/>
      </xdr:nvSpPr>
      <xdr:spPr>
        <a:xfrm>
          <a:off x="9588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39895</xdr:rowOff>
    </xdr:from>
    <xdr:ext cx="469744" cy="259045"/>
    <xdr:sp macro="" textlink="">
      <xdr:nvSpPr>
        <xdr:cNvPr id="410" name="テキスト ボックス 409"/>
        <xdr:cNvSpPr txBox="1"/>
      </xdr:nvSpPr>
      <xdr:spPr>
        <a:xfrm>
          <a:off x="9404428" y="132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939</xdr:rowOff>
    </xdr:from>
    <xdr:to>
      <xdr:col>45</xdr:col>
      <xdr:colOff>177800</xdr:colOff>
      <xdr:row>76</xdr:row>
      <xdr:rowOff>136409</xdr:rowOff>
    </xdr:to>
    <xdr:cxnSp macro="">
      <xdr:nvCxnSpPr>
        <xdr:cNvPr id="411" name="直線コネクタ 410"/>
        <xdr:cNvCxnSpPr/>
      </xdr:nvCxnSpPr>
      <xdr:spPr>
        <a:xfrm flipV="1">
          <a:off x="7861300" y="13031139"/>
          <a:ext cx="889000" cy="13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169824</xdr:rowOff>
    </xdr:from>
    <xdr:to>
      <xdr:col>46</xdr:col>
      <xdr:colOff>38100</xdr:colOff>
      <xdr:row>77</xdr:row>
      <xdr:rowOff>99974</xdr:rowOff>
    </xdr:to>
    <xdr:sp macro="" textlink="">
      <xdr:nvSpPr>
        <xdr:cNvPr id="412" name="フローチャート: 判断 411"/>
        <xdr:cNvSpPr/>
      </xdr:nvSpPr>
      <xdr:spPr>
        <a:xfrm>
          <a:off x="8699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91101</xdr:rowOff>
    </xdr:from>
    <xdr:ext cx="469744" cy="259045"/>
    <xdr:sp macro="" textlink="">
      <xdr:nvSpPr>
        <xdr:cNvPr id="413" name="テキスト ボックス 412"/>
        <xdr:cNvSpPr txBox="1"/>
      </xdr:nvSpPr>
      <xdr:spPr>
        <a:xfrm>
          <a:off x="8515428" y="132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126304</xdr:rowOff>
    </xdr:from>
    <xdr:to>
      <xdr:col>41</xdr:col>
      <xdr:colOff>50800</xdr:colOff>
      <xdr:row>76</xdr:row>
      <xdr:rowOff>136409</xdr:rowOff>
    </xdr:to>
    <xdr:cxnSp macro="">
      <xdr:nvCxnSpPr>
        <xdr:cNvPr id="414" name="直線コネクタ 413"/>
        <xdr:cNvCxnSpPr/>
      </xdr:nvCxnSpPr>
      <xdr:spPr>
        <a:xfrm>
          <a:off x="6972300" y="13156504"/>
          <a:ext cx="889000" cy="1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144678</xdr:rowOff>
    </xdr:from>
    <xdr:to>
      <xdr:col>41</xdr:col>
      <xdr:colOff>101600</xdr:colOff>
      <xdr:row>77</xdr:row>
      <xdr:rowOff>74828</xdr:rowOff>
    </xdr:to>
    <xdr:sp macro="" textlink="">
      <xdr:nvSpPr>
        <xdr:cNvPr id="415" name="フローチャート: 判断 414"/>
        <xdr:cNvSpPr/>
      </xdr:nvSpPr>
      <xdr:spPr>
        <a:xfrm>
          <a:off x="7810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65955</xdr:rowOff>
    </xdr:from>
    <xdr:ext cx="469744" cy="259045"/>
    <xdr:sp macro="" textlink="">
      <xdr:nvSpPr>
        <xdr:cNvPr id="416" name="テキスト ボックス 415"/>
        <xdr:cNvSpPr txBox="1"/>
      </xdr:nvSpPr>
      <xdr:spPr>
        <a:xfrm>
          <a:off x="7626428"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59548</xdr:rowOff>
    </xdr:from>
    <xdr:to>
      <xdr:col>36</xdr:col>
      <xdr:colOff>165100</xdr:colOff>
      <xdr:row>77</xdr:row>
      <xdr:rowOff>161148</xdr:rowOff>
    </xdr:to>
    <xdr:sp macro="" textlink="">
      <xdr:nvSpPr>
        <xdr:cNvPr id="417" name="フローチャート: 判断 416"/>
        <xdr:cNvSpPr/>
      </xdr:nvSpPr>
      <xdr:spPr>
        <a:xfrm>
          <a:off x="6921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152275</xdr:rowOff>
    </xdr:from>
    <xdr:ext cx="469744" cy="259045"/>
    <xdr:sp macro="" textlink="">
      <xdr:nvSpPr>
        <xdr:cNvPr id="418" name="テキスト ボックス 417"/>
        <xdr:cNvSpPr txBox="1"/>
      </xdr:nvSpPr>
      <xdr:spPr>
        <a:xfrm>
          <a:off x="6737428" y="133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8021</xdr:rowOff>
    </xdr:from>
    <xdr:to>
      <xdr:col>55</xdr:col>
      <xdr:colOff>50800</xdr:colOff>
      <xdr:row>76</xdr:row>
      <xdr:rowOff>109621</xdr:rowOff>
    </xdr:to>
    <xdr:sp macro="" textlink="">
      <xdr:nvSpPr>
        <xdr:cNvPr id="424" name="楕円 423"/>
        <xdr:cNvSpPr/>
      </xdr:nvSpPr>
      <xdr:spPr>
        <a:xfrm>
          <a:off x="10426700" y="1303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30898</xdr:rowOff>
    </xdr:from>
    <xdr:ext cx="469744" cy="259045"/>
    <xdr:sp macro="" textlink="">
      <xdr:nvSpPr>
        <xdr:cNvPr id="425" name="商工費該当値テキスト"/>
        <xdr:cNvSpPr txBox="1"/>
      </xdr:nvSpPr>
      <xdr:spPr>
        <a:xfrm>
          <a:off x="10528300" y="12889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35362</xdr:rowOff>
    </xdr:from>
    <xdr:to>
      <xdr:col>50</xdr:col>
      <xdr:colOff>165100</xdr:colOff>
      <xdr:row>76</xdr:row>
      <xdr:rowOff>136962</xdr:rowOff>
    </xdr:to>
    <xdr:sp macro="" textlink="">
      <xdr:nvSpPr>
        <xdr:cNvPr id="426" name="楕円 425"/>
        <xdr:cNvSpPr/>
      </xdr:nvSpPr>
      <xdr:spPr>
        <a:xfrm>
          <a:off x="9588500" y="1306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153489</xdr:rowOff>
    </xdr:from>
    <xdr:ext cx="469744" cy="259045"/>
    <xdr:sp macro="" textlink="">
      <xdr:nvSpPr>
        <xdr:cNvPr id="427" name="テキスト ボックス 426"/>
        <xdr:cNvSpPr txBox="1"/>
      </xdr:nvSpPr>
      <xdr:spPr>
        <a:xfrm>
          <a:off x="9404428" y="1284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121589</xdr:rowOff>
    </xdr:from>
    <xdr:to>
      <xdr:col>46</xdr:col>
      <xdr:colOff>38100</xdr:colOff>
      <xdr:row>76</xdr:row>
      <xdr:rowOff>51739</xdr:rowOff>
    </xdr:to>
    <xdr:sp macro="" textlink="">
      <xdr:nvSpPr>
        <xdr:cNvPr id="428" name="楕円 427"/>
        <xdr:cNvSpPr/>
      </xdr:nvSpPr>
      <xdr:spPr>
        <a:xfrm>
          <a:off x="8699500" y="1298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68266</xdr:rowOff>
    </xdr:from>
    <xdr:ext cx="534377" cy="259045"/>
    <xdr:sp macro="" textlink="">
      <xdr:nvSpPr>
        <xdr:cNvPr id="429" name="テキスト ボックス 428"/>
        <xdr:cNvSpPr txBox="1"/>
      </xdr:nvSpPr>
      <xdr:spPr>
        <a:xfrm>
          <a:off x="8483111" y="1275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85609</xdr:rowOff>
    </xdr:from>
    <xdr:to>
      <xdr:col>41</xdr:col>
      <xdr:colOff>101600</xdr:colOff>
      <xdr:row>77</xdr:row>
      <xdr:rowOff>15759</xdr:rowOff>
    </xdr:to>
    <xdr:sp macro="" textlink="">
      <xdr:nvSpPr>
        <xdr:cNvPr id="430" name="楕円 429"/>
        <xdr:cNvSpPr/>
      </xdr:nvSpPr>
      <xdr:spPr>
        <a:xfrm>
          <a:off x="7810500" y="1311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32285</xdr:rowOff>
    </xdr:from>
    <xdr:ext cx="469744" cy="259045"/>
    <xdr:sp macro="" textlink="">
      <xdr:nvSpPr>
        <xdr:cNvPr id="431" name="テキスト ボックス 430"/>
        <xdr:cNvSpPr txBox="1"/>
      </xdr:nvSpPr>
      <xdr:spPr>
        <a:xfrm>
          <a:off x="7626428" y="128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75504</xdr:rowOff>
    </xdr:from>
    <xdr:to>
      <xdr:col>36</xdr:col>
      <xdr:colOff>165100</xdr:colOff>
      <xdr:row>77</xdr:row>
      <xdr:rowOff>5654</xdr:rowOff>
    </xdr:to>
    <xdr:sp macro="" textlink="">
      <xdr:nvSpPr>
        <xdr:cNvPr id="432" name="楕円 431"/>
        <xdr:cNvSpPr/>
      </xdr:nvSpPr>
      <xdr:spPr>
        <a:xfrm>
          <a:off x="6921500" y="1310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22181</xdr:rowOff>
    </xdr:from>
    <xdr:ext cx="469744" cy="259045"/>
    <xdr:sp macro="" textlink="">
      <xdr:nvSpPr>
        <xdr:cNvPr id="433" name="テキスト ボックス 432"/>
        <xdr:cNvSpPr txBox="1"/>
      </xdr:nvSpPr>
      <xdr:spPr>
        <a:xfrm>
          <a:off x="6737428" y="1288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118298</xdr:rowOff>
    </xdr:from>
    <xdr:to>
      <xdr:col>54</xdr:col>
      <xdr:colOff>189865</xdr:colOff>
      <xdr:row>98</xdr:row>
      <xdr:rowOff>89103</xdr:rowOff>
    </xdr:to>
    <xdr:cxnSp macro="">
      <xdr:nvCxnSpPr>
        <xdr:cNvPr id="459" name="直線コネクタ 458"/>
        <xdr:cNvCxnSpPr/>
      </xdr:nvCxnSpPr>
      <xdr:spPr>
        <a:xfrm flipV="1">
          <a:off x="10475595" y="15548798"/>
          <a:ext cx="1270" cy="1342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92930</xdr:rowOff>
    </xdr:from>
    <xdr:ext cx="534377" cy="259045"/>
    <xdr:sp macro="" textlink="">
      <xdr:nvSpPr>
        <xdr:cNvPr id="460" name="土木費最小値テキスト"/>
        <xdr:cNvSpPr txBox="1"/>
      </xdr:nvSpPr>
      <xdr:spPr>
        <a:xfrm>
          <a:off x="10528300" y="1689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89103</xdr:rowOff>
    </xdr:from>
    <xdr:to>
      <xdr:col>55</xdr:col>
      <xdr:colOff>88900</xdr:colOff>
      <xdr:row>98</xdr:row>
      <xdr:rowOff>89103</xdr:rowOff>
    </xdr:to>
    <xdr:cxnSp macro="">
      <xdr:nvCxnSpPr>
        <xdr:cNvPr id="461" name="直線コネクタ 460"/>
        <xdr:cNvCxnSpPr/>
      </xdr:nvCxnSpPr>
      <xdr:spPr>
        <a:xfrm>
          <a:off x="10388600" y="1689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64975</xdr:rowOff>
    </xdr:from>
    <xdr:ext cx="599010" cy="259045"/>
    <xdr:sp macro="" textlink="">
      <xdr:nvSpPr>
        <xdr:cNvPr id="462" name="土木費最大値テキスト"/>
        <xdr:cNvSpPr txBox="1"/>
      </xdr:nvSpPr>
      <xdr:spPr>
        <a:xfrm>
          <a:off x="10528300" y="1532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118298</xdr:rowOff>
    </xdr:from>
    <xdr:to>
      <xdr:col>55</xdr:col>
      <xdr:colOff>88900</xdr:colOff>
      <xdr:row>90</xdr:row>
      <xdr:rowOff>118298</xdr:rowOff>
    </xdr:to>
    <xdr:cxnSp macro="">
      <xdr:nvCxnSpPr>
        <xdr:cNvPr id="463" name="直線コネクタ 462"/>
        <xdr:cNvCxnSpPr/>
      </xdr:nvCxnSpPr>
      <xdr:spPr>
        <a:xfrm>
          <a:off x="10388600" y="1554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67114</xdr:rowOff>
    </xdr:from>
    <xdr:to>
      <xdr:col>55</xdr:col>
      <xdr:colOff>0</xdr:colOff>
      <xdr:row>97</xdr:row>
      <xdr:rowOff>120585</xdr:rowOff>
    </xdr:to>
    <xdr:cxnSp macro="">
      <xdr:nvCxnSpPr>
        <xdr:cNvPr id="464" name="直線コネクタ 463"/>
        <xdr:cNvCxnSpPr/>
      </xdr:nvCxnSpPr>
      <xdr:spPr>
        <a:xfrm flipV="1">
          <a:off x="9639300" y="16697764"/>
          <a:ext cx="838200" cy="5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15450</xdr:rowOff>
    </xdr:from>
    <xdr:ext cx="534377" cy="259045"/>
    <xdr:sp macro="" textlink="">
      <xdr:nvSpPr>
        <xdr:cNvPr id="465" name="土木費平均値テキスト"/>
        <xdr:cNvSpPr txBox="1"/>
      </xdr:nvSpPr>
      <xdr:spPr>
        <a:xfrm>
          <a:off x="10528300" y="16474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164023</xdr:rowOff>
    </xdr:from>
    <xdr:to>
      <xdr:col>55</xdr:col>
      <xdr:colOff>50800</xdr:colOff>
      <xdr:row>97</xdr:row>
      <xdr:rowOff>94173</xdr:rowOff>
    </xdr:to>
    <xdr:sp macro="" textlink="">
      <xdr:nvSpPr>
        <xdr:cNvPr id="466" name="フローチャート: 判断 465"/>
        <xdr:cNvSpPr/>
      </xdr:nvSpPr>
      <xdr:spPr>
        <a:xfrm>
          <a:off x="10426700" y="1662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85598</xdr:rowOff>
    </xdr:from>
    <xdr:to>
      <xdr:col>50</xdr:col>
      <xdr:colOff>114300</xdr:colOff>
      <xdr:row>97</xdr:row>
      <xdr:rowOff>120585</xdr:rowOff>
    </xdr:to>
    <xdr:cxnSp macro="">
      <xdr:nvCxnSpPr>
        <xdr:cNvPr id="467" name="直線コネクタ 466"/>
        <xdr:cNvCxnSpPr/>
      </xdr:nvCxnSpPr>
      <xdr:spPr>
        <a:xfrm>
          <a:off x="8750300" y="16716248"/>
          <a:ext cx="889000" cy="3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143089</xdr:rowOff>
    </xdr:from>
    <xdr:to>
      <xdr:col>50</xdr:col>
      <xdr:colOff>165100</xdr:colOff>
      <xdr:row>97</xdr:row>
      <xdr:rowOff>73239</xdr:rowOff>
    </xdr:to>
    <xdr:sp macro="" textlink="">
      <xdr:nvSpPr>
        <xdr:cNvPr id="468" name="フローチャート: 判断 467"/>
        <xdr:cNvSpPr/>
      </xdr:nvSpPr>
      <xdr:spPr>
        <a:xfrm>
          <a:off x="9588500" y="166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89766</xdr:rowOff>
    </xdr:from>
    <xdr:ext cx="534377" cy="259045"/>
    <xdr:sp macro="" textlink="">
      <xdr:nvSpPr>
        <xdr:cNvPr id="469" name="テキスト ボックス 468"/>
        <xdr:cNvSpPr txBox="1"/>
      </xdr:nvSpPr>
      <xdr:spPr>
        <a:xfrm>
          <a:off x="9372111" y="1637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85598</xdr:rowOff>
    </xdr:from>
    <xdr:to>
      <xdr:col>45</xdr:col>
      <xdr:colOff>177800</xdr:colOff>
      <xdr:row>97</xdr:row>
      <xdr:rowOff>160263</xdr:rowOff>
    </xdr:to>
    <xdr:cxnSp macro="">
      <xdr:nvCxnSpPr>
        <xdr:cNvPr id="470" name="直線コネクタ 469"/>
        <xdr:cNvCxnSpPr/>
      </xdr:nvCxnSpPr>
      <xdr:spPr>
        <a:xfrm flipV="1">
          <a:off x="7861300" y="16716248"/>
          <a:ext cx="889000" cy="7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151602</xdr:rowOff>
    </xdr:from>
    <xdr:to>
      <xdr:col>46</xdr:col>
      <xdr:colOff>38100</xdr:colOff>
      <xdr:row>97</xdr:row>
      <xdr:rowOff>81752</xdr:rowOff>
    </xdr:to>
    <xdr:sp macro="" textlink="">
      <xdr:nvSpPr>
        <xdr:cNvPr id="471" name="フローチャート: 判断 470"/>
        <xdr:cNvSpPr/>
      </xdr:nvSpPr>
      <xdr:spPr>
        <a:xfrm>
          <a:off x="8699500" y="166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98279</xdr:rowOff>
    </xdr:from>
    <xdr:ext cx="534377" cy="259045"/>
    <xdr:sp macro="" textlink="">
      <xdr:nvSpPr>
        <xdr:cNvPr id="472" name="テキスト ボックス 471"/>
        <xdr:cNvSpPr txBox="1"/>
      </xdr:nvSpPr>
      <xdr:spPr>
        <a:xfrm>
          <a:off x="8483111" y="1638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150302</xdr:rowOff>
    </xdr:from>
    <xdr:to>
      <xdr:col>41</xdr:col>
      <xdr:colOff>50800</xdr:colOff>
      <xdr:row>97</xdr:row>
      <xdr:rowOff>160263</xdr:rowOff>
    </xdr:to>
    <xdr:cxnSp macro="">
      <xdr:nvCxnSpPr>
        <xdr:cNvPr id="473" name="直線コネクタ 472"/>
        <xdr:cNvCxnSpPr/>
      </xdr:nvCxnSpPr>
      <xdr:spPr>
        <a:xfrm>
          <a:off x="6972300" y="16780952"/>
          <a:ext cx="88900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19994</xdr:rowOff>
    </xdr:from>
    <xdr:to>
      <xdr:col>41</xdr:col>
      <xdr:colOff>101600</xdr:colOff>
      <xdr:row>97</xdr:row>
      <xdr:rowOff>121594</xdr:rowOff>
    </xdr:to>
    <xdr:sp macro="" textlink="">
      <xdr:nvSpPr>
        <xdr:cNvPr id="474" name="フローチャート: 判断 473"/>
        <xdr:cNvSpPr/>
      </xdr:nvSpPr>
      <xdr:spPr>
        <a:xfrm>
          <a:off x="7810500" y="166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138121</xdr:rowOff>
    </xdr:from>
    <xdr:ext cx="534377" cy="259045"/>
    <xdr:sp macro="" textlink="">
      <xdr:nvSpPr>
        <xdr:cNvPr id="475" name="テキスト ボックス 474"/>
        <xdr:cNvSpPr txBox="1"/>
      </xdr:nvSpPr>
      <xdr:spPr>
        <a:xfrm>
          <a:off x="7594111" y="1642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14267</xdr:rowOff>
    </xdr:from>
    <xdr:to>
      <xdr:col>36</xdr:col>
      <xdr:colOff>165100</xdr:colOff>
      <xdr:row>97</xdr:row>
      <xdr:rowOff>115867</xdr:rowOff>
    </xdr:to>
    <xdr:sp macro="" textlink="">
      <xdr:nvSpPr>
        <xdr:cNvPr id="476" name="フローチャート: 判断 475"/>
        <xdr:cNvSpPr/>
      </xdr:nvSpPr>
      <xdr:spPr>
        <a:xfrm>
          <a:off x="69215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132394</xdr:rowOff>
    </xdr:from>
    <xdr:ext cx="534377" cy="259045"/>
    <xdr:sp macro="" textlink="">
      <xdr:nvSpPr>
        <xdr:cNvPr id="477" name="テキスト ボックス 476"/>
        <xdr:cNvSpPr txBox="1"/>
      </xdr:nvSpPr>
      <xdr:spPr>
        <a:xfrm>
          <a:off x="6705111" y="1642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16314</xdr:rowOff>
    </xdr:from>
    <xdr:to>
      <xdr:col>55</xdr:col>
      <xdr:colOff>50800</xdr:colOff>
      <xdr:row>97</xdr:row>
      <xdr:rowOff>117914</xdr:rowOff>
    </xdr:to>
    <xdr:sp macro="" textlink="">
      <xdr:nvSpPr>
        <xdr:cNvPr id="483" name="楕円 482"/>
        <xdr:cNvSpPr/>
      </xdr:nvSpPr>
      <xdr:spPr>
        <a:xfrm>
          <a:off x="10426700" y="1664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166191</xdr:rowOff>
    </xdr:from>
    <xdr:ext cx="534377" cy="259045"/>
    <xdr:sp macro="" textlink="">
      <xdr:nvSpPr>
        <xdr:cNvPr id="484" name="土木費該当値テキスト"/>
        <xdr:cNvSpPr txBox="1"/>
      </xdr:nvSpPr>
      <xdr:spPr>
        <a:xfrm>
          <a:off x="10528300" y="1662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69785</xdr:rowOff>
    </xdr:from>
    <xdr:to>
      <xdr:col>50</xdr:col>
      <xdr:colOff>165100</xdr:colOff>
      <xdr:row>97</xdr:row>
      <xdr:rowOff>171385</xdr:rowOff>
    </xdr:to>
    <xdr:sp macro="" textlink="">
      <xdr:nvSpPr>
        <xdr:cNvPr id="485" name="楕円 484"/>
        <xdr:cNvSpPr/>
      </xdr:nvSpPr>
      <xdr:spPr>
        <a:xfrm>
          <a:off x="9588500" y="1670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162512</xdr:rowOff>
    </xdr:from>
    <xdr:ext cx="534377" cy="259045"/>
    <xdr:sp macro="" textlink="">
      <xdr:nvSpPr>
        <xdr:cNvPr id="486" name="テキスト ボックス 485"/>
        <xdr:cNvSpPr txBox="1"/>
      </xdr:nvSpPr>
      <xdr:spPr>
        <a:xfrm>
          <a:off x="9372111" y="1679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34798</xdr:rowOff>
    </xdr:from>
    <xdr:to>
      <xdr:col>46</xdr:col>
      <xdr:colOff>38100</xdr:colOff>
      <xdr:row>97</xdr:row>
      <xdr:rowOff>136398</xdr:rowOff>
    </xdr:to>
    <xdr:sp macro="" textlink="">
      <xdr:nvSpPr>
        <xdr:cNvPr id="487" name="楕円 486"/>
        <xdr:cNvSpPr/>
      </xdr:nvSpPr>
      <xdr:spPr>
        <a:xfrm>
          <a:off x="8699500" y="1666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127525</xdr:rowOff>
    </xdr:from>
    <xdr:ext cx="534377" cy="259045"/>
    <xdr:sp macro="" textlink="">
      <xdr:nvSpPr>
        <xdr:cNvPr id="488" name="テキスト ボックス 487"/>
        <xdr:cNvSpPr txBox="1"/>
      </xdr:nvSpPr>
      <xdr:spPr>
        <a:xfrm>
          <a:off x="8483111" y="1675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109463</xdr:rowOff>
    </xdr:from>
    <xdr:to>
      <xdr:col>41</xdr:col>
      <xdr:colOff>101600</xdr:colOff>
      <xdr:row>98</xdr:row>
      <xdr:rowOff>39613</xdr:rowOff>
    </xdr:to>
    <xdr:sp macro="" textlink="">
      <xdr:nvSpPr>
        <xdr:cNvPr id="489" name="楕円 488"/>
        <xdr:cNvSpPr/>
      </xdr:nvSpPr>
      <xdr:spPr>
        <a:xfrm>
          <a:off x="7810500" y="1674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30740</xdr:rowOff>
    </xdr:from>
    <xdr:ext cx="534377" cy="259045"/>
    <xdr:sp macro="" textlink="">
      <xdr:nvSpPr>
        <xdr:cNvPr id="490" name="テキスト ボックス 489"/>
        <xdr:cNvSpPr txBox="1"/>
      </xdr:nvSpPr>
      <xdr:spPr>
        <a:xfrm>
          <a:off x="7594111" y="1683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99502</xdr:rowOff>
    </xdr:from>
    <xdr:to>
      <xdr:col>36</xdr:col>
      <xdr:colOff>165100</xdr:colOff>
      <xdr:row>98</xdr:row>
      <xdr:rowOff>29652</xdr:rowOff>
    </xdr:to>
    <xdr:sp macro="" textlink="">
      <xdr:nvSpPr>
        <xdr:cNvPr id="491" name="楕円 490"/>
        <xdr:cNvSpPr/>
      </xdr:nvSpPr>
      <xdr:spPr>
        <a:xfrm>
          <a:off x="6921500" y="1673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20779</xdr:rowOff>
    </xdr:from>
    <xdr:ext cx="534377" cy="259045"/>
    <xdr:sp macro="" textlink="">
      <xdr:nvSpPr>
        <xdr:cNvPr id="492" name="テキスト ボックス 491"/>
        <xdr:cNvSpPr txBox="1"/>
      </xdr:nvSpPr>
      <xdr:spPr>
        <a:xfrm>
          <a:off x="6705111" y="1682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6" name="テキスト ボックス 505"/>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38</xdr:row>
      <xdr:rowOff>75418</xdr:rowOff>
    </xdr:to>
    <xdr:cxnSp macro="">
      <xdr:nvCxnSpPr>
        <xdr:cNvPr id="514" name="直線コネクタ 513"/>
        <xdr:cNvCxnSpPr/>
      </xdr:nvCxnSpPr>
      <xdr:spPr>
        <a:xfrm flipV="1">
          <a:off x="16317595" y="5165517"/>
          <a:ext cx="1269" cy="142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79245</xdr:rowOff>
    </xdr:from>
    <xdr:ext cx="378565" cy="259045"/>
    <xdr:sp macro="" textlink="">
      <xdr:nvSpPr>
        <xdr:cNvPr id="515" name="消防費最小値テキスト"/>
        <xdr:cNvSpPr txBox="1"/>
      </xdr:nvSpPr>
      <xdr:spPr>
        <a:xfrm>
          <a:off x="16370300" y="6594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75418</xdr:rowOff>
    </xdr:from>
    <xdr:to>
      <xdr:col>86</xdr:col>
      <xdr:colOff>25400</xdr:colOff>
      <xdr:row>38</xdr:row>
      <xdr:rowOff>75418</xdr:rowOff>
    </xdr:to>
    <xdr:cxnSp macro="">
      <xdr:nvCxnSpPr>
        <xdr:cNvPr id="516" name="直線コネクタ 515"/>
        <xdr:cNvCxnSpPr/>
      </xdr:nvCxnSpPr>
      <xdr:spPr>
        <a:xfrm>
          <a:off x="16230600" y="6590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7" name="消防費最大値テキスト"/>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18" name="直線コネクタ 517"/>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110988</xdr:rowOff>
    </xdr:from>
    <xdr:to>
      <xdr:col>85</xdr:col>
      <xdr:colOff>127000</xdr:colOff>
      <xdr:row>37</xdr:row>
      <xdr:rowOff>119857</xdr:rowOff>
    </xdr:to>
    <xdr:cxnSp macro="">
      <xdr:nvCxnSpPr>
        <xdr:cNvPr id="519" name="直線コネクタ 518"/>
        <xdr:cNvCxnSpPr/>
      </xdr:nvCxnSpPr>
      <xdr:spPr>
        <a:xfrm flipV="1">
          <a:off x="15481300" y="6454638"/>
          <a:ext cx="838200" cy="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1409</xdr:rowOff>
    </xdr:from>
    <xdr:ext cx="469744" cy="259045"/>
    <xdr:sp macro="" textlink="">
      <xdr:nvSpPr>
        <xdr:cNvPr id="520" name="消防費平均値テキスト"/>
        <xdr:cNvSpPr txBox="1"/>
      </xdr:nvSpPr>
      <xdr:spPr>
        <a:xfrm>
          <a:off x="16370300" y="6173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149982</xdr:rowOff>
    </xdr:from>
    <xdr:to>
      <xdr:col>85</xdr:col>
      <xdr:colOff>177800</xdr:colOff>
      <xdr:row>37</xdr:row>
      <xdr:rowOff>80132</xdr:rowOff>
    </xdr:to>
    <xdr:sp macro="" textlink="">
      <xdr:nvSpPr>
        <xdr:cNvPr id="521" name="フローチャート: 判断 520"/>
        <xdr:cNvSpPr/>
      </xdr:nvSpPr>
      <xdr:spPr>
        <a:xfrm>
          <a:off x="16268700" y="63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169692</xdr:rowOff>
    </xdr:from>
    <xdr:to>
      <xdr:col>81</xdr:col>
      <xdr:colOff>50800</xdr:colOff>
      <xdr:row>37</xdr:row>
      <xdr:rowOff>119857</xdr:rowOff>
    </xdr:to>
    <xdr:cxnSp macro="">
      <xdr:nvCxnSpPr>
        <xdr:cNvPr id="522" name="直線コネクタ 521"/>
        <xdr:cNvCxnSpPr/>
      </xdr:nvCxnSpPr>
      <xdr:spPr>
        <a:xfrm>
          <a:off x="14592300" y="6341892"/>
          <a:ext cx="889000" cy="12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113314</xdr:rowOff>
    </xdr:from>
    <xdr:to>
      <xdr:col>81</xdr:col>
      <xdr:colOff>101600</xdr:colOff>
      <xdr:row>37</xdr:row>
      <xdr:rowOff>43464</xdr:rowOff>
    </xdr:to>
    <xdr:sp macro="" textlink="">
      <xdr:nvSpPr>
        <xdr:cNvPr id="523" name="フローチャート: 判断 522"/>
        <xdr:cNvSpPr/>
      </xdr:nvSpPr>
      <xdr:spPr>
        <a:xfrm>
          <a:off x="15430500" y="628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59991</xdr:rowOff>
    </xdr:from>
    <xdr:ext cx="469744" cy="259045"/>
    <xdr:sp macro="" textlink="">
      <xdr:nvSpPr>
        <xdr:cNvPr id="524" name="テキスト ボックス 523"/>
        <xdr:cNvSpPr txBox="1"/>
      </xdr:nvSpPr>
      <xdr:spPr>
        <a:xfrm>
          <a:off x="15246428" y="6060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169692</xdr:rowOff>
    </xdr:from>
    <xdr:to>
      <xdr:col>76</xdr:col>
      <xdr:colOff>114300</xdr:colOff>
      <xdr:row>37</xdr:row>
      <xdr:rowOff>61244</xdr:rowOff>
    </xdr:to>
    <xdr:cxnSp macro="">
      <xdr:nvCxnSpPr>
        <xdr:cNvPr id="525" name="直線コネクタ 524"/>
        <xdr:cNvCxnSpPr/>
      </xdr:nvCxnSpPr>
      <xdr:spPr>
        <a:xfrm flipV="1">
          <a:off x="13703300" y="6341892"/>
          <a:ext cx="889000" cy="6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131968</xdr:rowOff>
    </xdr:from>
    <xdr:to>
      <xdr:col>76</xdr:col>
      <xdr:colOff>165100</xdr:colOff>
      <xdr:row>36</xdr:row>
      <xdr:rowOff>62118</xdr:rowOff>
    </xdr:to>
    <xdr:sp macro="" textlink="">
      <xdr:nvSpPr>
        <xdr:cNvPr id="526" name="フローチャート: 判断 525"/>
        <xdr:cNvSpPr/>
      </xdr:nvSpPr>
      <xdr:spPr>
        <a:xfrm>
          <a:off x="14541500" y="613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78645</xdr:rowOff>
    </xdr:from>
    <xdr:ext cx="469744" cy="259045"/>
    <xdr:sp macro="" textlink="">
      <xdr:nvSpPr>
        <xdr:cNvPr id="527" name="テキスト ボックス 526"/>
        <xdr:cNvSpPr txBox="1"/>
      </xdr:nvSpPr>
      <xdr:spPr>
        <a:xfrm>
          <a:off x="14357428" y="590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40305</xdr:rowOff>
    </xdr:from>
    <xdr:to>
      <xdr:col>71</xdr:col>
      <xdr:colOff>177800</xdr:colOff>
      <xdr:row>37</xdr:row>
      <xdr:rowOff>61244</xdr:rowOff>
    </xdr:to>
    <xdr:cxnSp macro="">
      <xdr:nvCxnSpPr>
        <xdr:cNvPr id="528" name="直線コネクタ 527"/>
        <xdr:cNvCxnSpPr/>
      </xdr:nvCxnSpPr>
      <xdr:spPr>
        <a:xfrm>
          <a:off x="12814300" y="6383955"/>
          <a:ext cx="889000" cy="2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2946</xdr:rowOff>
    </xdr:from>
    <xdr:to>
      <xdr:col>72</xdr:col>
      <xdr:colOff>38100</xdr:colOff>
      <xdr:row>37</xdr:row>
      <xdr:rowOff>104546</xdr:rowOff>
    </xdr:to>
    <xdr:sp macro="" textlink="">
      <xdr:nvSpPr>
        <xdr:cNvPr id="529" name="フローチャート: 判断 528"/>
        <xdr:cNvSpPr/>
      </xdr:nvSpPr>
      <xdr:spPr>
        <a:xfrm>
          <a:off x="13652500" y="63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121073</xdr:rowOff>
    </xdr:from>
    <xdr:ext cx="469744" cy="259045"/>
    <xdr:sp macro="" textlink="">
      <xdr:nvSpPr>
        <xdr:cNvPr id="530" name="テキスト ボックス 529"/>
        <xdr:cNvSpPr txBox="1"/>
      </xdr:nvSpPr>
      <xdr:spPr>
        <a:xfrm>
          <a:off x="13468428" y="612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4501</xdr:rowOff>
    </xdr:from>
    <xdr:to>
      <xdr:col>67</xdr:col>
      <xdr:colOff>101600</xdr:colOff>
      <xdr:row>37</xdr:row>
      <xdr:rowOff>106101</xdr:rowOff>
    </xdr:to>
    <xdr:sp macro="" textlink="">
      <xdr:nvSpPr>
        <xdr:cNvPr id="531" name="フローチャート: 判断 530"/>
        <xdr:cNvSpPr/>
      </xdr:nvSpPr>
      <xdr:spPr>
        <a:xfrm>
          <a:off x="12763500" y="6348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97228</xdr:rowOff>
    </xdr:from>
    <xdr:ext cx="469744" cy="259045"/>
    <xdr:sp macro="" textlink="">
      <xdr:nvSpPr>
        <xdr:cNvPr id="532" name="テキスト ボックス 531"/>
        <xdr:cNvSpPr txBox="1"/>
      </xdr:nvSpPr>
      <xdr:spPr>
        <a:xfrm>
          <a:off x="12579428" y="644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60188</xdr:rowOff>
    </xdr:from>
    <xdr:to>
      <xdr:col>85</xdr:col>
      <xdr:colOff>177800</xdr:colOff>
      <xdr:row>37</xdr:row>
      <xdr:rowOff>161788</xdr:rowOff>
    </xdr:to>
    <xdr:sp macro="" textlink="">
      <xdr:nvSpPr>
        <xdr:cNvPr id="538" name="楕円 537"/>
        <xdr:cNvSpPr/>
      </xdr:nvSpPr>
      <xdr:spPr>
        <a:xfrm>
          <a:off x="16268700" y="640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38615</xdr:rowOff>
    </xdr:from>
    <xdr:ext cx="469744" cy="259045"/>
    <xdr:sp macro="" textlink="">
      <xdr:nvSpPr>
        <xdr:cNvPr id="539" name="消防費該当値テキスト"/>
        <xdr:cNvSpPr txBox="1"/>
      </xdr:nvSpPr>
      <xdr:spPr>
        <a:xfrm>
          <a:off x="16370300" y="63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69057</xdr:rowOff>
    </xdr:from>
    <xdr:to>
      <xdr:col>81</xdr:col>
      <xdr:colOff>101600</xdr:colOff>
      <xdr:row>37</xdr:row>
      <xdr:rowOff>170658</xdr:rowOff>
    </xdr:to>
    <xdr:sp macro="" textlink="">
      <xdr:nvSpPr>
        <xdr:cNvPr id="540" name="楕円 539"/>
        <xdr:cNvSpPr/>
      </xdr:nvSpPr>
      <xdr:spPr>
        <a:xfrm>
          <a:off x="15430500" y="641270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161785</xdr:rowOff>
    </xdr:from>
    <xdr:ext cx="469744" cy="259045"/>
    <xdr:sp macro="" textlink="">
      <xdr:nvSpPr>
        <xdr:cNvPr id="541" name="テキスト ボックス 540"/>
        <xdr:cNvSpPr txBox="1"/>
      </xdr:nvSpPr>
      <xdr:spPr>
        <a:xfrm>
          <a:off x="15246428" y="650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118892</xdr:rowOff>
    </xdr:from>
    <xdr:to>
      <xdr:col>76</xdr:col>
      <xdr:colOff>165100</xdr:colOff>
      <xdr:row>37</xdr:row>
      <xdr:rowOff>49042</xdr:rowOff>
    </xdr:to>
    <xdr:sp macro="" textlink="">
      <xdr:nvSpPr>
        <xdr:cNvPr id="542" name="楕円 541"/>
        <xdr:cNvSpPr/>
      </xdr:nvSpPr>
      <xdr:spPr>
        <a:xfrm>
          <a:off x="14541500" y="629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40169</xdr:rowOff>
    </xdr:from>
    <xdr:ext cx="469744" cy="259045"/>
    <xdr:sp macro="" textlink="">
      <xdr:nvSpPr>
        <xdr:cNvPr id="543" name="テキスト ボックス 542"/>
        <xdr:cNvSpPr txBox="1"/>
      </xdr:nvSpPr>
      <xdr:spPr>
        <a:xfrm>
          <a:off x="14357428" y="6383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10444</xdr:rowOff>
    </xdr:from>
    <xdr:to>
      <xdr:col>72</xdr:col>
      <xdr:colOff>38100</xdr:colOff>
      <xdr:row>37</xdr:row>
      <xdr:rowOff>112044</xdr:rowOff>
    </xdr:to>
    <xdr:sp macro="" textlink="">
      <xdr:nvSpPr>
        <xdr:cNvPr id="544" name="楕円 543"/>
        <xdr:cNvSpPr/>
      </xdr:nvSpPr>
      <xdr:spPr>
        <a:xfrm>
          <a:off x="13652500" y="635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103171</xdr:rowOff>
    </xdr:from>
    <xdr:ext cx="469744" cy="259045"/>
    <xdr:sp macro="" textlink="">
      <xdr:nvSpPr>
        <xdr:cNvPr id="545" name="テキスト ボックス 544"/>
        <xdr:cNvSpPr txBox="1"/>
      </xdr:nvSpPr>
      <xdr:spPr>
        <a:xfrm>
          <a:off x="13468428" y="644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160955</xdr:rowOff>
    </xdr:from>
    <xdr:to>
      <xdr:col>67</xdr:col>
      <xdr:colOff>101600</xdr:colOff>
      <xdr:row>37</xdr:row>
      <xdr:rowOff>91105</xdr:rowOff>
    </xdr:to>
    <xdr:sp macro="" textlink="">
      <xdr:nvSpPr>
        <xdr:cNvPr id="546" name="楕円 545"/>
        <xdr:cNvSpPr/>
      </xdr:nvSpPr>
      <xdr:spPr>
        <a:xfrm>
          <a:off x="12763500" y="633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107632</xdr:rowOff>
    </xdr:from>
    <xdr:ext cx="469744" cy="259045"/>
    <xdr:sp macro="" textlink="">
      <xdr:nvSpPr>
        <xdr:cNvPr id="547" name="テキスト ボックス 546"/>
        <xdr:cNvSpPr txBox="1"/>
      </xdr:nvSpPr>
      <xdr:spPr>
        <a:xfrm>
          <a:off x="12579428" y="610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102133</xdr:rowOff>
    </xdr:from>
    <xdr:to>
      <xdr:col>85</xdr:col>
      <xdr:colOff>126364</xdr:colOff>
      <xdr:row>58</xdr:row>
      <xdr:rowOff>129935</xdr:rowOff>
    </xdr:to>
    <xdr:cxnSp macro="">
      <xdr:nvCxnSpPr>
        <xdr:cNvPr id="574" name="直線コネクタ 573"/>
        <xdr:cNvCxnSpPr/>
      </xdr:nvCxnSpPr>
      <xdr:spPr>
        <a:xfrm flipV="1">
          <a:off x="16317595" y="8503183"/>
          <a:ext cx="1269" cy="1570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133762</xdr:rowOff>
    </xdr:from>
    <xdr:ext cx="534377" cy="259045"/>
    <xdr:sp macro="" textlink="">
      <xdr:nvSpPr>
        <xdr:cNvPr id="575" name="教育費最小値テキスト"/>
        <xdr:cNvSpPr txBox="1"/>
      </xdr:nvSpPr>
      <xdr:spPr>
        <a:xfrm>
          <a:off x="16370300" y="1007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129935</xdr:rowOff>
    </xdr:from>
    <xdr:to>
      <xdr:col>86</xdr:col>
      <xdr:colOff>25400</xdr:colOff>
      <xdr:row>58</xdr:row>
      <xdr:rowOff>129935</xdr:rowOff>
    </xdr:to>
    <xdr:cxnSp macro="">
      <xdr:nvCxnSpPr>
        <xdr:cNvPr id="576" name="直線コネクタ 575"/>
        <xdr:cNvCxnSpPr/>
      </xdr:nvCxnSpPr>
      <xdr:spPr>
        <a:xfrm>
          <a:off x="16230600" y="10074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48810</xdr:rowOff>
    </xdr:from>
    <xdr:ext cx="599010" cy="259045"/>
    <xdr:sp macro="" textlink="">
      <xdr:nvSpPr>
        <xdr:cNvPr id="577" name="教育費最大値テキスト"/>
        <xdr:cNvSpPr txBox="1"/>
      </xdr:nvSpPr>
      <xdr:spPr>
        <a:xfrm>
          <a:off x="16370300" y="827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102133</xdr:rowOff>
    </xdr:from>
    <xdr:to>
      <xdr:col>86</xdr:col>
      <xdr:colOff>25400</xdr:colOff>
      <xdr:row>49</xdr:row>
      <xdr:rowOff>102133</xdr:rowOff>
    </xdr:to>
    <xdr:cxnSp macro="">
      <xdr:nvCxnSpPr>
        <xdr:cNvPr id="578" name="直線コネクタ 577"/>
        <xdr:cNvCxnSpPr/>
      </xdr:nvCxnSpPr>
      <xdr:spPr>
        <a:xfrm>
          <a:off x="16230600" y="850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54193</xdr:rowOff>
    </xdr:from>
    <xdr:to>
      <xdr:col>85</xdr:col>
      <xdr:colOff>127000</xdr:colOff>
      <xdr:row>58</xdr:row>
      <xdr:rowOff>17062</xdr:rowOff>
    </xdr:to>
    <xdr:cxnSp macro="">
      <xdr:nvCxnSpPr>
        <xdr:cNvPr id="579" name="直線コネクタ 578"/>
        <xdr:cNvCxnSpPr/>
      </xdr:nvCxnSpPr>
      <xdr:spPr>
        <a:xfrm flipV="1">
          <a:off x="15481300" y="9826843"/>
          <a:ext cx="838200" cy="13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154794</xdr:rowOff>
    </xdr:from>
    <xdr:ext cx="534377" cy="259045"/>
    <xdr:sp macro="" textlink="">
      <xdr:nvSpPr>
        <xdr:cNvPr id="580" name="教育費平均値テキスト"/>
        <xdr:cNvSpPr txBox="1"/>
      </xdr:nvSpPr>
      <xdr:spPr>
        <a:xfrm>
          <a:off x="16370300" y="9755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4917</xdr:rowOff>
    </xdr:from>
    <xdr:to>
      <xdr:col>85</xdr:col>
      <xdr:colOff>177800</xdr:colOff>
      <xdr:row>57</xdr:row>
      <xdr:rowOff>106517</xdr:rowOff>
    </xdr:to>
    <xdr:sp macro="" textlink="">
      <xdr:nvSpPr>
        <xdr:cNvPr id="581" name="フローチャート: 判断 580"/>
        <xdr:cNvSpPr/>
      </xdr:nvSpPr>
      <xdr:spPr>
        <a:xfrm>
          <a:off x="16268700" y="97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13436</xdr:rowOff>
    </xdr:from>
    <xdr:to>
      <xdr:col>81</xdr:col>
      <xdr:colOff>50800</xdr:colOff>
      <xdr:row>58</xdr:row>
      <xdr:rowOff>17062</xdr:rowOff>
    </xdr:to>
    <xdr:cxnSp macro="">
      <xdr:nvCxnSpPr>
        <xdr:cNvPr id="582" name="直線コネクタ 581"/>
        <xdr:cNvCxnSpPr/>
      </xdr:nvCxnSpPr>
      <xdr:spPr>
        <a:xfrm>
          <a:off x="14592300" y="9786086"/>
          <a:ext cx="889000" cy="17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83109</xdr:rowOff>
    </xdr:from>
    <xdr:to>
      <xdr:col>81</xdr:col>
      <xdr:colOff>101600</xdr:colOff>
      <xdr:row>58</xdr:row>
      <xdr:rowOff>13259</xdr:rowOff>
    </xdr:to>
    <xdr:sp macro="" textlink="">
      <xdr:nvSpPr>
        <xdr:cNvPr id="583" name="フローチャート: 判断 582"/>
        <xdr:cNvSpPr/>
      </xdr:nvSpPr>
      <xdr:spPr>
        <a:xfrm>
          <a:off x="15430500" y="985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29786</xdr:rowOff>
    </xdr:from>
    <xdr:ext cx="534377" cy="259045"/>
    <xdr:sp macro="" textlink="">
      <xdr:nvSpPr>
        <xdr:cNvPr id="584" name="テキスト ボックス 583"/>
        <xdr:cNvSpPr txBox="1"/>
      </xdr:nvSpPr>
      <xdr:spPr>
        <a:xfrm>
          <a:off x="15214111" y="963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6938</xdr:rowOff>
    </xdr:from>
    <xdr:to>
      <xdr:col>76</xdr:col>
      <xdr:colOff>114300</xdr:colOff>
      <xdr:row>57</xdr:row>
      <xdr:rowOff>13436</xdr:rowOff>
    </xdr:to>
    <xdr:cxnSp macro="">
      <xdr:nvCxnSpPr>
        <xdr:cNvPr id="585" name="直線コネクタ 584"/>
        <xdr:cNvCxnSpPr/>
      </xdr:nvCxnSpPr>
      <xdr:spPr>
        <a:xfrm>
          <a:off x="13703300" y="9779588"/>
          <a:ext cx="889000" cy="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83751</xdr:rowOff>
    </xdr:from>
    <xdr:to>
      <xdr:col>76</xdr:col>
      <xdr:colOff>165100</xdr:colOff>
      <xdr:row>58</xdr:row>
      <xdr:rowOff>13901</xdr:rowOff>
    </xdr:to>
    <xdr:sp macro="" textlink="">
      <xdr:nvSpPr>
        <xdr:cNvPr id="586" name="フローチャート: 判断 585"/>
        <xdr:cNvSpPr/>
      </xdr:nvSpPr>
      <xdr:spPr>
        <a:xfrm>
          <a:off x="14541500" y="98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5028</xdr:rowOff>
    </xdr:from>
    <xdr:ext cx="534377" cy="259045"/>
    <xdr:sp macro="" textlink="">
      <xdr:nvSpPr>
        <xdr:cNvPr id="587" name="テキスト ボックス 586"/>
        <xdr:cNvSpPr txBox="1"/>
      </xdr:nvSpPr>
      <xdr:spPr>
        <a:xfrm>
          <a:off x="14325111" y="994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6938</xdr:rowOff>
    </xdr:from>
    <xdr:to>
      <xdr:col>71</xdr:col>
      <xdr:colOff>177800</xdr:colOff>
      <xdr:row>57</xdr:row>
      <xdr:rowOff>144218</xdr:rowOff>
    </xdr:to>
    <xdr:cxnSp macro="">
      <xdr:nvCxnSpPr>
        <xdr:cNvPr id="588" name="直線コネクタ 587"/>
        <xdr:cNvCxnSpPr/>
      </xdr:nvCxnSpPr>
      <xdr:spPr>
        <a:xfrm flipV="1">
          <a:off x="12814300" y="9779588"/>
          <a:ext cx="889000" cy="13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97217</xdr:rowOff>
    </xdr:from>
    <xdr:to>
      <xdr:col>72</xdr:col>
      <xdr:colOff>38100</xdr:colOff>
      <xdr:row>58</xdr:row>
      <xdr:rowOff>27367</xdr:rowOff>
    </xdr:to>
    <xdr:sp macro="" textlink="">
      <xdr:nvSpPr>
        <xdr:cNvPr id="589" name="フローチャート: 判断 588"/>
        <xdr:cNvSpPr/>
      </xdr:nvSpPr>
      <xdr:spPr>
        <a:xfrm>
          <a:off x="13652500" y="986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18494</xdr:rowOff>
    </xdr:from>
    <xdr:ext cx="534377" cy="259045"/>
    <xdr:sp macro="" textlink="">
      <xdr:nvSpPr>
        <xdr:cNvPr id="590" name="テキスト ボックス 589"/>
        <xdr:cNvSpPr txBox="1"/>
      </xdr:nvSpPr>
      <xdr:spPr>
        <a:xfrm>
          <a:off x="13436111" y="996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134925</xdr:rowOff>
    </xdr:from>
    <xdr:to>
      <xdr:col>67</xdr:col>
      <xdr:colOff>101600</xdr:colOff>
      <xdr:row>58</xdr:row>
      <xdr:rowOff>65075</xdr:rowOff>
    </xdr:to>
    <xdr:sp macro="" textlink="">
      <xdr:nvSpPr>
        <xdr:cNvPr id="591" name="フローチャート: 判断 590"/>
        <xdr:cNvSpPr/>
      </xdr:nvSpPr>
      <xdr:spPr>
        <a:xfrm>
          <a:off x="12763500" y="99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56202</xdr:rowOff>
    </xdr:from>
    <xdr:ext cx="534377" cy="259045"/>
    <xdr:sp macro="" textlink="">
      <xdr:nvSpPr>
        <xdr:cNvPr id="592" name="テキスト ボックス 591"/>
        <xdr:cNvSpPr txBox="1"/>
      </xdr:nvSpPr>
      <xdr:spPr>
        <a:xfrm>
          <a:off x="12547111" y="1000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3393</xdr:rowOff>
    </xdr:from>
    <xdr:to>
      <xdr:col>85</xdr:col>
      <xdr:colOff>177800</xdr:colOff>
      <xdr:row>57</xdr:row>
      <xdr:rowOff>104993</xdr:rowOff>
    </xdr:to>
    <xdr:sp macro="" textlink="">
      <xdr:nvSpPr>
        <xdr:cNvPr id="598" name="楕円 597"/>
        <xdr:cNvSpPr/>
      </xdr:nvSpPr>
      <xdr:spPr>
        <a:xfrm>
          <a:off x="16268700" y="977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26270</xdr:rowOff>
    </xdr:from>
    <xdr:ext cx="534377" cy="259045"/>
    <xdr:sp macro="" textlink="">
      <xdr:nvSpPr>
        <xdr:cNvPr id="599" name="教育費該当値テキスト"/>
        <xdr:cNvSpPr txBox="1"/>
      </xdr:nvSpPr>
      <xdr:spPr>
        <a:xfrm>
          <a:off x="16370300" y="962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137712</xdr:rowOff>
    </xdr:from>
    <xdr:to>
      <xdr:col>81</xdr:col>
      <xdr:colOff>101600</xdr:colOff>
      <xdr:row>58</xdr:row>
      <xdr:rowOff>67862</xdr:rowOff>
    </xdr:to>
    <xdr:sp macro="" textlink="">
      <xdr:nvSpPr>
        <xdr:cNvPr id="600" name="楕円 599"/>
        <xdr:cNvSpPr/>
      </xdr:nvSpPr>
      <xdr:spPr>
        <a:xfrm>
          <a:off x="15430500" y="991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58989</xdr:rowOff>
    </xdr:from>
    <xdr:ext cx="534377" cy="259045"/>
    <xdr:sp macro="" textlink="">
      <xdr:nvSpPr>
        <xdr:cNvPr id="601" name="テキスト ボックス 600"/>
        <xdr:cNvSpPr txBox="1"/>
      </xdr:nvSpPr>
      <xdr:spPr>
        <a:xfrm>
          <a:off x="15214111" y="1000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134086</xdr:rowOff>
    </xdr:from>
    <xdr:to>
      <xdr:col>76</xdr:col>
      <xdr:colOff>165100</xdr:colOff>
      <xdr:row>57</xdr:row>
      <xdr:rowOff>64236</xdr:rowOff>
    </xdr:to>
    <xdr:sp macro="" textlink="">
      <xdr:nvSpPr>
        <xdr:cNvPr id="602" name="楕円 601"/>
        <xdr:cNvSpPr/>
      </xdr:nvSpPr>
      <xdr:spPr>
        <a:xfrm>
          <a:off x="14541500" y="973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80763</xdr:rowOff>
    </xdr:from>
    <xdr:ext cx="534377" cy="259045"/>
    <xdr:sp macro="" textlink="">
      <xdr:nvSpPr>
        <xdr:cNvPr id="603" name="テキスト ボックス 602"/>
        <xdr:cNvSpPr txBox="1"/>
      </xdr:nvSpPr>
      <xdr:spPr>
        <a:xfrm>
          <a:off x="14325111" y="951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127588</xdr:rowOff>
    </xdr:from>
    <xdr:to>
      <xdr:col>72</xdr:col>
      <xdr:colOff>38100</xdr:colOff>
      <xdr:row>57</xdr:row>
      <xdr:rowOff>57738</xdr:rowOff>
    </xdr:to>
    <xdr:sp macro="" textlink="">
      <xdr:nvSpPr>
        <xdr:cNvPr id="604" name="楕円 603"/>
        <xdr:cNvSpPr/>
      </xdr:nvSpPr>
      <xdr:spPr>
        <a:xfrm>
          <a:off x="13652500" y="972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74265</xdr:rowOff>
    </xdr:from>
    <xdr:ext cx="534377" cy="259045"/>
    <xdr:sp macro="" textlink="">
      <xdr:nvSpPr>
        <xdr:cNvPr id="605" name="テキスト ボックス 604"/>
        <xdr:cNvSpPr txBox="1"/>
      </xdr:nvSpPr>
      <xdr:spPr>
        <a:xfrm>
          <a:off x="13436111" y="950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93418</xdr:rowOff>
    </xdr:from>
    <xdr:to>
      <xdr:col>67</xdr:col>
      <xdr:colOff>101600</xdr:colOff>
      <xdr:row>58</xdr:row>
      <xdr:rowOff>23568</xdr:rowOff>
    </xdr:to>
    <xdr:sp macro="" textlink="">
      <xdr:nvSpPr>
        <xdr:cNvPr id="606" name="楕円 605"/>
        <xdr:cNvSpPr/>
      </xdr:nvSpPr>
      <xdr:spPr>
        <a:xfrm>
          <a:off x="12763500" y="986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40095</xdr:rowOff>
    </xdr:from>
    <xdr:ext cx="534377" cy="259045"/>
    <xdr:sp macro="" textlink="">
      <xdr:nvSpPr>
        <xdr:cNvPr id="607" name="テキスト ボックス 606"/>
        <xdr:cNvSpPr txBox="1"/>
      </xdr:nvSpPr>
      <xdr:spPr>
        <a:xfrm>
          <a:off x="12547111" y="964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21" name="テキスト ボックス 620"/>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23" name="テキスト ボックス 622"/>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5" name="テキスト ボックス 624"/>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27" name="テキスト ボックス 626"/>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29" name="テキスト ボックス 628"/>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31" name="テキスト ボックス 630"/>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76</xdr:row>
      <xdr:rowOff>146231</xdr:rowOff>
    </xdr:from>
    <xdr:to>
      <xdr:col>85</xdr:col>
      <xdr:colOff>126364</xdr:colOff>
      <xdr:row>79</xdr:row>
      <xdr:rowOff>98879</xdr:rowOff>
    </xdr:to>
    <xdr:cxnSp macro="">
      <xdr:nvCxnSpPr>
        <xdr:cNvPr id="633" name="直線コネクタ 632"/>
        <xdr:cNvCxnSpPr/>
      </xdr:nvCxnSpPr>
      <xdr:spPr>
        <a:xfrm flipV="1">
          <a:off x="16317595" y="13176431"/>
          <a:ext cx="1269" cy="466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104520</xdr:rowOff>
    </xdr:from>
    <xdr:ext cx="249299" cy="259045"/>
    <xdr:sp macro="" textlink="">
      <xdr:nvSpPr>
        <xdr:cNvPr id="634" name="災害復旧費最小値テキスト"/>
        <xdr:cNvSpPr txBox="1"/>
      </xdr:nvSpPr>
      <xdr:spPr>
        <a:xfrm>
          <a:off x="16370300" y="136490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92908</xdr:rowOff>
    </xdr:from>
    <xdr:ext cx="378565" cy="259045"/>
    <xdr:sp macro="" textlink="">
      <xdr:nvSpPr>
        <xdr:cNvPr id="636" name="災害復旧費最大値テキスト"/>
        <xdr:cNvSpPr txBox="1"/>
      </xdr:nvSpPr>
      <xdr:spPr>
        <a:xfrm>
          <a:off x="16370300" y="12951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76</xdr:row>
      <xdr:rowOff>146231</xdr:rowOff>
    </xdr:from>
    <xdr:to>
      <xdr:col>86</xdr:col>
      <xdr:colOff>25400</xdr:colOff>
      <xdr:row>76</xdr:row>
      <xdr:rowOff>146231</xdr:rowOff>
    </xdr:to>
    <xdr:cxnSp macro="">
      <xdr:nvCxnSpPr>
        <xdr:cNvPr id="637" name="直線コネクタ 636"/>
        <xdr:cNvCxnSpPr/>
      </xdr:nvCxnSpPr>
      <xdr:spPr>
        <a:xfrm>
          <a:off x="16230600" y="1317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8" name="直線コネクタ 637"/>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21970</xdr:rowOff>
    </xdr:from>
    <xdr:ext cx="313932" cy="259045"/>
    <xdr:sp macro="" textlink="">
      <xdr:nvSpPr>
        <xdr:cNvPr id="639" name="災害復旧費平均値テキスト"/>
        <xdr:cNvSpPr txBox="1"/>
      </xdr:nvSpPr>
      <xdr:spPr>
        <a:xfrm>
          <a:off x="16370300" y="1339507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170543</xdr:rowOff>
    </xdr:from>
    <xdr:to>
      <xdr:col>85</xdr:col>
      <xdr:colOff>177800</xdr:colOff>
      <xdr:row>79</xdr:row>
      <xdr:rowOff>100693</xdr:rowOff>
    </xdr:to>
    <xdr:sp macro="" textlink="">
      <xdr:nvSpPr>
        <xdr:cNvPr id="640" name="フローチャート: 判断 639"/>
        <xdr:cNvSpPr/>
      </xdr:nvSpPr>
      <xdr:spPr>
        <a:xfrm>
          <a:off x="16268700" y="1354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103777</xdr:rowOff>
    </xdr:from>
    <xdr:to>
      <xdr:col>81</xdr:col>
      <xdr:colOff>50800</xdr:colOff>
      <xdr:row>79</xdr:row>
      <xdr:rowOff>98879</xdr:rowOff>
    </xdr:to>
    <xdr:cxnSp macro="">
      <xdr:nvCxnSpPr>
        <xdr:cNvPr id="641" name="直線コネクタ 640"/>
        <xdr:cNvCxnSpPr/>
      </xdr:nvCxnSpPr>
      <xdr:spPr>
        <a:xfrm>
          <a:off x="14592300" y="12105277"/>
          <a:ext cx="889000" cy="153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7257</xdr:rowOff>
    </xdr:from>
    <xdr:to>
      <xdr:col>81</xdr:col>
      <xdr:colOff>101600</xdr:colOff>
      <xdr:row>78</xdr:row>
      <xdr:rowOff>108857</xdr:rowOff>
    </xdr:to>
    <xdr:sp macro="" textlink="">
      <xdr:nvSpPr>
        <xdr:cNvPr id="642" name="フローチャート: 判断 641"/>
        <xdr:cNvSpPr/>
      </xdr:nvSpPr>
      <xdr:spPr>
        <a:xfrm>
          <a:off x="15430500" y="1338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76</xdr:row>
      <xdr:rowOff>125384</xdr:rowOff>
    </xdr:from>
    <xdr:ext cx="313932" cy="259045"/>
    <xdr:sp macro="" textlink="">
      <xdr:nvSpPr>
        <xdr:cNvPr id="643" name="テキスト ボックス 642"/>
        <xdr:cNvSpPr txBox="1"/>
      </xdr:nvSpPr>
      <xdr:spPr>
        <a:xfrm>
          <a:off x="15324333" y="13155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103777</xdr:rowOff>
    </xdr:from>
    <xdr:to>
      <xdr:col>76</xdr:col>
      <xdr:colOff>114300</xdr:colOff>
      <xdr:row>79</xdr:row>
      <xdr:rowOff>98879</xdr:rowOff>
    </xdr:to>
    <xdr:cxnSp macro="">
      <xdr:nvCxnSpPr>
        <xdr:cNvPr id="644" name="直線コネクタ 643"/>
        <xdr:cNvCxnSpPr/>
      </xdr:nvCxnSpPr>
      <xdr:spPr>
        <a:xfrm flipV="1">
          <a:off x="13703300" y="12105277"/>
          <a:ext cx="889000" cy="153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33382</xdr:rowOff>
    </xdr:from>
    <xdr:to>
      <xdr:col>76</xdr:col>
      <xdr:colOff>165100</xdr:colOff>
      <xdr:row>78</xdr:row>
      <xdr:rowOff>134982</xdr:rowOff>
    </xdr:to>
    <xdr:sp macro="" textlink="">
      <xdr:nvSpPr>
        <xdr:cNvPr id="645" name="フローチャート: 判断 644"/>
        <xdr:cNvSpPr/>
      </xdr:nvSpPr>
      <xdr:spPr>
        <a:xfrm>
          <a:off x="14541500" y="134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78</xdr:row>
      <xdr:rowOff>126109</xdr:rowOff>
    </xdr:from>
    <xdr:ext cx="313932" cy="259045"/>
    <xdr:sp macro="" textlink="">
      <xdr:nvSpPr>
        <xdr:cNvPr id="646" name="テキスト ボックス 645"/>
        <xdr:cNvSpPr txBox="1"/>
      </xdr:nvSpPr>
      <xdr:spPr>
        <a:xfrm>
          <a:off x="14435333" y="13499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7" name="直線コネクタ 646"/>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35016</xdr:rowOff>
    </xdr:from>
    <xdr:to>
      <xdr:col>72</xdr:col>
      <xdr:colOff>38100</xdr:colOff>
      <xdr:row>79</xdr:row>
      <xdr:rowOff>136616</xdr:rowOff>
    </xdr:to>
    <xdr:sp macro="" textlink="">
      <xdr:nvSpPr>
        <xdr:cNvPr id="648" name="フローチャート: 判断 647"/>
        <xdr:cNvSpPr/>
      </xdr:nvSpPr>
      <xdr:spPr>
        <a:xfrm>
          <a:off x="13652500" y="1357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153143</xdr:rowOff>
    </xdr:from>
    <xdr:ext cx="249299" cy="259045"/>
    <xdr:sp macro="" textlink="">
      <xdr:nvSpPr>
        <xdr:cNvPr id="649" name="テキスト ボックス 648"/>
        <xdr:cNvSpPr txBox="1"/>
      </xdr:nvSpPr>
      <xdr:spPr>
        <a:xfrm>
          <a:off x="13578650" y="13354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0" name="フローチャート: 判断 649"/>
        <xdr:cNvSpPr/>
      </xdr:nvSpPr>
      <xdr:spPr>
        <a:xfrm>
          <a:off x="12763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1" name="テキスト ボックス 650"/>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7" name="楕円 65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148970</xdr:rowOff>
    </xdr:from>
    <xdr:ext cx="249299" cy="259045"/>
    <xdr:sp macro="" textlink="">
      <xdr:nvSpPr>
        <xdr:cNvPr id="658" name="災害復旧費該当値テキスト"/>
        <xdr:cNvSpPr txBox="1"/>
      </xdr:nvSpPr>
      <xdr:spPr>
        <a:xfrm>
          <a:off x="16370300" y="135220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9" name="楕円 65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0" name="テキスト ボックス 659"/>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52977</xdr:rowOff>
    </xdr:from>
    <xdr:to>
      <xdr:col>76</xdr:col>
      <xdr:colOff>165100</xdr:colOff>
      <xdr:row>70</xdr:row>
      <xdr:rowOff>154577</xdr:rowOff>
    </xdr:to>
    <xdr:sp macro="" textlink="">
      <xdr:nvSpPr>
        <xdr:cNvPr id="661" name="楕円 660"/>
        <xdr:cNvSpPr/>
      </xdr:nvSpPr>
      <xdr:spPr>
        <a:xfrm>
          <a:off x="14541500" y="1205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68</xdr:row>
      <xdr:rowOff>171104</xdr:rowOff>
    </xdr:from>
    <xdr:ext cx="378565" cy="259045"/>
    <xdr:sp macro="" textlink="">
      <xdr:nvSpPr>
        <xdr:cNvPr id="662" name="テキスト ボックス 661"/>
        <xdr:cNvSpPr txBox="1"/>
      </xdr:nvSpPr>
      <xdr:spPr>
        <a:xfrm>
          <a:off x="14403017" y="11829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3" name="楕円 662"/>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4" name="テキスト ボックス 663"/>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5" name="楕円 664"/>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77</xdr:row>
      <xdr:rowOff>166206</xdr:rowOff>
    </xdr:from>
    <xdr:ext cx="249299" cy="259045"/>
    <xdr:sp macro="" textlink="">
      <xdr:nvSpPr>
        <xdr:cNvPr id="666" name="テキスト ボックス 665"/>
        <xdr:cNvSpPr txBox="1"/>
      </xdr:nvSpPr>
      <xdr:spPr>
        <a:xfrm>
          <a:off x="12689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80" name="テキスト ボックス 679"/>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82" name="テキスト ボックス 681"/>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84" name="テキスト ボックス 683"/>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8" name="テキスト ボックス 68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29645</xdr:rowOff>
    </xdr:from>
    <xdr:to>
      <xdr:col>85</xdr:col>
      <xdr:colOff>126364</xdr:colOff>
      <xdr:row>99</xdr:row>
      <xdr:rowOff>73298</xdr:rowOff>
    </xdr:to>
    <xdr:cxnSp macro="">
      <xdr:nvCxnSpPr>
        <xdr:cNvPr id="692" name="直線コネクタ 691"/>
        <xdr:cNvCxnSpPr/>
      </xdr:nvCxnSpPr>
      <xdr:spPr>
        <a:xfrm flipV="1">
          <a:off x="16317595" y="15631595"/>
          <a:ext cx="1269" cy="1415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77125</xdr:rowOff>
    </xdr:from>
    <xdr:ext cx="378565" cy="259045"/>
    <xdr:sp macro="" textlink="">
      <xdr:nvSpPr>
        <xdr:cNvPr id="693" name="公債費最小値テキスト"/>
        <xdr:cNvSpPr txBox="1"/>
      </xdr:nvSpPr>
      <xdr:spPr>
        <a:xfrm>
          <a:off x="16370300" y="17050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73298</xdr:rowOff>
    </xdr:from>
    <xdr:to>
      <xdr:col>86</xdr:col>
      <xdr:colOff>25400</xdr:colOff>
      <xdr:row>99</xdr:row>
      <xdr:rowOff>73298</xdr:rowOff>
    </xdr:to>
    <xdr:cxnSp macro="">
      <xdr:nvCxnSpPr>
        <xdr:cNvPr id="694" name="直線コネクタ 693"/>
        <xdr:cNvCxnSpPr/>
      </xdr:nvCxnSpPr>
      <xdr:spPr>
        <a:xfrm>
          <a:off x="16230600" y="1704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147772</xdr:rowOff>
    </xdr:from>
    <xdr:ext cx="534377" cy="259045"/>
    <xdr:sp macro="" textlink="">
      <xdr:nvSpPr>
        <xdr:cNvPr id="695" name="公債費最大値テキスト"/>
        <xdr:cNvSpPr txBox="1"/>
      </xdr:nvSpPr>
      <xdr:spPr>
        <a:xfrm>
          <a:off x="16370300" y="1540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29645</xdr:rowOff>
    </xdr:from>
    <xdr:to>
      <xdr:col>86</xdr:col>
      <xdr:colOff>25400</xdr:colOff>
      <xdr:row>91</xdr:row>
      <xdr:rowOff>29645</xdr:rowOff>
    </xdr:to>
    <xdr:cxnSp macro="">
      <xdr:nvCxnSpPr>
        <xdr:cNvPr id="696" name="直線コネクタ 695"/>
        <xdr:cNvCxnSpPr/>
      </xdr:nvCxnSpPr>
      <xdr:spPr>
        <a:xfrm>
          <a:off x="16230600" y="1563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169526</xdr:rowOff>
    </xdr:from>
    <xdr:to>
      <xdr:col>85</xdr:col>
      <xdr:colOff>127000</xdr:colOff>
      <xdr:row>93</xdr:row>
      <xdr:rowOff>81243</xdr:rowOff>
    </xdr:to>
    <xdr:cxnSp macro="">
      <xdr:nvCxnSpPr>
        <xdr:cNvPr id="697" name="直線コネクタ 696"/>
        <xdr:cNvCxnSpPr/>
      </xdr:nvCxnSpPr>
      <xdr:spPr>
        <a:xfrm flipV="1">
          <a:off x="15481300" y="15942926"/>
          <a:ext cx="838200" cy="8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4734</xdr:rowOff>
    </xdr:from>
    <xdr:ext cx="469744" cy="259045"/>
    <xdr:sp macro="" textlink="">
      <xdr:nvSpPr>
        <xdr:cNvPr id="698" name="公債費平均値テキスト"/>
        <xdr:cNvSpPr txBox="1"/>
      </xdr:nvSpPr>
      <xdr:spPr>
        <a:xfrm>
          <a:off x="16370300" y="16292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26307</xdr:rowOff>
    </xdr:from>
    <xdr:to>
      <xdr:col>85</xdr:col>
      <xdr:colOff>177800</xdr:colOff>
      <xdr:row>95</xdr:row>
      <xdr:rowOff>127907</xdr:rowOff>
    </xdr:to>
    <xdr:sp macro="" textlink="">
      <xdr:nvSpPr>
        <xdr:cNvPr id="699" name="フローチャート: 判断 698"/>
        <xdr:cNvSpPr/>
      </xdr:nvSpPr>
      <xdr:spPr>
        <a:xfrm>
          <a:off x="16268700" y="1631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81243</xdr:rowOff>
    </xdr:from>
    <xdr:to>
      <xdr:col>81</xdr:col>
      <xdr:colOff>50800</xdr:colOff>
      <xdr:row>93</xdr:row>
      <xdr:rowOff>113030</xdr:rowOff>
    </xdr:to>
    <xdr:cxnSp macro="">
      <xdr:nvCxnSpPr>
        <xdr:cNvPr id="700" name="直線コネクタ 699"/>
        <xdr:cNvCxnSpPr/>
      </xdr:nvCxnSpPr>
      <xdr:spPr>
        <a:xfrm flipV="1">
          <a:off x="14592300" y="16026093"/>
          <a:ext cx="889000" cy="3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69959</xdr:rowOff>
    </xdr:from>
    <xdr:to>
      <xdr:col>81</xdr:col>
      <xdr:colOff>101600</xdr:colOff>
      <xdr:row>96</xdr:row>
      <xdr:rowOff>109</xdr:rowOff>
    </xdr:to>
    <xdr:sp macro="" textlink="">
      <xdr:nvSpPr>
        <xdr:cNvPr id="701" name="フローチャート: 判断 700"/>
        <xdr:cNvSpPr/>
      </xdr:nvSpPr>
      <xdr:spPr>
        <a:xfrm>
          <a:off x="15430500" y="1635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162686</xdr:rowOff>
    </xdr:from>
    <xdr:ext cx="469744" cy="259045"/>
    <xdr:sp macro="" textlink="">
      <xdr:nvSpPr>
        <xdr:cNvPr id="702" name="テキスト ボックス 701"/>
        <xdr:cNvSpPr txBox="1"/>
      </xdr:nvSpPr>
      <xdr:spPr>
        <a:xfrm>
          <a:off x="15246428" y="1645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113030</xdr:rowOff>
    </xdr:from>
    <xdr:to>
      <xdr:col>76</xdr:col>
      <xdr:colOff>114300</xdr:colOff>
      <xdr:row>93</xdr:row>
      <xdr:rowOff>133386</xdr:rowOff>
    </xdr:to>
    <xdr:cxnSp macro="">
      <xdr:nvCxnSpPr>
        <xdr:cNvPr id="703" name="直線コネクタ 702"/>
        <xdr:cNvCxnSpPr/>
      </xdr:nvCxnSpPr>
      <xdr:spPr>
        <a:xfrm flipV="1">
          <a:off x="13703300" y="16057880"/>
          <a:ext cx="889000" cy="2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113829</xdr:rowOff>
    </xdr:from>
    <xdr:to>
      <xdr:col>76</xdr:col>
      <xdr:colOff>165100</xdr:colOff>
      <xdr:row>95</xdr:row>
      <xdr:rowOff>43979</xdr:rowOff>
    </xdr:to>
    <xdr:sp macro="" textlink="">
      <xdr:nvSpPr>
        <xdr:cNvPr id="704" name="フローチャート: 判断 703"/>
        <xdr:cNvSpPr/>
      </xdr:nvSpPr>
      <xdr:spPr>
        <a:xfrm>
          <a:off x="14541500" y="1623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35106</xdr:rowOff>
    </xdr:from>
    <xdr:ext cx="469744" cy="259045"/>
    <xdr:sp macro="" textlink="">
      <xdr:nvSpPr>
        <xdr:cNvPr id="705" name="テキスト ボックス 704"/>
        <xdr:cNvSpPr txBox="1"/>
      </xdr:nvSpPr>
      <xdr:spPr>
        <a:xfrm>
          <a:off x="14357428" y="1632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133386</xdr:rowOff>
    </xdr:from>
    <xdr:to>
      <xdr:col>71</xdr:col>
      <xdr:colOff>177800</xdr:colOff>
      <xdr:row>93</xdr:row>
      <xdr:rowOff>143945</xdr:rowOff>
    </xdr:to>
    <xdr:cxnSp macro="">
      <xdr:nvCxnSpPr>
        <xdr:cNvPr id="706" name="直線コネクタ 705"/>
        <xdr:cNvCxnSpPr/>
      </xdr:nvCxnSpPr>
      <xdr:spPr>
        <a:xfrm flipV="1">
          <a:off x="12814300" y="16078236"/>
          <a:ext cx="889000" cy="1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67019</xdr:rowOff>
    </xdr:from>
    <xdr:to>
      <xdr:col>72</xdr:col>
      <xdr:colOff>38100</xdr:colOff>
      <xdr:row>95</xdr:row>
      <xdr:rowOff>168619</xdr:rowOff>
    </xdr:to>
    <xdr:sp macro="" textlink="">
      <xdr:nvSpPr>
        <xdr:cNvPr id="707" name="フローチャート: 判断 706"/>
        <xdr:cNvSpPr/>
      </xdr:nvSpPr>
      <xdr:spPr>
        <a:xfrm>
          <a:off x="13652500" y="16354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159746</xdr:rowOff>
    </xdr:from>
    <xdr:ext cx="469744" cy="259045"/>
    <xdr:sp macro="" textlink="">
      <xdr:nvSpPr>
        <xdr:cNvPr id="708" name="テキスト ボックス 707"/>
        <xdr:cNvSpPr txBox="1"/>
      </xdr:nvSpPr>
      <xdr:spPr>
        <a:xfrm>
          <a:off x="13468428" y="1644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94235</xdr:rowOff>
    </xdr:from>
    <xdr:to>
      <xdr:col>67</xdr:col>
      <xdr:colOff>101600</xdr:colOff>
      <xdr:row>95</xdr:row>
      <xdr:rowOff>24385</xdr:rowOff>
    </xdr:to>
    <xdr:sp macro="" textlink="">
      <xdr:nvSpPr>
        <xdr:cNvPr id="709" name="フローチャート: 判断 708"/>
        <xdr:cNvSpPr/>
      </xdr:nvSpPr>
      <xdr:spPr>
        <a:xfrm>
          <a:off x="12763500" y="162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15512</xdr:rowOff>
    </xdr:from>
    <xdr:ext cx="469744" cy="259045"/>
    <xdr:sp macro="" textlink="">
      <xdr:nvSpPr>
        <xdr:cNvPr id="710" name="テキスト ボックス 709"/>
        <xdr:cNvSpPr txBox="1"/>
      </xdr:nvSpPr>
      <xdr:spPr>
        <a:xfrm>
          <a:off x="12579428" y="163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118726</xdr:rowOff>
    </xdr:from>
    <xdr:to>
      <xdr:col>85</xdr:col>
      <xdr:colOff>177800</xdr:colOff>
      <xdr:row>93</xdr:row>
      <xdr:rowOff>48876</xdr:rowOff>
    </xdr:to>
    <xdr:sp macro="" textlink="">
      <xdr:nvSpPr>
        <xdr:cNvPr id="716" name="楕円 715"/>
        <xdr:cNvSpPr/>
      </xdr:nvSpPr>
      <xdr:spPr>
        <a:xfrm>
          <a:off x="16268700" y="1589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141603</xdr:rowOff>
    </xdr:from>
    <xdr:ext cx="534377" cy="259045"/>
    <xdr:sp macro="" textlink="">
      <xdr:nvSpPr>
        <xdr:cNvPr id="717" name="公債費該当値テキスト"/>
        <xdr:cNvSpPr txBox="1"/>
      </xdr:nvSpPr>
      <xdr:spPr>
        <a:xfrm>
          <a:off x="16370300" y="1574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30443</xdr:rowOff>
    </xdr:from>
    <xdr:to>
      <xdr:col>81</xdr:col>
      <xdr:colOff>101600</xdr:colOff>
      <xdr:row>93</xdr:row>
      <xdr:rowOff>132043</xdr:rowOff>
    </xdr:to>
    <xdr:sp macro="" textlink="">
      <xdr:nvSpPr>
        <xdr:cNvPr id="718" name="楕円 717"/>
        <xdr:cNvSpPr/>
      </xdr:nvSpPr>
      <xdr:spPr>
        <a:xfrm>
          <a:off x="15430500" y="1597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91</xdr:row>
      <xdr:rowOff>148570</xdr:rowOff>
    </xdr:from>
    <xdr:ext cx="469744" cy="259045"/>
    <xdr:sp macro="" textlink="">
      <xdr:nvSpPr>
        <xdr:cNvPr id="719" name="テキスト ボックス 718"/>
        <xdr:cNvSpPr txBox="1"/>
      </xdr:nvSpPr>
      <xdr:spPr>
        <a:xfrm>
          <a:off x="15246428" y="15750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62230</xdr:rowOff>
    </xdr:from>
    <xdr:to>
      <xdr:col>76</xdr:col>
      <xdr:colOff>165100</xdr:colOff>
      <xdr:row>93</xdr:row>
      <xdr:rowOff>163830</xdr:rowOff>
    </xdr:to>
    <xdr:sp macro="" textlink="">
      <xdr:nvSpPr>
        <xdr:cNvPr id="720" name="楕円 719"/>
        <xdr:cNvSpPr/>
      </xdr:nvSpPr>
      <xdr:spPr>
        <a:xfrm>
          <a:off x="14541500" y="160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92</xdr:row>
      <xdr:rowOff>8907</xdr:rowOff>
    </xdr:from>
    <xdr:ext cx="469744" cy="259045"/>
    <xdr:sp macro="" textlink="">
      <xdr:nvSpPr>
        <xdr:cNvPr id="721" name="テキスト ボックス 720"/>
        <xdr:cNvSpPr txBox="1"/>
      </xdr:nvSpPr>
      <xdr:spPr>
        <a:xfrm>
          <a:off x="14357428" y="1578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82586</xdr:rowOff>
    </xdr:from>
    <xdr:to>
      <xdr:col>72</xdr:col>
      <xdr:colOff>38100</xdr:colOff>
      <xdr:row>94</xdr:row>
      <xdr:rowOff>12736</xdr:rowOff>
    </xdr:to>
    <xdr:sp macro="" textlink="">
      <xdr:nvSpPr>
        <xdr:cNvPr id="722" name="楕円 721"/>
        <xdr:cNvSpPr/>
      </xdr:nvSpPr>
      <xdr:spPr>
        <a:xfrm>
          <a:off x="13652500" y="1602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92</xdr:row>
      <xdr:rowOff>29263</xdr:rowOff>
    </xdr:from>
    <xdr:ext cx="469744" cy="259045"/>
    <xdr:sp macro="" textlink="">
      <xdr:nvSpPr>
        <xdr:cNvPr id="723" name="テキスト ボックス 722"/>
        <xdr:cNvSpPr txBox="1"/>
      </xdr:nvSpPr>
      <xdr:spPr>
        <a:xfrm>
          <a:off x="13468428" y="1580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93145</xdr:rowOff>
    </xdr:from>
    <xdr:to>
      <xdr:col>67</xdr:col>
      <xdr:colOff>101600</xdr:colOff>
      <xdr:row>94</xdr:row>
      <xdr:rowOff>23295</xdr:rowOff>
    </xdr:to>
    <xdr:sp macro="" textlink="">
      <xdr:nvSpPr>
        <xdr:cNvPr id="724" name="楕円 723"/>
        <xdr:cNvSpPr/>
      </xdr:nvSpPr>
      <xdr:spPr>
        <a:xfrm>
          <a:off x="12763500" y="1603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92</xdr:row>
      <xdr:rowOff>39822</xdr:rowOff>
    </xdr:from>
    <xdr:ext cx="469744" cy="259045"/>
    <xdr:sp macro="" textlink="">
      <xdr:nvSpPr>
        <xdr:cNvPr id="725" name="テキスト ボックス 724"/>
        <xdr:cNvSpPr txBox="1"/>
      </xdr:nvSpPr>
      <xdr:spPr>
        <a:xfrm>
          <a:off x="12579428" y="1581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3" name="テキスト ボックス 74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100330</xdr:rowOff>
    </xdr:from>
    <xdr:to>
      <xdr:col>116</xdr:col>
      <xdr:colOff>62864</xdr:colOff>
      <xdr:row>39</xdr:row>
      <xdr:rowOff>44450</xdr:rowOff>
    </xdr:to>
    <xdr:cxnSp macro="">
      <xdr:nvCxnSpPr>
        <xdr:cNvPr id="749" name="直線コネクタ 748"/>
        <xdr:cNvCxnSpPr/>
      </xdr:nvCxnSpPr>
      <xdr:spPr>
        <a:xfrm flipV="1">
          <a:off x="22159595" y="5243830"/>
          <a:ext cx="1269" cy="1487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0"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47007</xdr:rowOff>
    </xdr:from>
    <xdr:ext cx="469744" cy="259045"/>
    <xdr:sp macro="" textlink="">
      <xdr:nvSpPr>
        <xdr:cNvPr id="752" name="諸支出金最大値テキスト"/>
        <xdr:cNvSpPr txBox="1"/>
      </xdr:nvSpPr>
      <xdr:spPr>
        <a:xfrm>
          <a:off x="22212300" y="50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100330</xdr:rowOff>
    </xdr:from>
    <xdr:to>
      <xdr:col>116</xdr:col>
      <xdr:colOff>152400</xdr:colOff>
      <xdr:row>30</xdr:row>
      <xdr:rowOff>100330</xdr:rowOff>
    </xdr:to>
    <xdr:cxnSp macro="">
      <xdr:nvCxnSpPr>
        <xdr:cNvPr id="753" name="直線コネクタ 752"/>
        <xdr:cNvCxnSpPr/>
      </xdr:nvCxnSpPr>
      <xdr:spPr>
        <a:xfrm>
          <a:off x="22072600" y="524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313932" cy="259045"/>
    <xdr:sp macro="" textlink="">
      <xdr:nvSpPr>
        <xdr:cNvPr id="755" name="諸支出金平均値テキスト"/>
        <xdr:cNvSpPr txBox="1"/>
      </xdr:nvSpPr>
      <xdr:spPr>
        <a:xfrm>
          <a:off x="22212300" y="64554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フローチャート: 判断 755"/>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8" name="フローチャート: 判断 757"/>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138430</xdr:rowOff>
    </xdr:from>
    <xdr:to>
      <xdr:col>107</xdr:col>
      <xdr:colOff>101600</xdr:colOff>
      <xdr:row>39</xdr:row>
      <xdr:rowOff>68580</xdr:rowOff>
    </xdr:to>
    <xdr:sp macro="" textlink="">
      <xdr:nvSpPr>
        <xdr:cNvPr id="761" name="フローチャート: 判断 760"/>
        <xdr:cNvSpPr/>
      </xdr:nvSpPr>
      <xdr:spPr>
        <a:xfrm>
          <a:off x="20383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85107</xdr:rowOff>
    </xdr:from>
    <xdr:ext cx="313932" cy="259045"/>
    <xdr:sp macro="" textlink="">
      <xdr:nvSpPr>
        <xdr:cNvPr id="762" name="テキスト ボックス 761"/>
        <xdr:cNvSpPr txBox="1"/>
      </xdr:nvSpPr>
      <xdr:spPr>
        <a:xfrm>
          <a:off x="20277333" y="64287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83820</xdr:rowOff>
    </xdr:from>
    <xdr:to>
      <xdr:col>102</xdr:col>
      <xdr:colOff>165100</xdr:colOff>
      <xdr:row>39</xdr:row>
      <xdr:rowOff>13970</xdr:rowOff>
    </xdr:to>
    <xdr:sp macro="" textlink="">
      <xdr:nvSpPr>
        <xdr:cNvPr id="764" name="フローチャート: 判断 763"/>
        <xdr:cNvSpPr/>
      </xdr:nvSpPr>
      <xdr:spPr>
        <a:xfrm>
          <a:off x="19494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30497</xdr:rowOff>
    </xdr:from>
    <xdr:ext cx="313932" cy="259045"/>
    <xdr:sp macro="" textlink="">
      <xdr:nvSpPr>
        <xdr:cNvPr id="765" name="テキスト ボックス 764"/>
        <xdr:cNvSpPr txBox="1"/>
      </xdr:nvSpPr>
      <xdr:spPr>
        <a:xfrm>
          <a:off x="19388333" y="6374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153670</xdr:rowOff>
    </xdr:from>
    <xdr:to>
      <xdr:col>98</xdr:col>
      <xdr:colOff>38100</xdr:colOff>
      <xdr:row>37</xdr:row>
      <xdr:rowOff>83820</xdr:rowOff>
    </xdr:to>
    <xdr:sp macro="" textlink="">
      <xdr:nvSpPr>
        <xdr:cNvPr id="766" name="フローチャート: 判断 765"/>
        <xdr:cNvSpPr/>
      </xdr:nvSpPr>
      <xdr:spPr>
        <a:xfrm>
          <a:off x="186055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100347</xdr:rowOff>
    </xdr:from>
    <xdr:ext cx="378565" cy="259045"/>
    <xdr:sp macro="" textlink="">
      <xdr:nvSpPr>
        <xdr:cNvPr id="767" name="テキスト ボックス 766"/>
        <xdr:cNvSpPr txBox="1"/>
      </xdr:nvSpPr>
      <xdr:spPr>
        <a:xfrm>
          <a:off x="18467017" y="610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4"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76" name="テキスト ボックス 775"/>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0" name="テキスト ボックス 77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2" name="テキスト ボックス 78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歳出総額は住民一人当たり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469,970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円となり、前年度の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519,658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49,688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円減少した。</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衛生</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費が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となったものの、総務費が大幅な</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となったことが主な要因となっている。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42,907</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98,736</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円の大幅な</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となった。特別定額給付金給付事業の</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終了</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などが要因となっている。</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衛生費は住民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46,659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18,191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円の増となった。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新型コロナウイルスワクチン接種関係費や新型コロナウイルス対策費の増などが要因となっている。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256,132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12,232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円の増となった。</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区営シルバーピアの建設経費及び用地費が皆減となった</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住民税非課税世帯等に対する臨時特別給付事業や子育て世帯等臨時特別支援事業の実施</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などが要因となっている。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土木費は住民一人当たり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34,418</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4,912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円の</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幹線区道新設・拡幅整備事業などが事業進捗により減となったものの、北区土地開発公社運営補助経費が皆増となったことなどが</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要因となっている。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65,605</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12,339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円の</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学校のリノベーション事業者や</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GIGA</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スクール構想事業の増などが要因となっている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。今後も、学校の改築など多額の経費が必要となることが見込まれるため、適切な地方債の活用や、計画的な基金への積立てを行っていく必要がある。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東京都北区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基準財政規模に占める財政調整基金残高の割合は、基金残高が約</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億円増加したものの、標準財政規模が約</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37</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億円増加したため</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19.25%</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に低下した。実質収支比率は、標準財政規模が約</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37</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億円増加したものの、実質収支額が約</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17</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億円増加したため、</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9.07%</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に上昇した。実質単年度収支比率は、単年度収支が約</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7</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億円減少したことにより、▲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1.39%</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に低下した。</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引き続き厳しい財政状況ではあるが、内部努力の徹底と外部化を基軸とした事務事業の見直しに取り組んでいく。</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東京都北区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一般会計及びすべての特別会計において赤字は生じていない。今後とも、各会計で適正な財政運営を行っていく。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
<Relationship Id="rId1"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1"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1"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1"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2.xml.rels><?xml version="1.0" encoding="UTF-8" standalone="yes"?>

<Relationships xmlns="http://schemas.openxmlformats.org/package/2006/relationships">
<Relationship Id="rId1" Type="http://schemas.openxmlformats.org/officeDocument/2006/relationships/drawing" Target="../drawings/drawing1.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1"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1"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1"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0" t="s">
        <v>79</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 thickBot="1" x14ac:dyDescent="0.25">
      <c r="B2" s="179" t="s">
        <v>80</v>
      </c>
      <c r="C2" s="179"/>
      <c r="D2" s="180"/>
    </row>
    <row r="3" spans="1:119" ht="18.75" customHeight="1" thickBot="1" x14ac:dyDescent="0.25">
      <c r="A3" s="178"/>
      <c r="B3" s="631" t="s">
        <v>81</v>
      </c>
      <c r="C3" s="632"/>
      <c r="D3" s="632"/>
      <c r="E3" s="633"/>
      <c r="F3" s="633"/>
      <c r="G3" s="633"/>
      <c r="H3" s="633"/>
      <c r="I3" s="633"/>
      <c r="J3" s="633"/>
      <c r="K3" s="633"/>
      <c r="L3" s="633" t="s">
        <v>82</v>
      </c>
      <c r="M3" s="633"/>
      <c r="N3" s="633"/>
      <c r="O3" s="633"/>
      <c r="P3" s="633"/>
      <c r="Q3" s="633"/>
      <c r="R3" s="636"/>
      <c r="S3" s="636"/>
      <c r="T3" s="636"/>
      <c r="U3" s="636"/>
      <c r="V3" s="637"/>
      <c r="W3" s="527" t="s">
        <v>83</v>
      </c>
      <c r="X3" s="528"/>
      <c r="Y3" s="528"/>
      <c r="Z3" s="528"/>
      <c r="AA3" s="528"/>
      <c r="AB3" s="632"/>
      <c r="AC3" s="636" t="s">
        <v>84</v>
      </c>
      <c r="AD3" s="528"/>
      <c r="AE3" s="528"/>
      <c r="AF3" s="528"/>
      <c r="AG3" s="528"/>
      <c r="AH3" s="528"/>
      <c r="AI3" s="528"/>
      <c r="AJ3" s="528"/>
      <c r="AK3" s="528"/>
      <c r="AL3" s="598"/>
      <c r="AM3" s="527" t="s">
        <v>85</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86</v>
      </c>
      <c r="BO3" s="528"/>
      <c r="BP3" s="528"/>
      <c r="BQ3" s="528"/>
      <c r="BR3" s="528"/>
      <c r="BS3" s="528"/>
      <c r="BT3" s="528"/>
      <c r="BU3" s="598"/>
      <c r="BV3" s="527" t="s">
        <v>87</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88</v>
      </c>
      <c r="CU3" s="528"/>
      <c r="CV3" s="528"/>
      <c r="CW3" s="528"/>
      <c r="CX3" s="528"/>
      <c r="CY3" s="528"/>
      <c r="CZ3" s="528"/>
      <c r="DA3" s="598"/>
      <c r="DB3" s="527" t="s">
        <v>89</v>
      </c>
      <c r="DC3" s="528"/>
      <c r="DD3" s="528"/>
      <c r="DE3" s="528"/>
      <c r="DF3" s="528"/>
      <c r="DG3" s="528"/>
      <c r="DH3" s="528"/>
      <c r="DI3" s="598"/>
    </row>
    <row r="4" spans="1:119" ht="18.75" customHeight="1" x14ac:dyDescent="0.2">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90</v>
      </c>
      <c r="AZ4" s="485"/>
      <c r="BA4" s="485"/>
      <c r="BB4" s="485"/>
      <c r="BC4" s="485"/>
      <c r="BD4" s="485"/>
      <c r="BE4" s="485"/>
      <c r="BF4" s="485"/>
      <c r="BG4" s="485"/>
      <c r="BH4" s="485"/>
      <c r="BI4" s="485"/>
      <c r="BJ4" s="485"/>
      <c r="BK4" s="485"/>
      <c r="BL4" s="485"/>
      <c r="BM4" s="486"/>
      <c r="BN4" s="487">
        <v>173803907</v>
      </c>
      <c r="BO4" s="488"/>
      <c r="BP4" s="488"/>
      <c r="BQ4" s="488"/>
      <c r="BR4" s="488"/>
      <c r="BS4" s="488"/>
      <c r="BT4" s="488"/>
      <c r="BU4" s="489"/>
      <c r="BV4" s="487">
        <v>190408034</v>
      </c>
      <c r="BW4" s="488"/>
      <c r="BX4" s="488"/>
      <c r="BY4" s="488"/>
      <c r="BZ4" s="488"/>
      <c r="CA4" s="488"/>
      <c r="CB4" s="488"/>
      <c r="CC4" s="489"/>
      <c r="CD4" s="624" t="s">
        <v>91</v>
      </c>
      <c r="CE4" s="625"/>
      <c r="CF4" s="625"/>
      <c r="CG4" s="625"/>
      <c r="CH4" s="625"/>
      <c r="CI4" s="625"/>
      <c r="CJ4" s="625"/>
      <c r="CK4" s="625"/>
      <c r="CL4" s="625"/>
      <c r="CM4" s="625"/>
      <c r="CN4" s="625"/>
      <c r="CO4" s="625"/>
      <c r="CP4" s="625"/>
      <c r="CQ4" s="625"/>
      <c r="CR4" s="625"/>
      <c r="CS4" s="626"/>
      <c r="CT4" s="627">
        <v>9.1</v>
      </c>
      <c r="CU4" s="628"/>
      <c r="CV4" s="628"/>
      <c r="CW4" s="628"/>
      <c r="CX4" s="628"/>
      <c r="CY4" s="628"/>
      <c r="CZ4" s="628"/>
      <c r="DA4" s="629"/>
      <c r="DB4" s="627">
        <v>7.5</v>
      </c>
      <c r="DC4" s="628"/>
      <c r="DD4" s="628"/>
      <c r="DE4" s="628"/>
      <c r="DF4" s="628"/>
      <c r="DG4" s="628"/>
      <c r="DH4" s="628"/>
      <c r="DI4" s="629"/>
    </row>
    <row r="5" spans="1:119" ht="18.75" customHeight="1" x14ac:dyDescent="0.2">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92</v>
      </c>
      <c r="AN5" s="415"/>
      <c r="AO5" s="415"/>
      <c r="AP5" s="415"/>
      <c r="AQ5" s="415"/>
      <c r="AR5" s="415"/>
      <c r="AS5" s="415"/>
      <c r="AT5" s="416"/>
      <c r="AU5" s="516" t="s">
        <v>93</v>
      </c>
      <c r="AV5" s="517"/>
      <c r="AW5" s="517"/>
      <c r="AX5" s="517"/>
      <c r="AY5" s="472" t="s">
        <v>94</v>
      </c>
      <c r="AZ5" s="473"/>
      <c r="BA5" s="473"/>
      <c r="BB5" s="473"/>
      <c r="BC5" s="473"/>
      <c r="BD5" s="473"/>
      <c r="BE5" s="473"/>
      <c r="BF5" s="473"/>
      <c r="BG5" s="473"/>
      <c r="BH5" s="473"/>
      <c r="BI5" s="473"/>
      <c r="BJ5" s="473"/>
      <c r="BK5" s="473"/>
      <c r="BL5" s="473"/>
      <c r="BM5" s="474"/>
      <c r="BN5" s="458">
        <v>165089996</v>
      </c>
      <c r="BO5" s="459"/>
      <c r="BP5" s="459"/>
      <c r="BQ5" s="459"/>
      <c r="BR5" s="459"/>
      <c r="BS5" s="459"/>
      <c r="BT5" s="459"/>
      <c r="BU5" s="460"/>
      <c r="BV5" s="458">
        <v>183521426</v>
      </c>
      <c r="BW5" s="459"/>
      <c r="BX5" s="459"/>
      <c r="BY5" s="459"/>
      <c r="BZ5" s="459"/>
      <c r="CA5" s="459"/>
      <c r="CB5" s="459"/>
      <c r="CC5" s="460"/>
      <c r="CD5" s="498" t="s">
        <v>95</v>
      </c>
      <c r="CE5" s="418"/>
      <c r="CF5" s="418"/>
      <c r="CG5" s="418"/>
      <c r="CH5" s="418"/>
      <c r="CI5" s="418"/>
      <c r="CJ5" s="418"/>
      <c r="CK5" s="418"/>
      <c r="CL5" s="418"/>
      <c r="CM5" s="418"/>
      <c r="CN5" s="418"/>
      <c r="CO5" s="418"/>
      <c r="CP5" s="418"/>
      <c r="CQ5" s="418"/>
      <c r="CR5" s="418"/>
      <c r="CS5" s="499"/>
      <c r="CT5" s="455">
        <v>82.9</v>
      </c>
      <c r="CU5" s="456"/>
      <c r="CV5" s="456"/>
      <c r="CW5" s="456"/>
      <c r="CX5" s="456"/>
      <c r="CY5" s="456"/>
      <c r="CZ5" s="456"/>
      <c r="DA5" s="457"/>
      <c r="DB5" s="455">
        <v>87</v>
      </c>
      <c r="DC5" s="456"/>
      <c r="DD5" s="456"/>
      <c r="DE5" s="456"/>
      <c r="DF5" s="456"/>
      <c r="DG5" s="456"/>
      <c r="DH5" s="456"/>
      <c r="DI5" s="457"/>
    </row>
    <row r="6" spans="1:119" ht="18.75" customHeight="1" x14ac:dyDescent="0.2">
      <c r="A6" s="178"/>
      <c r="B6" s="604" t="s">
        <v>96</v>
      </c>
      <c r="C6" s="445"/>
      <c r="D6" s="445"/>
      <c r="E6" s="605"/>
      <c r="F6" s="605"/>
      <c r="G6" s="605"/>
      <c r="H6" s="605"/>
      <c r="I6" s="605"/>
      <c r="J6" s="605"/>
      <c r="K6" s="605"/>
      <c r="L6" s="605" t="s">
        <v>97</v>
      </c>
      <c r="M6" s="605"/>
      <c r="N6" s="605"/>
      <c r="O6" s="605"/>
      <c r="P6" s="605"/>
      <c r="Q6" s="605"/>
      <c r="R6" s="443"/>
      <c r="S6" s="443"/>
      <c r="T6" s="443"/>
      <c r="U6" s="443"/>
      <c r="V6" s="611"/>
      <c r="W6" s="548" t="s">
        <v>98</v>
      </c>
      <c r="X6" s="444"/>
      <c r="Y6" s="444"/>
      <c r="Z6" s="444"/>
      <c r="AA6" s="444"/>
      <c r="AB6" s="445"/>
      <c r="AC6" s="616" t="s">
        <v>99</v>
      </c>
      <c r="AD6" s="617"/>
      <c r="AE6" s="617"/>
      <c r="AF6" s="617"/>
      <c r="AG6" s="617"/>
      <c r="AH6" s="617"/>
      <c r="AI6" s="617"/>
      <c r="AJ6" s="617"/>
      <c r="AK6" s="617"/>
      <c r="AL6" s="618"/>
      <c r="AM6" s="515" t="s">
        <v>100</v>
      </c>
      <c r="AN6" s="415"/>
      <c r="AO6" s="415"/>
      <c r="AP6" s="415"/>
      <c r="AQ6" s="415"/>
      <c r="AR6" s="415"/>
      <c r="AS6" s="415"/>
      <c r="AT6" s="416"/>
      <c r="AU6" s="516" t="s">
        <v>101</v>
      </c>
      <c r="AV6" s="517"/>
      <c r="AW6" s="517"/>
      <c r="AX6" s="517"/>
      <c r="AY6" s="472" t="s">
        <v>102</v>
      </c>
      <c r="AZ6" s="473"/>
      <c r="BA6" s="473"/>
      <c r="BB6" s="473"/>
      <c r="BC6" s="473"/>
      <c r="BD6" s="473"/>
      <c r="BE6" s="473"/>
      <c r="BF6" s="473"/>
      <c r="BG6" s="473"/>
      <c r="BH6" s="473"/>
      <c r="BI6" s="473"/>
      <c r="BJ6" s="473"/>
      <c r="BK6" s="473"/>
      <c r="BL6" s="473"/>
      <c r="BM6" s="474"/>
      <c r="BN6" s="458">
        <v>8713911</v>
      </c>
      <c r="BO6" s="459"/>
      <c r="BP6" s="459"/>
      <c r="BQ6" s="459"/>
      <c r="BR6" s="459"/>
      <c r="BS6" s="459"/>
      <c r="BT6" s="459"/>
      <c r="BU6" s="460"/>
      <c r="BV6" s="458">
        <v>6886608</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82.9</v>
      </c>
      <c r="CU6" s="602"/>
      <c r="CV6" s="602"/>
      <c r="CW6" s="602"/>
      <c r="CX6" s="602"/>
      <c r="CY6" s="602"/>
      <c r="CZ6" s="602"/>
      <c r="DA6" s="603"/>
      <c r="DB6" s="601">
        <v>87</v>
      </c>
      <c r="DC6" s="602"/>
      <c r="DD6" s="602"/>
      <c r="DE6" s="602"/>
      <c r="DF6" s="602"/>
      <c r="DG6" s="602"/>
      <c r="DH6" s="602"/>
      <c r="DI6" s="603"/>
    </row>
    <row r="7" spans="1:119" ht="18.75" customHeight="1" x14ac:dyDescent="0.2">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101</v>
      </c>
      <c r="AV7" s="517"/>
      <c r="AW7" s="517"/>
      <c r="AX7" s="517"/>
      <c r="AY7" s="472" t="s">
        <v>105</v>
      </c>
      <c r="AZ7" s="473"/>
      <c r="BA7" s="473"/>
      <c r="BB7" s="473"/>
      <c r="BC7" s="473"/>
      <c r="BD7" s="473"/>
      <c r="BE7" s="473"/>
      <c r="BF7" s="473"/>
      <c r="BG7" s="473"/>
      <c r="BH7" s="473"/>
      <c r="BI7" s="473"/>
      <c r="BJ7" s="473"/>
      <c r="BK7" s="473"/>
      <c r="BL7" s="473"/>
      <c r="BM7" s="474"/>
      <c r="BN7" s="458">
        <v>326242</v>
      </c>
      <c r="BO7" s="459"/>
      <c r="BP7" s="459"/>
      <c r="BQ7" s="459"/>
      <c r="BR7" s="459"/>
      <c r="BS7" s="459"/>
      <c r="BT7" s="459"/>
      <c r="BU7" s="460"/>
      <c r="BV7" s="458">
        <v>185932</v>
      </c>
      <c r="BW7" s="459"/>
      <c r="BX7" s="459"/>
      <c r="BY7" s="459"/>
      <c r="BZ7" s="459"/>
      <c r="CA7" s="459"/>
      <c r="CB7" s="459"/>
      <c r="CC7" s="460"/>
      <c r="CD7" s="498" t="s">
        <v>106</v>
      </c>
      <c r="CE7" s="418"/>
      <c r="CF7" s="418"/>
      <c r="CG7" s="418"/>
      <c r="CH7" s="418"/>
      <c r="CI7" s="418"/>
      <c r="CJ7" s="418"/>
      <c r="CK7" s="418"/>
      <c r="CL7" s="418"/>
      <c r="CM7" s="418"/>
      <c r="CN7" s="418"/>
      <c r="CO7" s="418"/>
      <c r="CP7" s="418"/>
      <c r="CQ7" s="418"/>
      <c r="CR7" s="418"/>
      <c r="CS7" s="499"/>
      <c r="CT7" s="458">
        <v>92463663</v>
      </c>
      <c r="CU7" s="459"/>
      <c r="CV7" s="459"/>
      <c r="CW7" s="459"/>
      <c r="CX7" s="459"/>
      <c r="CY7" s="459"/>
      <c r="CZ7" s="459"/>
      <c r="DA7" s="460"/>
      <c r="DB7" s="458">
        <v>88767631</v>
      </c>
      <c r="DC7" s="459"/>
      <c r="DD7" s="459"/>
      <c r="DE7" s="459"/>
      <c r="DF7" s="459"/>
      <c r="DG7" s="459"/>
      <c r="DH7" s="459"/>
      <c r="DI7" s="460"/>
    </row>
    <row r="8" spans="1:119" ht="18.75" customHeight="1" thickBot="1" x14ac:dyDescent="0.25">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107</v>
      </c>
      <c r="AN8" s="415"/>
      <c r="AO8" s="415"/>
      <c r="AP8" s="415"/>
      <c r="AQ8" s="415"/>
      <c r="AR8" s="415"/>
      <c r="AS8" s="415"/>
      <c r="AT8" s="416"/>
      <c r="AU8" s="516" t="s">
        <v>93</v>
      </c>
      <c r="AV8" s="517"/>
      <c r="AW8" s="517"/>
      <c r="AX8" s="517"/>
      <c r="AY8" s="472" t="s">
        <v>108</v>
      </c>
      <c r="AZ8" s="473"/>
      <c r="BA8" s="473"/>
      <c r="BB8" s="473"/>
      <c r="BC8" s="473"/>
      <c r="BD8" s="473"/>
      <c r="BE8" s="473"/>
      <c r="BF8" s="473"/>
      <c r="BG8" s="473"/>
      <c r="BH8" s="473"/>
      <c r="BI8" s="473"/>
      <c r="BJ8" s="473"/>
      <c r="BK8" s="473"/>
      <c r="BL8" s="473"/>
      <c r="BM8" s="474"/>
      <c r="BN8" s="458">
        <v>8387669</v>
      </c>
      <c r="BO8" s="459"/>
      <c r="BP8" s="459"/>
      <c r="BQ8" s="459"/>
      <c r="BR8" s="459"/>
      <c r="BS8" s="459"/>
      <c r="BT8" s="459"/>
      <c r="BU8" s="460"/>
      <c r="BV8" s="458">
        <v>6700676</v>
      </c>
      <c r="BW8" s="459"/>
      <c r="BX8" s="459"/>
      <c r="BY8" s="459"/>
      <c r="BZ8" s="459"/>
      <c r="CA8" s="459"/>
      <c r="CB8" s="459"/>
      <c r="CC8" s="460"/>
      <c r="CD8" s="498" t="s">
        <v>109</v>
      </c>
      <c r="CE8" s="418"/>
      <c r="CF8" s="418"/>
      <c r="CG8" s="418"/>
      <c r="CH8" s="418"/>
      <c r="CI8" s="418"/>
      <c r="CJ8" s="418"/>
      <c r="CK8" s="418"/>
      <c r="CL8" s="418"/>
      <c r="CM8" s="418"/>
      <c r="CN8" s="418"/>
      <c r="CO8" s="418"/>
      <c r="CP8" s="418"/>
      <c r="CQ8" s="418"/>
      <c r="CR8" s="418"/>
      <c r="CS8" s="499"/>
      <c r="CT8" s="561">
        <v>0.4</v>
      </c>
      <c r="CU8" s="562"/>
      <c r="CV8" s="562"/>
      <c r="CW8" s="562"/>
      <c r="CX8" s="562"/>
      <c r="CY8" s="562"/>
      <c r="CZ8" s="562"/>
      <c r="DA8" s="563"/>
      <c r="DB8" s="561">
        <v>0.39</v>
      </c>
      <c r="DC8" s="562"/>
      <c r="DD8" s="562"/>
      <c r="DE8" s="562"/>
      <c r="DF8" s="562"/>
      <c r="DG8" s="562"/>
      <c r="DH8" s="562"/>
      <c r="DI8" s="563"/>
    </row>
    <row r="9" spans="1:119" ht="18.75" customHeight="1" thickBot="1" x14ac:dyDescent="0.25">
      <c r="A9" s="178"/>
      <c r="B9" s="590" t="s">
        <v>110</v>
      </c>
      <c r="C9" s="591"/>
      <c r="D9" s="591"/>
      <c r="E9" s="591"/>
      <c r="F9" s="591"/>
      <c r="G9" s="591"/>
      <c r="H9" s="591"/>
      <c r="I9" s="591"/>
      <c r="J9" s="591"/>
      <c r="K9" s="509"/>
      <c r="L9" s="592" t="s">
        <v>111</v>
      </c>
      <c r="M9" s="593"/>
      <c r="N9" s="593"/>
      <c r="O9" s="593"/>
      <c r="P9" s="593"/>
      <c r="Q9" s="594"/>
      <c r="R9" s="595">
        <v>355213</v>
      </c>
      <c r="S9" s="596"/>
      <c r="T9" s="596"/>
      <c r="U9" s="596"/>
      <c r="V9" s="597"/>
      <c r="W9" s="527" t="s">
        <v>112</v>
      </c>
      <c r="X9" s="528"/>
      <c r="Y9" s="528"/>
      <c r="Z9" s="528"/>
      <c r="AA9" s="528"/>
      <c r="AB9" s="528"/>
      <c r="AC9" s="528"/>
      <c r="AD9" s="528"/>
      <c r="AE9" s="528"/>
      <c r="AF9" s="528"/>
      <c r="AG9" s="528"/>
      <c r="AH9" s="528"/>
      <c r="AI9" s="528"/>
      <c r="AJ9" s="528"/>
      <c r="AK9" s="528"/>
      <c r="AL9" s="598"/>
      <c r="AM9" s="515" t="s">
        <v>113</v>
      </c>
      <c r="AN9" s="415"/>
      <c r="AO9" s="415"/>
      <c r="AP9" s="415"/>
      <c r="AQ9" s="415"/>
      <c r="AR9" s="415"/>
      <c r="AS9" s="415"/>
      <c r="AT9" s="416"/>
      <c r="AU9" s="516" t="s">
        <v>93</v>
      </c>
      <c r="AV9" s="517"/>
      <c r="AW9" s="517"/>
      <c r="AX9" s="517"/>
      <c r="AY9" s="472" t="s">
        <v>114</v>
      </c>
      <c r="AZ9" s="473"/>
      <c r="BA9" s="473"/>
      <c r="BB9" s="473"/>
      <c r="BC9" s="473"/>
      <c r="BD9" s="473"/>
      <c r="BE9" s="473"/>
      <c r="BF9" s="473"/>
      <c r="BG9" s="473"/>
      <c r="BH9" s="473"/>
      <c r="BI9" s="473"/>
      <c r="BJ9" s="473"/>
      <c r="BK9" s="473"/>
      <c r="BL9" s="473"/>
      <c r="BM9" s="474"/>
      <c r="BN9" s="458">
        <v>1686993</v>
      </c>
      <c r="BO9" s="459"/>
      <c r="BP9" s="459"/>
      <c r="BQ9" s="459"/>
      <c r="BR9" s="459"/>
      <c r="BS9" s="459"/>
      <c r="BT9" s="459"/>
      <c r="BU9" s="460"/>
      <c r="BV9" s="458">
        <v>2417670</v>
      </c>
      <c r="BW9" s="459"/>
      <c r="BX9" s="459"/>
      <c r="BY9" s="459"/>
      <c r="BZ9" s="459"/>
      <c r="CA9" s="459"/>
      <c r="CB9" s="459"/>
      <c r="CC9" s="460"/>
      <c r="CD9" s="498" t="s">
        <v>115</v>
      </c>
      <c r="CE9" s="418"/>
      <c r="CF9" s="418"/>
      <c r="CG9" s="418"/>
      <c r="CH9" s="418"/>
      <c r="CI9" s="418"/>
      <c r="CJ9" s="418"/>
      <c r="CK9" s="418"/>
      <c r="CL9" s="418"/>
      <c r="CM9" s="418"/>
      <c r="CN9" s="418"/>
      <c r="CO9" s="418"/>
      <c r="CP9" s="418"/>
      <c r="CQ9" s="418"/>
      <c r="CR9" s="418"/>
      <c r="CS9" s="499"/>
      <c r="CT9" s="455">
        <v>3.4</v>
      </c>
      <c r="CU9" s="456"/>
      <c r="CV9" s="456"/>
      <c r="CW9" s="456"/>
      <c r="CX9" s="456"/>
      <c r="CY9" s="456"/>
      <c r="CZ9" s="456"/>
      <c r="DA9" s="457"/>
      <c r="DB9" s="455">
        <v>3.4</v>
      </c>
      <c r="DC9" s="456"/>
      <c r="DD9" s="456"/>
      <c r="DE9" s="456"/>
      <c r="DF9" s="456"/>
      <c r="DG9" s="456"/>
      <c r="DH9" s="456"/>
      <c r="DI9" s="457"/>
    </row>
    <row r="10" spans="1:119" ht="18.75" customHeight="1" thickBot="1" x14ac:dyDescent="0.25">
      <c r="A10" s="178"/>
      <c r="B10" s="590"/>
      <c r="C10" s="591"/>
      <c r="D10" s="591"/>
      <c r="E10" s="591"/>
      <c r="F10" s="591"/>
      <c r="G10" s="591"/>
      <c r="H10" s="591"/>
      <c r="I10" s="591"/>
      <c r="J10" s="591"/>
      <c r="K10" s="509"/>
      <c r="L10" s="414" t="s">
        <v>116</v>
      </c>
      <c r="M10" s="415"/>
      <c r="N10" s="415"/>
      <c r="O10" s="415"/>
      <c r="P10" s="415"/>
      <c r="Q10" s="416"/>
      <c r="R10" s="411">
        <v>341076</v>
      </c>
      <c r="S10" s="412"/>
      <c r="T10" s="412"/>
      <c r="U10" s="412"/>
      <c r="V10" s="471"/>
      <c r="W10" s="599"/>
      <c r="X10" s="409"/>
      <c r="Y10" s="409"/>
      <c r="Z10" s="409"/>
      <c r="AA10" s="409"/>
      <c r="AB10" s="409"/>
      <c r="AC10" s="409"/>
      <c r="AD10" s="409"/>
      <c r="AE10" s="409"/>
      <c r="AF10" s="409"/>
      <c r="AG10" s="409"/>
      <c r="AH10" s="409"/>
      <c r="AI10" s="409"/>
      <c r="AJ10" s="409"/>
      <c r="AK10" s="409"/>
      <c r="AL10" s="600"/>
      <c r="AM10" s="515" t="s">
        <v>117</v>
      </c>
      <c r="AN10" s="415"/>
      <c r="AO10" s="415"/>
      <c r="AP10" s="415"/>
      <c r="AQ10" s="415"/>
      <c r="AR10" s="415"/>
      <c r="AS10" s="415"/>
      <c r="AT10" s="416"/>
      <c r="AU10" s="516" t="s">
        <v>118</v>
      </c>
      <c r="AV10" s="517"/>
      <c r="AW10" s="517"/>
      <c r="AX10" s="517"/>
      <c r="AY10" s="472" t="s">
        <v>119</v>
      </c>
      <c r="AZ10" s="473"/>
      <c r="BA10" s="473"/>
      <c r="BB10" s="473"/>
      <c r="BC10" s="473"/>
      <c r="BD10" s="473"/>
      <c r="BE10" s="473"/>
      <c r="BF10" s="473"/>
      <c r="BG10" s="473"/>
      <c r="BH10" s="473"/>
      <c r="BI10" s="473"/>
      <c r="BJ10" s="473"/>
      <c r="BK10" s="473"/>
      <c r="BL10" s="473"/>
      <c r="BM10" s="474"/>
      <c r="BN10" s="458">
        <v>23350</v>
      </c>
      <c r="BO10" s="459"/>
      <c r="BP10" s="459"/>
      <c r="BQ10" s="459"/>
      <c r="BR10" s="459"/>
      <c r="BS10" s="459"/>
      <c r="BT10" s="459"/>
      <c r="BU10" s="460"/>
      <c r="BV10" s="458">
        <v>8894</v>
      </c>
      <c r="BW10" s="459"/>
      <c r="BX10" s="459"/>
      <c r="BY10" s="459"/>
      <c r="BZ10" s="459"/>
      <c r="CA10" s="459"/>
      <c r="CB10" s="459"/>
      <c r="CC10" s="460"/>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0"/>
      <c r="C11" s="591"/>
      <c r="D11" s="591"/>
      <c r="E11" s="591"/>
      <c r="F11" s="591"/>
      <c r="G11" s="591"/>
      <c r="H11" s="591"/>
      <c r="I11" s="591"/>
      <c r="J11" s="591"/>
      <c r="K11" s="509"/>
      <c r="L11" s="419" t="s">
        <v>121</v>
      </c>
      <c r="M11" s="420"/>
      <c r="N11" s="420"/>
      <c r="O11" s="420"/>
      <c r="P11" s="420"/>
      <c r="Q11" s="421"/>
      <c r="R11" s="587" t="s">
        <v>122</v>
      </c>
      <c r="S11" s="588"/>
      <c r="T11" s="588"/>
      <c r="U11" s="588"/>
      <c r="V11" s="589"/>
      <c r="W11" s="599"/>
      <c r="X11" s="409"/>
      <c r="Y11" s="409"/>
      <c r="Z11" s="409"/>
      <c r="AA11" s="409"/>
      <c r="AB11" s="409"/>
      <c r="AC11" s="409"/>
      <c r="AD11" s="409"/>
      <c r="AE11" s="409"/>
      <c r="AF11" s="409"/>
      <c r="AG11" s="409"/>
      <c r="AH11" s="409"/>
      <c r="AI11" s="409"/>
      <c r="AJ11" s="409"/>
      <c r="AK11" s="409"/>
      <c r="AL11" s="600"/>
      <c r="AM11" s="515" t="s">
        <v>123</v>
      </c>
      <c r="AN11" s="415"/>
      <c r="AO11" s="415"/>
      <c r="AP11" s="415"/>
      <c r="AQ11" s="415"/>
      <c r="AR11" s="415"/>
      <c r="AS11" s="415"/>
      <c r="AT11" s="416"/>
      <c r="AU11" s="516" t="s">
        <v>118</v>
      </c>
      <c r="AV11" s="517"/>
      <c r="AW11" s="517"/>
      <c r="AX11" s="517"/>
      <c r="AY11" s="472" t="s">
        <v>124</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125</v>
      </c>
      <c r="CE11" s="418"/>
      <c r="CF11" s="418"/>
      <c r="CG11" s="418"/>
      <c r="CH11" s="418"/>
      <c r="CI11" s="418"/>
      <c r="CJ11" s="418"/>
      <c r="CK11" s="418"/>
      <c r="CL11" s="418"/>
      <c r="CM11" s="418"/>
      <c r="CN11" s="418"/>
      <c r="CO11" s="418"/>
      <c r="CP11" s="418"/>
      <c r="CQ11" s="418"/>
      <c r="CR11" s="418"/>
      <c r="CS11" s="499"/>
      <c r="CT11" s="561" t="s">
        <v>126</v>
      </c>
      <c r="CU11" s="562"/>
      <c r="CV11" s="562"/>
      <c r="CW11" s="562"/>
      <c r="CX11" s="562"/>
      <c r="CY11" s="562"/>
      <c r="CZ11" s="562"/>
      <c r="DA11" s="563"/>
      <c r="DB11" s="561" t="s">
        <v>127</v>
      </c>
      <c r="DC11" s="562"/>
      <c r="DD11" s="562"/>
      <c r="DE11" s="562"/>
      <c r="DF11" s="562"/>
      <c r="DG11" s="562"/>
      <c r="DH11" s="562"/>
      <c r="DI11" s="563"/>
    </row>
    <row r="12" spans="1:119" ht="18.75" customHeight="1" x14ac:dyDescent="0.2">
      <c r="A12" s="178"/>
      <c r="B12" s="564" t="s">
        <v>128</v>
      </c>
      <c r="C12" s="565"/>
      <c r="D12" s="565"/>
      <c r="E12" s="565"/>
      <c r="F12" s="565"/>
      <c r="G12" s="565"/>
      <c r="H12" s="565"/>
      <c r="I12" s="565"/>
      <c r="J12" s="565"/>
      <c r="K12" s="566"/>
      <c r="L12" s="573" t="s">
        <v>129</v>
      </c>
      <c r="M12" s="574"/>
      <c r="N12" s="574"/>
      <c r="O12" s="574"/>
      <c r="P12" s="574"/>
      <c r="Q12" s="575"/>
      <c r="R12" s="576">
        <v>351278</v>
      </c>
      <c r="S12" s="577"/>
      <c r="T12" s="577"/>
      <c r="U12" s="577"/>
      <c r="V12" s="578"/>
      <c r="W12" s="579" t="s">
        <v>1</v>
      </c>
      <c r="X12" s="517"/>
      <c r="Y12" s="517"/>
      <c r="Z12" s="517"/>
      <c r="AA12" s="517"/>
      <c r="AB12" s="580"/>
      <c r="AC12" s="581" t="s">
        <v>130</v>
      </c>
      <c r="AD12" s="582"/>
      <c r="AE12" s="582"/>
      <c r="AF12" s="582"/>
      <c r="AG12" s="583"/>
      <c r="AH12" s="581" t="s">
        <v>131</v>
      </c>
      <c r="AI12" s="582"/>
      <c r="AJ12" s="582"/>
      <c r="AK12" s="582"/>
      <c r="AL12" s="584"/>
      <c r="AM12" s="515" t="s">
        <v>132</v>
      </c>
      <c r="AN12" s="415"/>
      <c r="AO12" s="415"/>
      <c r="AP12" s="415"/>
      <c r="AQ12" s="415"/>
      <c r="AR12" s="415"/>
      <c r="AS12" s="415"/>
      <c r="AT12" s="416"/>
      <c r="AU12" s="516" t="s">
        <v>93</v>
      </c>
      <c r="AV12" s="517"/>
      <c r="AW12" s="517"/>
      <c r="AX12" s="517"/>
      <c r="AY12" s="472" t="s">
        <v>133</v>
      </c>
      <c r="AZ12" s="473"/>
      <c r="BA12" s="473"/>
      <c r="BB12" s="473"/>
      <c r="BC12" s="473"/>
      <c r="BD12" s="473"/>
      <c r="BE12" s="473"/>
      <c r="BF12" s="473"/>
      <c r="BG12" s="473"/>
      <c r="BH12" s="473"/>
      <c r="BI12" s="473"/>
      <c r="BJ12" s="473"/>
      <c r="BK12" s="473"/>
      <c r="BL12" s="473"/>
      <c r="BM12" s="474"/>
      <c r="BN12" s="458">
        <v>3000000</v>
      </c>
      <c r="BO12" s="459"/>
      <c r="BP12" s="459"/>
      <c r="BQ12" s="459"/>
      <c r="BR12" s="459"/>
      <c r="BS12" s="459"/>
      <c r="BT12" s="459"/>
      <c r="BU12" s="460"/>
      <c r="BV12" s="458">
        <v>3000000</v>
      </c>
      <c r="BW12" s="459"/>
      <c r="BX12" s="459"/>
      <c r="BY12" s="459"/>
      <c r="BZ12" s="459"/>
      <c r="CA12" s="459"/>
      <c r="CB12" s="459"/>
      <c r="CC12" s="460"/>
      <c r="CD12" s="498" t="s">
        <v>134</v>
      </c>
      <c r="CE12" s="418"/>
      <c r="CF12" s="418"/>
      <c r="CG12" s="418"/>
      <c r="CH12" s="418"/>
      <c r="CI12" s="418"/>
      <c r="CJ12" s="418"/>
      <c r="CK12" s="418"/>
      <c r="CL12" s="418"/>
      <c r="CM12" s="418"/>
      <c r="CN12" s="418"/>
      <c r="CO12" s="418"/>
      <c r="CP12" s="418"/>
      <c r="CQ12" s="418"/>
      <c r="CR12" s="418"/>
      <c r="CS12" s="499"/>
      <c r="CT12" s="561" t="s">
        <v>126</v>
      </c>
      <c r="CU12" s="562"/>
      <c r="CV12" s="562"/>
      <c r="CW12" s="562"/>
      <c r="CX12" s="562"/>
      <c r="CY12" s="562"/>
      <c r="CZ12" s="562"/>
      <c r="DA12" s="563"/>
      <c r="DB12" s="561" t="s">
        <v>135</v>
      </c>
      <c r="DC12" s="562"/>
      <c r="DD12" s="562"/>
      <c r="DE12" s="562"/>
      <c r="DF12" s="562"/>
      <c r="DG12" s="562"/>
      <c r="DH12" s="562"/>
      <c r="DI12" s="563"/>
    </row>
    <row r="13" spans="1:119" ht="18.75" customHeight="1" x14ac:dyDescent="0.2">
      <c r="A13" s="178"/>
      <c r="B13" s="567"/>
      <c r="C13" s="568"/>
      <c r="D13" s="568"/>
      <c r="E13" s="568"/>
      <c r="F13" s="568"/>
      <c r="G13" s="568"/>
      <c r="H13" s="568"/>
      <c r="I13" s="568"/>
      <c r="J13" s="568"/>
      <c r="K13" s="569"/>
      <c r="L13" s="187"/>
      <c r="M13" s="542" t="s">
        <v>136</v>
      </c>
      <c r="N13" s="543"/>
      <c r="O13" s="543"/>
      <c r="P13" s="543"/>
      <c r="Q13" s="544"/>
      <c r="R13" s="545">
        <v>329808</v>
      </c>
      <c r="S13" s="546"/>
      <c r="T13" s="546"/>
      <c r="U13" s="546"/>
      <c r="V13" s="547"/>
      <c r="W13" s="548" t="s">
        <v>137</v>
      </c>
      <c r="X13" s="444"/>
      <c r="Y13" s="444"/>
      <c r="Z13" s="444"/>
      <c r="AA13" s="444"/>
      <c r="AB13" s="445"/>
      <c r="AC13" s="411">
        <v>111</v>
      </c>
      <c r="AD13" s="412"/>
      <c r="AE13" s="412"/>
      <c r="AF13" s="412"/>
      <c r="AG13" s="413"/>
      <c r="AH13" s="411">
        <v>93</v>
      </c>
      <c r="AI13" s="412"/>
      <c r="AJ13" s="412"/>
      <c r="AK13" s="412"/>
      <c r="AL13" s="471"/>
      <c r="AM13" s="515" t="s">
        <v>138</v>
      </c>
      <c r="AN13" s="415"/>
      <c r="AO13" s="415"/>
      <c r="AP13" s="415"/>
      <c r="AQ13" s="415"/>
      <c r="AR13" s="415"/>
      <c r="AS13" s="415"/>
      <c r="AT13" s="416"/>
      <c r="AU13" s="516" t="s">
        <v>139</v>
      </c>
      <c r="AV13" s="517"/>
      <c r="AW13" s="517"/>
      <c r="AX13" s="517"/>
      <c r="AY13" s="472" t="s">
        <v>140</v>
      </c>
      <c r="AZ13" s="473"/>
      <c r="BA13" s="473"/>
      <c r="BB13" s="473"/>
      <c r="BC13" s="473"/>
      <c r="BD13" s="473"/>
      <c r="BE13" s="473"/>
      <c r="BF13" s="473"/>
      <c r="BG13" s="473"/>
      <c r="BH13" s="473"/>
      <c r="BI13" s="473"/>
      <c r="BJ13" s="473"/>
      <c r="BK13" s="473"/>
      <c r="BL13" s="473"/>
      <c r="BM13" s="474"/>
      <c r="BN13" s="458">
        <v>-1289657</v>
      </c>
      <c r="BO13" s="459"/>
      <c r="BP13" s="459"/>
      <c r="BQ13" s="459"/>
      <c r="BR13" s="459"/>
      <c r="BS13" s="459"/>
      <c r="BT13" s="459"/>
      <c r="BU13" s="460"/>
      <c r="BV13" s="458">
        <v>-573436</v>
      </c>
      <c r="BW13" s="459"/>
      <c r="BX13" s="459"/>
      <c r="BY13" s="459"/>
      <c r="BZ13" s="459"/>
      <c r="CA13" s="459"/>
      <c r="CB13" s="459"/>
      <c r="CC13" s="460"/>
      <c r="CD13" s="498" t="s">
        <v>141</v>
      </c>
      <c r="CE13" s="418"/>
      <c r="CF13" s="418"/>
      <c r="CG13" s="418"/>
      <c r="CH13" s="418"/>
      <c r="CI13" s="418"/>
      <c r="CJ13" s="418"/>
      <c r="CK13" s="418"/>
      <c r="CL13" s="418"/>
      <c r="CM13" s="418"/>
      <c r="CN13" s="418"/>
      <c r="CO13" s="418"/>
      <c r="CP13" s="418"/>
      <c r="CQ13" s="418"/>
      <c r="CR13" s="418"/>
      <c r="CS13" s="499"/>
      <c r="CT13" s="455">
        <v>-2.9</v>
      </c>
      <c r="CU13" s="456"/>
      <c r="CV13" s="456"/>
      <c r="CW13" s="456"/>
      <c r="CX13" s="456"/>
      <c r="CY13" s="456"/>
      <c r="CZ13" s="456"/>
      <c r="DA13" s="457"/>
      <c r="DB13" s="455">
        <v>-3</v>
      </c>
      <c r="DC13" s="456"/>
      <c r="DD13" s="456"/>
      <c r="DE13" s="456"/>
      <c r="DF13" s="456"/>
      <c r="DG13" s="456"/>
      <c r="DH13" s="456"/>
      <c r="DI13" s="457"/>
    </row>
    <row r="14" spans="1:119" ht="18.75" customHeight="1" thickBot="1" x14ac:dyDescent="0.25">
      <c r="A14" s="178"/>
      <c r="B14" s="567"/>
      <c r="C14" s="568"/>
      <c r="D14" s="568"/>
      <c r="E14" s="568"/>
      <c r="F14" s="568"/>
      <c r="G14" s="568"/>
      <c r="H14" s="568"/>
      <c r="I14" s="568"/>
      <c r="J14" s="568"/>
      <c r="K14" s="569"/>
      <c r="L14" s="532" t="s">
        <v>142</v>
      </c>
      <c r="M14" s="585"/>
      <c r="N14" s="585"/>
      <c r="O14" s="585"/>
      <c r="P14" s="585"/>
      <c r="Q14" s="586"/>
      <c r="R14" s="545">
        <v>353158</v>
      </c>
      <c r="S14" s="546"/>
      <c r="T14" s="546"/>
      <c r="U14" s="546"/>
      <c r="V14" s="547"/>
      <c r="W14" s="549"/>
      <c r="X14" s="447"/>
      <c r="Y14" s="447"/>
      <c r="Z14" s="447"/>
      <c r="AA14" s="447"/>
      <c r="AB14" s="448"/>
      <c r="AC14" s="538">
        <v>0.1</v>
      </c>
      <c r="AD14" s="539"/>
      <c r="AE14" s="539"/>
      <c r="AF14" s="539"/>
      <c r="AG14" s="540"/>
      <c r="AH14" s="538">
        <v>0.1</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143</v>
      </c>
      <c r="CE14" s="496"/>
      <c r="CF14" s="496"/>
      <c r="CG14" s="496"/>
      <c r="CH14" s="496"/>
      <c r="CI14" s="496"/>
      <c r="CJ14" s="496"/>
      <c r="CK14" s="496"/>
      <c r="CL14" s="496"/>
      <c r="CM14" s="496"/>
      <c r="CN14" s="496"/>
      <c r="CO14" s="496"/>
      <c r="CP14" s="496"/>
      <c r="CQ14" s="496"/>
      <c r="CR14" s="496"/>
      <c r="CS14" s="497"/>
      <c r="CT14" s="555" t="s">
        <v>127</v>
      </c>
      <c r="CU14" s="556"/>
      <c r="CV14" s="556"/>
      <c r="CW14" s="556"/>
      <c r="CX14" s="556"/>
      <c r="CY14" s="556"/>
      <c r="CZ14" s="556"/>
      <c r="DA14" s="557"/>
      <c r="DB14" s="555" t="s">
        <v>127</v>
      </c>
      <c r="DC14" s="556"/>
      <c r="DD14" s="556"/>
      <c r="DE14" s="556"/>
      <c r="DF14" s="556"/>
      <c r="DG14" s="556"/>
      <c r="DH14" s="556"/>
      <c r="DI14" s="557"/>
    </row>
    <row r="15" spans="1:119" ht="18.75" customHeight="1" x14ac:dyDescent="0.2">
      <c r="A15" s="178"/>
      <c r="B15" s="567"/>
      <c r="C15" s="568"/>
      <c r="D15" s="568"/>
      <c r="E15" s="568"/>
      <c r="F15" s="568"/>
      <c r="G15" s="568"/>
      <c r="H15" s="568"/>
      <c r="I15" s="568"/>
      <c r="J15" s="568"/>
      <c r="K15" s="569"/>
      <c r="L15" s="187"/>
      <c r="M15" s="542" t="s">
        <v>144</v>
      </c>
      <c r="N15" s="543"/>
      <c r="O15" s="543"/>
      <c r="P15" s="543"/>
      <c r="Q15" s="544"/>
      <c r="R15" s="545">
        <v>330887</v>
      </c>
      <c r="S15" s="546"/>
      <c r="T15" s="546"/>
      <c r="U15" s="546"/>
      <c r="V15" s="547"/>
      <c r="W15" s="548" t="s">
        <v>145</v>
      </c>
      <c r="X15" s="444"/>
      <c r="Y15" s="444"/>
      <c r="Z15" s="444"/>
      <c r="AA15" s="444"/>
      <c r="AB15" s="445"/>
      <c r="AC15" s="411">
        <v>21560</v>
      </c>
      <c r="AD15" s="412"/>
      <c r="AE15" s="412"/>
      <c r="AF15" s="412"/>
      <c r="AG15" s="413"/>
      <c r="AH15" s="411">
        <v>20867</v>
      </c>
      <c r="AI15" s="412"/>
      <c r="AJ15" s="412"/>
      <c r="AK15" s="412"/>
      <c r="AL15" s="471"/>
      <c r="AM15" s="515"/>
      <c r="AN15" s="415"/>
      <c r="AO15" s="415"/>
      <c r="AP15" s="415"/>
      <c r="AQ15" s="415"/>
      <c r="AR15" s="415"/>
      <c r="AS15" s="415"/>
      <c r="AT15" s="416"/>
      <c r="AU15" s="516"/>
      <c r="AV15" s="517"/>
      <c r="AW15" s="517"/>
      <c r="AX15" s="517"/>
      <c r="AY15" s="484" t="s">
        <v>146</v>
      </c>
      <c r="AZ15" s="485"/>
      <c r="BA15" s="485"/>
      <c r="BB15" s="485"/>
      <c r="BC15" s="485"/>
      <c r="BD15" s="485"/>
      <c r="BE15" s="485"/>
      <c r="BF15" s="485"/>
      <c r="BG15" s="485"/>
      <c r="BH15" s="485"/>
      <c r="BI15" s="485"/>
      <c r="BJ15" s="485"/>
      <c r="BK15" s="485"/>
      <c r="BL15" s="485"/>
      <c r="BM15" s="486"/>
      <c r="BN15" s="487">
        <v>34717892</v>
      </c>
      <c r="BO15" s="488"/>
      <c r="BP15" s="488"/>
      <c r="BQ15" s="488"/>
      <c r="BR15" s="488"/>
      <c r="BS15" s="488"/>
      <c r="BT15" s="488"/>
      <c r="BU15" s="489"/>
      <c r="BV15" s="487">
        <v>35371033</v>
      </c>
      <c r="BW15" s="488"/>
      <c r="BX15" s="488"/>
      <c r="BY15" s="488"/>
      <c r="BZ15" s="488"/>
      <c r="CA15" s="488"/>
      <c r="CB15" s="488"/>
      <c r="CC15" s="489"/>
      <c r="CD15" s="558" t="s">
        <v>147</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7"/>
      <c r="C16" s="568"/>
      <c r="D16" s="568"/>
      <c r="E16" s="568"/>
      <c r="F16" s="568"/>
      <c r="G16" s="568"/>
      <c r="H16" s="568"/>
      <c r="I16" s="568"/>
      <c r="J16" s="568"/>
      <c r="K16" s="569"/>
      <c r="L16" s="532" t="s">
        <v>148</v>
      </c>
      <c r="M16" s="533"/>
      <c r="N16" s="533"/>
      <c r="O16" s="533"/>
      <c r="P16" s="533"/>
      <c r="Q16" s="534"/>
      <c r="R16" s="535" t="s">
        <v>149</v>
      </c>
      <c r="S16" s="536"/>
      <c r="T16" s="536"/>
      <c r="U16" s="536"/>
      <c r="V16" s="537"/>
      <c r="W16" s="549"/>
      <c r="X16" s="447"/>
      <c r="Y16" s="447"/>
      <c r="Z16" s="447"/>
      <c r="AA16" s="447"/>
      <c r="AB16" s="448"/>
      <c r="AC16" s="538">
        <v>15</v>
      </c>
      <c r="AD16" s="539"/>
      <c r="AE16" s="539"/>
      <c r="AF16" s="539"/>
      <c r="AG16" s="540"/>
      <c r="AH16" s="538">
        <v>16.899999999999999</v>
      </c>
      <c r="AI16" s="539"/>
      <c r="AJ16" s="539"/>
      <c r="AK16" s="539"/>
      <c r="AL16" s="541"/>
      <c r="AM16" s="515"/>
      <c r="AN16" s="415"/>
      <c r="AO16" s="415"/>
      <c r="AP16" s="415"/>
      <c r="AQ16" s="415"/>
      <c r="AR16" s="415"/>
      <c r="AS16" s="415"/>
      <c r="AT16" s="416"/>
      <c r="AU16" s="516"/>
      <c r="AV16" s="517"/>
      <c r="AW16" s="517"/>
      <c r="AX16" s="517"/>
      <c r="AY16" s="472" t="s">
        <v>150</v>
      </c>
      <c r="AZ16" s="473"/>
      <c r="BA16" s="473"/>
      <c r="BB16" s="473"/>
      <c r="BC16" s="473"/>
      <c r="BD16" s="473"/>
      <c r="BE16" s="473"/>
      <c r="BF16" s="473"/>
      <c r="BG16" s="473"/>
      <c r="BH16" s="473"/>
      <c r="BI16" s="473"/>
      <c r="BJ16" s="473"/>
      <c r="BK16" s="473"/>
      <c r="BL16" s="473"/>
      <c r="BM16" s="474"/>
      <c r="BN16" s="458">
        <v>87705782</v>
      </c>
      <c r="BO16" s="459"/>
      <c r="BP16" s="459"/>
      <c r="BQ16" s="459"/>
      <c r="BR16" s="459"/>
      <c r="BS16" s="459"/>
      <c r="BT16" s="459"/>
      <c r="BU16" s="460"/>
      <c r="BV16" s="458">
        <v>84080126</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8"/>
      <c r="B17" s="570"/>
      <c r="C17" s="571"/>
      <c r="D17" s="571"/>
      <c r="E17" s="571"/>
      <c r="F17" s="571"/>
      <c r="G17" s="571"/>
      <c r="H17" s="571"/>
      <c r="I17" s="571"/>
      <c r="J17" s="571"/>
      <c r="K17" s="572"/>
      <c r="L17" s="192"/>
      <c r="M17" s="551" t="s">
        <v>151</v>
      </c>
      <c r="N17" s="552"/>
      <c r="O17" s="552"/>
      <c r="P17" s="552"/>
      <c r="Q17" s="553"/>
      <c r="R17" s="535" t="s">
        <v>152</v>
      </c>
      <c r="S17" s="536"/>
      <c r="T17" s="536"/>
      <c r="U17" s="536"/>
      <c r="V17" s="537"/>
      <c r="W17" s="548" t="s">
        <v>153</v>
      </c>
      <c r="X17" s="444"/>
      <c r="Y17" s="444"/>
      <c r="Z17" s="444"/>
      <c r="AA17" s="444"/>
      <c r="AB17" s="445"/>
      <c r="AC17" s="411">
        <v>121632</v>
      </c>
      <c r="AD17" s="412"/>
      <c r="AE17" s="412"/>
      <c r="AF17" s="412"/>
      <c r="AG17" s="413"/>
      <c r="AH17" s="411">
        <v>102342</v>
      </c>
      <c r="AI17" s="412"/>
      <c r="AJ17" s="412"/>
      <c r="AK17" s="412"/>
      <c r="AL17" s="471"/>
      <c r="AM17" s="515"/>
      <c r="AN17" s="415"/>
      <c r="AO17" s="415"/>
      <c r="AP17" s="415"/>
      <c r="AQ17" s="415"/>
      <c r="AR17" s="415"/>
      <c r="AS17" s="415"/>
      <c r="AT17" s="416"/>
      <c r="AU17" s="516"/>
      <c r="AV17" s="517"/>
      <c r="AW17" s="517"/>
      <c r="AX17" s="517"/>
      <c r="AY17" s="472" t="s">
        <v>154</v>
      </c>
      <c r="AZ17" s="473"/>
      <c r="BA17" s="473"/>
      <c r="BB17" s="473"/>
      <c r="BC17" s="473"/>
      <c r="BD17" s="473"/>
      <c r="BE17" s="473"/>
      <c r="BF17" s="473"/>
      <c r="BG17" s="473"/>
      <c r="BH17" s="473"/>
      <c r="BI17" s="473"/>
      <c r="BJ17" s="473"/>
      <c r="BK17" s="473"/>
      <c r="BL17" s="473"/>
      <c r="BM17" s="474"/>
      <c r="BN17" s="458">
        <v>92463663</v>
      </c>
      <c r="BO17" s="459"/>
      <c r="BP17" s="459"/>
      <c r="BQ17" s="459"/>
      <c r="BR17" s="459"/>
      <c r="BS17" s="459"/>
      <c r="BT17" s="459"/>
      <c r="BU17" s="460"/>
      <c r="BV17" s="458">
        <v>88767631</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8"/>
      <c r="B18" s="508" t="s">
        <v>155</v>
      </c>
      <c r="C18" s="509"/>
      <c r="D18" s="509"/>
      <c r="E18" s="510"/>
      <c r="F18" s="510"/>
      <c r="G18" s="510"/>
      <c r="H18" s="510"/>
      <c r="I18" s="510"/>
      <c r="J18" s="510"/>
      <c r="K18" s="510"/>
      <c r="L18" s="511">
        <v>20.61</v>
      </c>
      <c r="M18" s="511"/>
      <c r="N18" s="511"/>
      <c r="O18" s="511"/>
      <c r="P18" s="511"/>
      <c r="Q18" s="511"/>
      <c r="R18" s="512"/>
      <c r="S18" s="512"/>
      <c r="T18" s="512"/>
      <c r="U18" s="512"/>
      <c r="V18" s="513"/>
      <c r="W18" s="529"/>
      <c r="X18" s="530"/>
      <c r="Y18" s="530"/>
      <c r="Z18" s="530"/>
      <c r="AA18" s="530"/>
      <c r="AB18" s="554"/>
      <c r="AC18" s="428">
        <v>84.9</v>
      </c>
      <c r="AD18" s="429"/>
      <c r="AE18" s="429"/>
      <c r="AF18" s="429"/>
      <c r="AG18" s="514"/>
      <c r="AH18" s="428">
        <v>83</v>
      </c>
      <c r="AI18" s="429"/>
      <c r="AJ18" s="429"/>
      <c r="AK18" s="429"/>
      <c r="AL18" s="430"/>
      <c r="AM18" s="515"/>
      <c r="AN18" s="415"/>
      <c r="AO18" s="415"/>
      <c r="AP18" s="415"/>
      <c r="AQ18" s="415"/>
      <c r="AR18" s="415"/>
      <c r="AS18" s="415"/>
      <c r="AT18" s="416"/>
      <c r="AU18" s="516"/>
      <c r="AV18" s="517"/>
      <c r="AW18" s="517"/>
      <c r="AX18" s="517"/>
      <c r="AY18" s="472" t="s">
        <v>156</v>
      </c>
      <c r="AZ18" s="473"/>
      <c r="BA18" s="473"/>
      <c r="BB18" s="473"/>
      <c r="BC18" s="473"/>
      <c r="BD18" s="473"/>
      <c r="BE18" s="473"/>
      <c r="BF18" s="473"/>
      <c r="BG18" s="473"/>
      <c r="BH18" s="473"/>
      <c r="BI18" s="473"/>
      <c r="BJ18" s="473"/>
      <c r="BK18" s="473"/>
      <c r="BL18" s="473"/>
      <c r="BM18" s="474"/>
      <c r="BN18" s="458">
        <v>79328048</v>
      </c>
      <c r="BO18" s="459"/>
      <c r="BP18" s="459"/>
      <c r="BQ18" s="459"/>
      <c r="BR18" s="459"/>
      <c r="BS18" s="459"/>
      <c r="BT18" s="459"/>
      <c r="BU18" s="460"/>
      <c r="BV18" s="458">
        <v>78201591</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8"/>
      <c r="B19" s="508" t="s">
        <v>157</v>
      </c>
      <c r="C19" s="509"/>
      <c r="D19" s="509"/>
      <c r="E19" s="510"/>
      <c r="F19" s="510"/>
      <c r="G19" s="510"/>
      <c r="H19" s="510"/>
      <c r="I19" s="510"/>
      <c r="J19" s="510"/>
      <c r="K19" s="510"/>
      <c r="L19" s="518">
        <v>17235</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158</v>
      </c>
      <c r="AZ19" s="473"/>
      <c r="BA19" s="473"/>
      <c r="BB19" s="473"/>
      <c r="BC19" s="473"/>
      <c r="BD19" s="473"/>
      <c r="BE19" s="473"/>
      <c r="BF19" s="473"/>
      <c r="BG19" s="473"/>
      <c r="BH19" s="473"/>
      <c r="BI19" s="473"/>
      <c r="BJ19" s="473"/>
      <c r="BK19" s="473"/>
      <c r="BL19" s="473"/>
      <c r="BM19" s="474"/>
      <c r="BN19" s="458">
        <v>108509669</v>
      </c>
      <c r="BO19" s="459"/>
      <c r="BP19" s="459"/>
      <c r="BQ19" s="459"/>
      <c r="BR19" s="459"/>
      <c r="BS19" s="459"/>
      <c r="BT19" s="459"/>
      <c r="BU19" s="460"/>
      <c r="BV19" s="458">
        <v>100782106</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8"/>
      <c r="B20" s="508" t="s">
        <v>159</v>
      </c>
      <c r="C20" s="509"/>
      <c r="D20" s="509"/>
      <c r="E20" s="510"/>
      <c r="F20" s="510"/>
      <c r="G20" s="510"/>
      <c r="H20" s="510"/>
      <c r="I20" s="510"/>
      <c r="J20" s="510"/>
      <c r="K20" s="510"/>
      <c r="L20" s="518">
        <v>189700</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8"/>
      <c r="B21" s="505" t="s">
        <v>160</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2">
      <c r="A22" s="178"/>
      <c r="B22" s="434" t="s">
        <v>161</v>
      </c>
      <c r="C22" s="435"/>
      <c r="D22" s="436"/>
      <c r="E22" s="443" t="s">
        <v>1</v>
      </c>
      <c r="F22" s="444"/>
      <c r="G22" s="444"/>
      <c r="H22" s="444"/>
      <c r="I22" s="444"/>
      <c r="J22" s="444"/>
      <c r="K22" s="445"/>
      <c r="L22" s="443" t="s">
        <v>162</v>
      </c>
      <c r="M22" s="444"/>
      <c r="N22" s="444"/>
      <c r="O22" s="444"/>
      <c r="P22" s="445"/>
      <c r="Q22" s="449" t="s">
        <v>163</v>
      </c>
      <c r="R22" s="450"/>
      <c r="S22" s="450"/>
      <c r="T22" s="450"/>
      <c r="U22" s="450"/>
      <c r="V22" s="451"/>
      <c r="W22" s="500" t="s">
        <v>164</v>
      </c>
      <c r="X22" s="435"/>
      <c r="Y22" s="436"/>
      <c r="Z22" s="443" t="s">
        <v>1</v>
      </c>
      <c r="AA22" s="444"/>
      <c r="AB22" s="444"/>
      <c r="AC22" s="444"/>
      <c r="AD22" s="444"/>
      <c r="AE22" s="444"/>
      <c r="AF22" s="444"/>
      <c r="AG22" s="445"/>
      <c r="AH22" s="461" t="s">
        <v>165</v>
      </c>
      <c r="AI22" s="444"/>
      <c r="AJ22" s="444"/>
      <c r="AK22" s="444"/>
      <c r="AL22" s="445"/>
      <c r="AM22" s="461" t="s">
        <v>166</v>
      </c>
      <c r="AN22" s="462"/>
      <c r="AO22" s="462"/>
      <c r="AP22" s="462"/>
      <c r="AQ22" s="462"/>
      <c r="AR22" s="463"/>
      <c r="AS22" s="449" t="s">
        <v>163</v>
      </c>
      <c r="AT22" s="450"/>
      <c r="AU22" s="450"/>
      <c r="AV22" s="450"/>
      <c r="AW22" s="450"/>
      <c r="AX22" s="467"/>
      <c r="AY22" s="484" t="s">
        <v>167</v>
      </c>
      <c r="AZ22" s="485"/>
      <c r="BA22" s="485"/>
      <c r="BB22" s="485"/>
      <c r="BC22" s="485"/>
      <c r="BD22" s="485"/>
      <c r="BE22" s="485"/>
      <c r="BF22" s="485"/>
      <c r="BG22" s="485"/>
      <c r="BH22" s="485"/>
      <c r="BI22" s="485"/>
      <c r="BJ22" s="485"/>
      <c r="BK22" s="485"/>
      <c r="BL22" s="485"/>
      <c r="BM22" s="486"/>
      <c r="BN22" s="487">
        <v>26836468</v>
      </c>
      <c r="BO22" s="488"/>
      <c r="BP22" s="488"/>
      <c r="BQ22" s="488"/>
      <c r="BR22" s="488"/>
      <c r="BS22" s="488"/>
      <c r="BT22" s="488"/>
      <c r="BU22" s="489"/>
      <c r="BV22" s="487">
        <v>26606127</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2">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168</v>
      </c>
      <c r="AZ23" s="473"/>
      <c r="BA23" s="473"/>
      <c r="BB23" s="473"/>
      <c r="BC23" s="473"/>
      <c r="BD23" s="473"/>
      <c r="BE23" s="473"/>
      <c r="BF23" s="473"/>
      <c r="BG23" s="473"/>
      <c r="BH23" s="473"/>
      <c r="BI23" s="473"/>
      <c r="BJ23" s="473"/>
      <c r="BK23" s="473"/>
      <c r="BL23" s="473"/>
      <c r="BM23" s="474"/>
      <c r="BN23" s="458">
        <v>14885687</v>
      </c>
      <c r="BO23" s="459"/>
      <c r="BP23" s="459"/>
      <c r="BQ23" s="459"/>
      <c r="BR23" s="459"/>
      <c r="BS23" s="459"/>
      <c r="BT23" s="459"/>
      <c r="BU23" s="460"/>
      <c r="BV23" s="458">
        <v>15254300</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8"/>
      <c r="B24" s="437"/>
      <c r="C24" s="438"/>
      <c r="D24" s="439"/>
      <c r="E24" s="414" t="s">
        <v>169</v>
      </c>
      <c r="F24" s="415"/>
      <c r="G24" s="415"/>
      <c r="H24" s="415"/>
      <c r="I24" s="415"/>
      <c r="J24" s="415"/>
      <c r="K24" s="416"/>
      <c r="L24" s="411">
        <v>1</v>
      </c>
      <c r="M24" s="412"/>
      <c r="N24" s="412"/>
      <c r="O24" s="412"/>
      <c r="P24" s="413"/>
      <c r="Q24" s="411">
        <v>11471</v>
      </c>
      <c r="R24" s="412"/>
      <c r="S24" s="412"/>
      <c r="T24" s="412"/>
      <c r="U24" s="412"/>
      <c r="V24" s="413"/>
      <c r="W24" s="501"/>
      <c r="X24" s="438"/>
      <c r="Y24" s="439"/>
      <c r="Z24" s="414" t="s">
        <v>170</v>
      </c>
      <c r="AA24" s="415"/>
      <c r="AB24" s="415"/>
      <c r="AC24" s="415"/>
      <c r="AD24" s="415"/>
      <c r="AE24" s="415"/>
      <c r="AF24" s="415"/>
      <c r="AG24" s="416"/>
      <c r="AH24" s="411">
        <v>2642</v>
      </c>
      <c r="AI24" s="412"/>
      <c r="AJ24" s="412"/>
      <c r="AK24" s="412"/>
      <c r="AL24" s="413"/>
      <c r="AM24" s="411">
        <v>7638022</v>
      </c>
      <c r="AN24" s="412"/>
      <c r="AO24" s="412"/>
      <c r="AP24" s="412"/>
      <c r="AQ24" s="412"/>
      <c r="AR24" s="413"/>
      <c r="AS24" s="411">
        <v>2891</v>
      </c>
      <c r="AT24" s="412"/>
      <c r="AU24" s="412"/>
      <c r="AV24" s="412"/>
      <c r="AW24" s="412"/>
      <c r="AX24" s="471"/>
      <c r="AY24" s="431" t="s">
        <v>171</v>
      </c>
      <c r="AZ24" s="432"/>
      <c r="BA24" s="432"/>
      <c r="BB24" s="432"/>
      <c r="BC24" s="432"/>
      <c r="BD24" s="432"/>
      <c r="BE24" s="432"/>
      <c r="BF24" s="432"/>
      <c r="BG24" s="432"/>
      <c r="BH24" s="432"/>
      <c r="BI24" s="432"/>
      <c r="BJ24" s="432"/>
      <c r="BK24" s="432"/>
      <c r="BL24" s="432"/>
      <c r="BM24" s="433"/>
      <c r="BN24" s="458">
        <v>26836468</v>
      </c>
      <c r="BO24" s="459"/>
      <c r="BP24" s="459"/>
      <c r="BQ24" s="459"/>
      <c r="BR24" s="459"/>
      <c r="BS24" s="459"/>
      <c r="BT24" s="459"/>
      <c r="BU24" s="460"/>
      <c r="BV24" s="458">
        <v>26606127</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2">
      <c r="A25" s="178"/>
      <c r="B25" s="437"/>
      <c r="C25" s="438"/>
      <c r="D25" s="439"/>
      <c r="E25" s="414" t="s">
        <v>172</v>
      </c>
      <c r="F25" s="415"/>
      <c r="G25" s="415"/>
      <c r="H25" s="415"/>
      <c r="I25" s="415"/>
      <c r="J25" s="415"/>
      <c r="K25" s="416"/>
      <c r="L25" s="411">
        <v>2</v>
      </c>
      <c r="M25" s="412"/>
      <c r="N25" s="412"/>
      <c r="O25" s="412"/>
      <c r="P25" s="413"/>
      <c r="Q25" s="411">
        <v>9187</v>
      </c>
      <c r="R25" s="412"/>
      <c r="S25" s="412"/>
      <c r="T25" s="412"/>
      <c r="U25" s="412"/>
      <c r="V25" s="413"/>
      <c r="W25" s="501"/>
      <c r="X25" s="438"/>
      <c r="Y25" s="439"/>
      <c r="Z25" s="414" t="s">
        <v>173</v>
      </c>
      <c r="AA25" s="415"/>
      <c r="AB25" s="415"/>
      <c r="AC25" s="415"/>
      <c r="AD25" s="415"/>
      <c r="AE25" s="415"/>
      <c r="AF25" s="415"/>
      <c r="AG25" s="416"/>
      <c r="AH25" s="411" t="s">
        <v>135</v>
      </c>
      <c r="AI25" s="412"/>
      <c r="AJ25" s="412"/>
      <c r="AK25" s="412"/>
      <c r="AL25" s="413"/>
      <c r="AM25" s="411" t="s">
        <v>135</v>
      </c>
      <c r="AN25" s="412"/>
      <c r="AO25" s="412"/>
      <c r="AP25" s="412"/>
      <c r="AQ25" s="412"/>
      <c r="AR25" s="413"/>
      <c r="AS25" s="411" t="s">
        <v>135</v>
      </c>
      <c r="AT25" s="412"/>
      <c r="AU25" s="412"/>
      <c r="AV25" s="412"/>
      <c r="AW25" s="412"/>
      <c r="AX25" s="471"/>
      <c r="AY25" s="484" t="s">
        <v>174</v>
      </c>
      <c r="AZ25" s="485"/>
      <c r="BA25" s="485"/>
      <c r="BB25" s="485"/>
      <c r="BC25" s="485"/>
      <c r="BD25" s="485"/>
      <c r="BE25" s="485"/>
      <c r="BF25" s="485"/>
      <c r="BG25" s="485"/>
      <c r="BH25" s="485"/>
      <c r="BI25" s="485"/>
      <c r="BJ25" s="485"/>
      <c r="BK25" s="485"/>
      <c r="BL25" s="485"/>
      <c r="BM25" s="486"/>
      <c r="BN25" s="487">
        <v>41613380</v>
      </c>
      <c r="BO25" s="488"/>
      <c r="BP25" s="488"/>
      <c r="BQ25" s="488"/>
      <c r="BR25" s="488"/>
      <c r="BS25" s="488"/>
      <c r="BT25" s="488"/>
      <c r="BU25" s="489"/>
      <c r="BV25" s="487">
        <v>41116537</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2">
      <c r="A26" s="178"/>
      <c r="B26" s="437"/>
      <c r="C26" s="438"/>
      <c r="D26" s="439"/>
      <c r="E26" s="414" t="s">
        <v>175</v>
      </c>
      <c r="F26" s="415"/>
      <c r="G26" s="415"/>
      <c r="H26" s="415"/>
      <c r="I26" s="415"/>
      <c r="J26" s="415"/>
      <c r="K26" s="416"/>
      <c r="L26" s="411">
        <v>1</v>
      </c>
      <c r="M26" s="412"/>
      <c r="N26" s="412"/>
      <c r="O26" s="412"/>
      <c r="P26" s="413"/>
      <c r="Q26" s="411">
        <v>8414</v>
      </c>
      <c r="R26" s="412"/>
      <c r="S26" s="412"/>
      <c r="T26" s="412"/>
      <c r="U26" s="412"/>
      <c r="V26" s="413"/>
      <c r="W26" s="501"/>
      <c r="X26" s="438"/>
      <c r="Y26" s="439"/>
      <c r="Z26" s="414" t="s">
        <v>176</v>
      </c>
      <c r="AA26" s="469"/>
      <c r="AB26" s="469"/>
      <c r="AC26" s="469"/>
      <c r="AD26" s="469"/>
      <c r="AE26" s="469"/>
      <c r="AF26" s="469"/>
      <c r="AG26" s="470"/>
      <c r="AH26" s="411">
        <v>182</v>
      </c>
      <c r="AI26" s="412"/>
      <c r="AJ26" s="412"/>
      <c r="AK26" s="412"/>
      <c r="AL26" s="413"/>
      <c r="AM26" s="411">
        <v>520338</v>
      </c>
      <c r="AN26" s="412"/>
      <c r="AO26" s="412"/>
      <c r="AP26" s="412"/>
      <c r="AQ26" s="412"/>
      <c r="AR26" s="413"/>
      <c r="AS26" s="411">
        <v>2859</v>
      </c>
      <c r="AT26" s="412"/>
      <c r="AU26" s="412"/>
      <c r="AV26" s="412"/>
      <c r="AW26" s="412"/>
      <c r="AX26" s="471"/>
      <c r="AY26" s="498" t="s">
        <v>177</v>
      </c>
      <c r="AZ26" s="418"/>
      <c r="BA26" s="418"/>
      <c r="BB26" s="418"/>
      <c r="BC26" s="418"/>
      <c r="BD26" s="418"/>
      <c r="BE26" s="418"/>
      <c r="BF26" s="418"/>
      <c r="BG26" s="418"/>
      <c r="BH26" s="418"/>
      <c r="BI26" s="418"/>
      <c r="BJ26" s="418"/>
      <c r="BK26" s="418"/>
      <c r="BL26" s="418"/>
      <c r="BM26" s="499"/>
      <c r="BN26" s="458">
        <v>300000</v>
      </c>
      <c r="BO26" s="459"/>
      <c r="BP26" s="459"/>
      <c r="BQ26" s="459"/>
      <c r="BR26" s="459"/>
      <c r="BS26" s="459"/>
      <c r="BT26" s="459"/>
      <c r="BU26" s="460"/>
      <c r="BV26" s="458">
        <v>200000</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8"/>
      <c r="B27" s="437"/>
      <c r="C27" s="438"/>
      <c r="D27" s="439"/>
      <c r="E27" s="414" t="s">
        <v>178</v>
      </c>
      <c r="F27" s="415"/>
      <c r="G27" s="415"/>
      <c r="H27" s="415"/>
      <c r="I27" s="415"/>
      <c r="J27" s="415"/>
      <c r="K27" s="416"/>
      <c r="L27" s="411">
        <v>1</v>
      </c>
      <c r="M27" s="412"/>
      <c r="N27" s="412"/>
      <c r="O27" s="412"/>
      <c r="P27" s="413"/>
      <c r="Q27" s="411">
        <v>9234</v>
      </c>
      <c r="R27" s="412"/>
      <c r="S27" s="412"/>
      <c r="T27" s="412"/>
      <c r="U27" s="412"/>
      <c r="V27" s="413"/>
      <c r="W27" s="501"/>
      <c r="X27" s="438"/>
      <c r="Y27" s="439"/>
      <c r="Z27" s="414" t="s">
        <v>179</v>
      </c>
      <c r="AA27" s="415"/>
      <c r="AB27" s="415"/>
      <c r="AC27" s="415"/>
      <c r="AD27" s="415"/>
      <c r="AE27" s="415"/>
      <c r="AF27" s="415"/>
      <c r="AG27" s="416"/>
      <c r="AH27" s="411">
        <v>30</v>
      </c>
      <c r="AI27" s="412"/>
      <c r="AJ27" s="412"/>
      <c r="AK27" s="412"/>
      <c r="AL27" s="413"/>
      <c r="AM27" s="411">
        <v>94400</v>
      </c>
      <c r="AN27" s="412"/>
      <c r="AO27" s="412"/>
      <c r="AP27" s="412"/>
      <c r="AQ27" s="412"/>
      <c r="AR27" s="413"/>
      <c r="AS27" s="411">
        <v>3147</v>
      </c>
      <c r="AT27" s="412"/>
      <c r="AU27" s="412"/>
      <c r="AV27" s="412"/>
      <c r="AW27" s="412"/>
      <c r="AX27" s="471"/>
      <c r="AY27" s="495" t="s">
        <v>180</v>
      </c>
      <c r="AZ27" s="496"/>
      <c r="BA27" s="496"/>
      <c r="BB27" s="496"/>
      <c r="BC27" s="496"/>
      <c r="BD27" s="496"/>
      <c r="BE27" s="496"/>
      <c r="BF27" s="496"/>
      <c r="BG27" s="496"/>
      <c r="BH27" s="496"/>
      <c r="BI27" s="496"/>
      <c r="BJ27" s="496"/>
      <c r="BK27" s="496"/>
      <c r="BL27" s="496"/>
      <c r="BM27" s="497"/>
      <c r="BN27" s="492" t="s">
        <v>135</v>
      </c>
      <c r="BO27" s="493"/>
      <c r="BP27" s="493"/>
      <c r="BQ27" s="493"/>
      <c r="BR27" s="493"/>
      <c r="BS27" s="493"/>
      <c r="BT27" s="493"/>
      <c r="BU27" s="494"/>
      <c r="BV27" s="492" t="s">
        <v>135</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2">
      <c r="A28" s="178"/>
      <c r="B28" s="437"/>
      <c r="C28" s="438"/>
      <c r="D28" s="439"/>
      <c r="E28" s="414" t="s">
        <v>181</v>
      </c>
      <c r="F28" s="415"/>
      <c r="G28" s="415"/>
      <c r="H28" s="415"/>
      <c r="I28" s="415"/>
      <c r="J28" s="415"/>
      <c r="K28" s="416"/>
      <c r="L28" s="411">
        <v>1</v>
      </c>
      <c r="M28" s="412"/>
      <c r="N28" s="412"/>
      <c r="O28" s="412"/>
      <c r="P28" s="413"/>
      <c r="Q28" s="411">
        <v>7926</v>
      </c>
      <c r="R28" s="412"/>
      <c r="S28" s="412"/>
      <c r="T28" s="412"/>
      <c r="U28" s="412"/>
      <c r="V28" s="413"/>
      <c r="W28" s="501"/>
      <c r="X28" s="438"/>
      <c r="Y28" s="439"/>
      <c r="Z28" s="414" t="s">
        <v>182</v>
      </c>
      <c r="AA28" s="415"/>
      <c r="AB28" s="415"/>
      <c r="AC28" s="415"/>
      <c r="AD28" s="415"/>
      <c r="AE28" s="415"/>
      <c r="AF28" s="415"/>
      <c r="AG28" s="416"/>
      <c r="AH28" s="411" t="s">
        <v>135</v>
      </c>
      <c r="AI28" s="412"/>
      <c r="AJ28" s="412"/>
      <c r="AK28" s="412"/>
      <c r="AL28" s="413"/>
      <c r="AM28" s="411" t="s">
        <v>135</v>
      </c>
      <c r="AN28" s="412"/>
      <c r="AO28" s="412"/>
      <c r="AP28" s="412"/>
      <c r="AQ28" s="412"/>
      <c r="AR28" s="413"/>
      <c r="AS28" s="411" t="s">
        <v>135</v>
      </c>
      <c r="AT28" s="412"/>
      <c r="AU28" s="412"/>
      <c r="AV28" s="412"/>
      <c r="AW28" s="412"/>
      <c r="AX28" s="471"/>
      <c r="AY28" s="475" t="s">
        <v>183</v>
      </c>
      <c r="AZ28" s="476"/>
      <c r="BA28" s="476"/>
      <c r="BB28" s="477"/>
      <c r="BC28" s="484" t="s">
        <v>47</v>
      </c>
      <c r="BD28" s="485"/>
      <c r="BE28" s="485"/>
      <c r="BF28" s="485"/>
      <c r="BG28" s="485"/>
      <c r="BH28" s="485"/>
      <c r="BI28" s="485"/>
      <c r="BJ28" s="485"/>
      <c r="BK28" s="485"/>
      <c r="BL28" s="485"/>
      <c r="BM28" s="486"/>
      <c r="BN28" s="487">
        <v>17799063</v>
      </c>
      <c r="BO28" s="488"/>
      <c r="BP28" s="488"/>
      <c r="BQ28" s="488"/>
      <c r="BR28" s="488"/>
      <c r="BS28" s="488"/>
      <c r="BT28" s="488"/>
      <c r="BU28" s="489"/>
      <c r="BV28" s="487">
        <v>17425375</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2">
      <c r="A29" s="178"/>
      <c r="B29" s="437"/>
      <c r="C29" s="438"/>
      <c r="D29" s="439"/>
      <c r="E29" s="414" t="s">
        <v>184</v>
      </c>
      <c r="F29" s="415"/>
      <c r="G29" s="415"/>
      <c r="H29" s="415"/>
      <c r="I29" s="415"/>
      <c r="J29" s="415"/>
      <c r="K29" s="416"/>
      <c r="L29" s="411">
        <v>38</v>
      </c>
      <c r="M29" s="412"/>
      <c r="N29" s="412"/>
      <c r="O29" s="412"/>
      <c r="P29" s="413"/>
      <c r="Q29" s="411">
        <v>6150</v>
      </c>
      <c r="R29" s="412"/>
      <c r="S29" s="412"/>
      <c r="T29" s="412"/>
      <c r="U29" s="412"/>
      <c r="V29" s="413"/>
      <c r="W29" s="502"/>
      <c r="X29" s="503"/>
      <c r="Y29" s="504"/>
      <c r="Z29" s="414" t="s">
        <v>185</v>
      </c>
      <c r="AA29" s="415"/>
      <c r="AB29" s="415"/>
      <c r="AC29" s="415"/>
      <c r="AD29" s="415"/>
      <c r="AE29" s="415"/>
      <c r="AF29" s="415"/>
      <c r="AG29" s="416"/>
      <c r="AH29" s="411">
        <v>2672</v>
      </c>
      <c r="AI29" s="412"/>
      <c r="AJ29" s="412"/>
      <c r="AK29" s="412"/>
      <c r="AL29" s="413"/>
      <c r="AM29" s="411">
        <v>7732422</v>
      </c>
      <c r="AN29" s="412"/>
      <c r="AO29" s="412"/>
      <c r="AP29" s="412"/>
      <c r="AQ29" s="412"/>
      <c r="AR29" s="413"/>
      <c r="AS29" s="411">
        <v>2894</v>
      </c>
      <c r="AT29" s="412"/>
      <c r="AU29" s="412"/>
      <c r="AV29" s="412"/>
      <c r="AW29" s="412"/>
      <c r="AX29" s="471"/>
      <c r="AY29" s="478"/>
      <c r="AZ29" s="479"/>
      <c r="BA29" s="479"/>
      <c r="BB29" s="480"/>
      <c r="BC29" s="472" t="s">
        <v>186</v>
      </c>
      <c r="BD29" s="473"/>
      <c r="BE29" s="473"/>
      <c r="BF29" s="473"/>
      <c r="BG29" s="473"/>
      <c r="BH29" s="473"/>
      <c r="BI29" s="473"/>
      <c r="BJ29" s="473"/>
      <c r="BK29" s="473"/>
      <c r="BL29" s="473"/>
      <c r="BM29" s="474"/>
      <c r="BN29" s="458">
        <v>1661183</v>
      </c>
      <c r="BO29" s="459"/>
      <c r="BP29" s="459"/>
      <c r="BQ29" s="459"/>
      <c r="BR29" s="459"/>
      <c r="BS29" s="459"/>
      <c r="BT29" s="459"/>
      <c r="BU29" s="460"/>
      <c r="BV29" s="458">
        <v>994541</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187</v>
      </c>
      <c r="X30" s="426"/>
      <c r="Y30" s="426"/>
      <c r="Z30" s="426"/>
      <c r="AA30" s="426"/>
      <c r="AB30" s="426"/>
      <c r="AC30" s="426"/>
      <c r="AD30" s="426"/>
      <c r="AE30" s="426"/>
      <c r="AF30" s="426"/>
      <c r="AG30" s="427"/>
      <c r="AH30" s="428">
        <v>98.4</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49</v>
      </c>
      <c r="BD30" s="432"/>
      <c r="BE30" s="432"/>
      <c r="BF30" s="432"/>
      <c r="BG30" s="432"/>
      <c r="BH30" s="432"/>
      <c r="BI30" s="432"/>
      <c r="BJ30" s="432"/>
      <c r="BK30" s="432"/>
      <c r="BL30" s="432"/>
      <c r="BM30" s="433"/>
      <c r="BN30" s="492">
        <v>44172714</v>
      </c>
      <c r="BO30" s="493"/>
      <c r="BP30" s="493"/>
      <c r="BQ30" s="493"/>
      <c r="BR30" s="493"/>
      <c r="BS30" s="493"/>
      <c r="BT30" s="493"/>
      <c r="BU30" s="494"/>
      <c r="BV30" s="492">
        <v>42155399</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7" t="s">
        <v>188</v>
      </c>
      <c r="D32" s="417"/>
      <c r="E32" s="417"/>
      <c r="F32" s="417"/>
      <c r="G32" s="417"/>
      <c r="H32" s="417"/>
      <c r="I32" s="417"/>
      <c r="J32" s="417"/>
      <c r="K32" s="417"/>
      <c r="L32" s="417"/>
      <c r="M32" s="417"/>
      <c r="N32" s="417"/>
      <c r="O32" s="417"/>
      <c r="P32" s="417"/>
      <c r="Q32" s="417"/>
      <c r="R32" s="417"/>
      <c r="S32" s="417"/>
      <c r="U32" s="418" t="s">
        <v>189</v>
      </c>
      <c r="V32" s="418"/>
      <c r="W32" s="418"/>
      <c r="X32" s="418"/>
      <c r="Y32" s="418"/>
      <c r="Z32" s="418"/>
      <c r="AA32" s="418"/>
      <c r="AB32" s="418"/>
      <c r="AC32" s="418"/>
      <c r="AD32" s="418"/>
      <c r="AE32" s="418"/>
      <c r="AF32" s="418"/>
      <c r="AG32" s="418"/>
      <c r="AH32" s="418"/>
      <c r="AI32" s="418"/>
      <c r="AJ32" s="418"/>
      <c r="AK32" s="418"/>
      <c r="AM32" s="418" t="s">
        <v>190</v>
      </c>
      <c r="AN32" s="418"/>
      <c r="AO32" s="418"/>
      <c r="AP32" s="418"/>
      <c r="AQ32" s="418"/>
      <c r="AR32" s="418"/>
      <c r="AS32" s="418"/>
      <c r="AT32" s="418"/>
      <c r="AU32" s="418"/>
      <c r="AV32" s="418"/>
      <c r="AW32" s="418"/>
      <c r="AX32" s="418"/>
      <c r="AY32" s="418"/>
      <c r="AZ32" s="418"/>
      <c r="BA32" s="418"/>
      <c r="BB32" s="418"/>
      <c r="BC32" s="418"/>
      <c r="BE32" s="418" t="s">
        <v>191</v>
      </c>
      <c r="BF32" s="418"/>
      <c r="BG32" s="418"/>
      <c r="BH32" s="418"/>
      <c r="BI32" s="418"/>
      <c r="BJ32" s="418"/>
      <c r="BK32" s="418"/>
      <c r="BL32" s="418"/>
      <c r="BM32" s="418"/>
      <c r="BN32" s="418"/>
      <c r="BO32" s="418"/>
      <c r="BP32" s="418"/>
      <c r="BQ32" s="418"/>
      <c r="BR32" s="418"/>
      <c r="BS32" s="418"/>
      <c r="BT32" s="418"/>
      <c r="BU32" s="418"/>
      <c r="BW32" s="418" t="s">
        <v>192</v>
      </c>
      <c r="BX32" s="418"/>
      <c r="BY32" s="418"/>
      <c r="BZ32" s="418"/>
      <c r="CA32" s="418"/>
      <c r="CB32" s="418"/>
      <c r="CC32" s="418"/>
      <c r="CD32" s="418"/>
      <c r="CE32" s="418"/>
      <c r="CF32" s="418"/>
      <c r="CG32" s="418"/>
      <c r="CH32" s="418"/>
      <c r="CI32" s="418"/>
      <c r="CJ32" s="418"/>
      <c r="CK32" s="418"/>
      <c r="CL32" s="418"/>
      <c r="CM32" s="418"/>
      <c r="CO32" s="418" t="s">
        <v>193</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2">
      <c r="A33" s="178"/>
      <c r="B33" s="202"/>
      <c r="C33" s="410" t="s">
        <v>194</v>
      </c>
      <c r="D33" s="410"/>
      <c r="E33" s="409" t="s">
        <v>195</v>
      </c>
      <c r="F33" s="409"/>
      <c r="G33" s="409"/>
      <c r="H33" s="409"/>
      <c r="I33" s="409"/>
      <c r="J33" s="409"/>
      <c r="K33" s="409"/>
      <c r="L33" s="409"/>
      <c r="M33" s="409"/>
      <c r="N33" s="409"/>
      <c r="O33" s="409"/>
      <c r="P33" s="409"/>
      <c r="Q33" s="409"/>
      <c r="R33" s="409"/>
      <c r="S33" s="409"/>
      <c r="T33" s="203"/>
      <c r="U33" s="410" t="s">
        <v>194</v>
      </c>
      <c r="V33" s="410"/>
      <c r="W33" s="409" t="s">
        <v>196</v>
      </c>
      <c r="X33" s="409"/>
      <c r="Y33" s="409"/>
      <c r="Z33" s="409"/>
      <c r="AA33" s="409"/>
      <c r="AB33" s="409"/>
      <c r="AC33" s="409"/>
      <c r="AD33" s="409"/>
      <c r="AE33" s="409"/>
      <c r="AF33" s="409"/>
      <c r="AG33" s="409"/>
      <c r="AH33" s="409"/>
      <c r="AI33" s="409"/>
      <c r="AJ33" s="409"/>
      <c r="AK33" s="409"/>
      <c r="AL33" s="203"/>
      <c r="AM33" s="410" t="s">
        <v>194</v>
      </c>
      <c r="AN33" s="410"/>
      <c r="AO33" s="409" t="s">
        <v>196</v>
      </c>
      <c r="AP33" s="409"/>
      <c r="AQ33" s="409"/>
      <c r="AR33" s="409"/>
      <c r="AS33" s="409"/>
      <c r="AT33" s="409"/>
      <c r="AU33" s="409"/>
      <c r="AV33" s="409"/>
      <c r="AW33" s="409"/>
      <c r="AX33" s="409"/>
      <c r="AY33" s="409"/>
      <c r="AZ33" s="409"/>
      <c r="BA33" s="409"/>
      <c r="BB33" s="409"/>
      <c r="BC33" s="409"/>
      <c r="BD33" s="204"/>
      <c r="BE33" s="409" t="s">
        <v>197</v>
      </c>
      <c r="BF33" s="409"/>
      <c r="BG33" s="409" t="s">
        <v>198</v>
      </c>
      <c r="BH33" s="409"/>
      <c r="BI33" s="409"/>
      <c r="BJ33" s="409"/>
      <c r="BK33" s="409"/>
      <c r="BL33" s="409"/>
      <c r="BM33" s="409"/>
      <c r="BN33" s="409"/>
      <c r="BO33" s="409"/>
      <c r="BP33" s="409"/>
      <c r="BQ33" s="409"/>
      <c r="BR33" s="409"/>
      <c r="BS33" s="409"/>
      <c r="BT33" s="409"/>
      <c r="BU33" s="409"/>
      <c r="BV33" s="204"/>
      <c r="BW33" s="410" t="s">
        <v>197</v>
      </c>
      <c r="BX33" s="410"/>
      <c r="BY33" s="409" t="s">
        <v>199</v>
      </c>
      <c r="BZ33" s="409"/>
      <c r="CA33" s="409"/>
      <c r="CB33" s="409"/>
      <c r="CC33" s="409"/>
      <c r="CD33" s="409"/>
      <c r="CE33" s="409"/>
      <c r="CF33" s="409"/>
      <c r="CG33" s="409"/>
      <c r="CH33" s="409"/>
      <c r="CI33" s="409"/>
      <c r="CJ33" s="409"/>
      <c r="CK33" s="409"/>
      <c r="CL33" s="409"/>
      <c r="CM33" s="409"/>
      <c r="CN33" s="203"/>
      <c r="CO33" s="410" t="s">
        <v>194</v>
      </c>
      <c r="CP33" s="410"/>
      <c r="CQ33" s="409" t="s">
        <v>200</v>
      </c>
      <c r="CR33" s="409"/>
      <c r="CS33" s="409"/>
      <c r="CT33" s="409"/>
      <c r="CU33" s="409"/>
      <c r="CV33" s="409"/>
      <c r="CW33" s="409"/>
      <c r="CX33" s="409"/>
      <c r="CY33" s="409"/>
      <c r="CZ33" s="409"/>
      <c r="DA33" s="409"/>
      <c r="DB33" s="409"/>
      <c r="DC33" s="409"/>
      <c r="DD33" s="409"/>
      <c r="DE33" s="409"/>
      <c r="DF33" s="203"/>
      <c r="DG33" s="408" t="s">
        <v>201</v>
      </c>
      <c r="DH33" s="408"/>
      <c r="DI33" s="205"/>
    </row>
    <row r="34" spans="1:113" ht="32.25" customHeight="1" x14ac:dyDescent="0.2">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国民健康保険事業会計</v>
      </c>
      <c r="X34" s="407"/>
      <c r="Y34" s="407"/>
      <c r="Z34" s="407"/>
      <c r="AA34" s="407"/>
      <c r="AB34" s="407"/>
      <c r="AC34" s="407"/>
      <c r="AD34" s="407"/>
      <c r="AE34" s="407"/>
      <c r="AF34" s="407"/>
      <c r="AG34" s="407"/>
      <c r="AH34" s="407"/>
      <c r="AI34" s="407"/>
      <c r="AJ34" s="407"/>
      <c r="AK34" s="407"/>
      <c r="AL34" s="178"/>
      <c r="AM34" s="406" t="str">
        <f>IF(AO34="","",MAX(C34:D43,U34:V43)+1)</f>
        <v/>
      </c>
      <c r="AN34" s="406"/>
      <c r="AO34" s="407"/>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f>IF(BY34="","",MAX(C34:D43,U34:V43,AM34:AN43,BE34:BF43)+1)</f>
        <v>5</v>
      </c>
      <c r="BX34" s="406"/>
      <c r="BY34" s="407" t="str">
        <f>IF('各会計、関係団体の財政状況及び健全化判断比率'!B68="","",'各会計、関係団体の財政状況及び健全化判断比率'!B68)</f>
        <v>特別区人事・厚生事務組合</v>
      </c>
      <c r="BZ34" s="407"/>
      <c r="CA34" s="407"/>
      <c r="CB34" s="407"/>
      <c r="CC34" s="407"/>
      <c r="CD34" s="407"/>
      <c r="CE34" s="407"/>
      <c r="CF34" s="407"/>
      <c r="CG34" s="407"/>
      <c r="CH34" s="407"/>
      <c r="CI34" s="407"/>
      <c r="CJ34" s="407"/>
      <c r="CK34" s="407"/>
      <c r="CL34" s="407"/>
      <c r="CM34" s="407"/>
      <c r="CN34" s="178"/>
      <c r="CO34" s="406">
        <f>IF(CQ34="","",MAX(C34:D43,U34:V43,AM34:AN43,BE34:BF43,BW34:BX43)+1)</f>
        <v>10</v>
      </c>
      <c r="CP34" s="406"/>
      <c r="CQ34" s="407" t="str">
        <f>IF('各会計、関係団体の財政状況及び健全化判断比率'!BS7="","",'各会計、関係団体の財政状況及び健全化判断比率'!BS7)</f>
        <v>北区土地開発公社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v>
      </c>
      <c r="DH34" s="404"/>
      <c r="DI34" s="205"/>
    </row>
    <row r="35" spans="1:113" ht="32.25" customHeight="1" x14ac:dyDescent="0.2">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介護保険会計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6</v>
      </c>
      <c r="BX35" s="406"/>
      <c r="BY35" s="407" t="str">
        <f>IF('各会計、関係団体の財政状況及び健全化判断比率'!B69="","",'各会計、関係団体の財政状況及び健全化判断比率'!B69)</f>
        <v>特別区競馬組合</v>
      </c>
      <c r="BZ35" s="407"/>
      <c r="CA35" s="407"/>
      <c r="CB35" s="407"/>
      <c r="CC35" s="407"/>
      <c r="CD35" s="407"/>
      <c r="CE35" s="407"/>
      <c r="CF35" s="407"/>
      <c r="CG35" s="407"/>
      <c r="CH35" s="407"/>
      <c r="CI35" s="407"/>
      <c r="CJ35" s="407"/>
      <c r="CK35" s="407"/>
      <c r="CL35" s="407"/>
      <c r="CM35" s="407"/>
      <c r="CN35" s="178"/>
      <c r="CO35" s="406">
        <f t="shared" ref="CO35:CO43" si="3">IF(CQ35="","",CO34+1)</f>
        <v>11</v>
      </c>
      <c r="CP35" s="406"/>
      <c r="CQ35" s="407" t="str">
        <f>IF('各会計、関係団体の財政状況及び健全化判断比率'!BS8="","",'各会計、関係団体の財政状況及び健全化判断比率'!BS8)</f>
        <v>東京都北区体育協会</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2">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後期高齢者医療会計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7</v>
      </c>
      <c r="BX36" s="406"/>
      <c r="BY36" s="407" t="str">
        <f>IF('各会計、関係団体の財政状況及び健全化判断比率'!B70="","",'各会計、関係団体の財政状況及び健全化判断比率'!B70)</f>
        <v>東京二十三区清掃一部事務組合</v>
      </c>
      <c r="BZ36" s="407"/>
      <c r="CA36" s="407"/>
      <c r="CB36" s="407"/>
      <c r="CC36" s="407"/>
      <c r="CD36" s="407"/>
      <c r="CE36" s="407"/>
      <c r="CF36" s="407"/>
      <c r="CG36" s="407"/>
      <c r="CH36" s="407"/>
      <c r="CI36" s="407"/>
      <c r="CJ36" s="407"/>
      <c r="CK36" s="407"/>
      <c r="CL36" s="407"/>
      <c r="CM36" s="407"/>
      <c r="CN36" s="178"/>
      <c r="CO36" s="406">
        <f t="shared" si="3"/>
        <v>12</v>
      </c>
      <c r="CP36" s="406"/>
      <c r="CQ36" s="407" t="str">
        <f>IF('各会計、関係団体の財政状況及び健全化判断比率'!BS9="","",'各会計、関係団体の財政状況及び健全化判断比率'!BS9)</f>
        <v>北区文化振興財団</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2">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8</v>
      </c>
      <c r="BX37" s="406"/>
      <c r="BY37" s="407" t="str">
        <f>IF('各会計、関係団体の財政状況及び健全化判断比率'!B71="","",'各会計、関係団体の財政状況及び健全化判断比率'!B71)</f>
        <v>東京都後期高齢者医療広域連合（一般会計）</v>
      </c>
      <c r="BZ37" s="407"/>
      <c r="CA37" s="407"/>
      <c r="CB37" s="407"/>
      <c r="CC37" s="407"/>
      <c r="CD37" s="407"/>
      <c r="CE37" s="407"/>
      <c r="CF37" s="407"/>
      <c r="CG37" s="407"/>
      <c r="CH37" s="407"/>
      <c r="CI37" s="407"/>
      <c r="CJ37" s="407"/>
      <c r="CK37" s="407"/>
      <c r="CL37" s="407"/>
      <c r="CM37" s="407"/>
      <c r="CN37" s="178"/>
      <c r="CO37" s="406">
        <f t="shared" si="3"/>
        <v>13</v>
      </c>
      <c r="CP37" s="406"/>
      <c r="CQ37" s="407" t="str">
        <f>IF('各会計、関係団体の財政状況及び健全化判断比率'!BS10="","",'各会計、関係団体の財政状況及び健全化判断比率'!BS10)</f>
        <v>東京広域勤労者サービスセンター</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2">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9</v>
      </c>
      <c r="BX38" s="406"/>
      <c r="BY38" s="407" t="str">
        <f>IF('各会計、関係団体の財政状況及び健全化判断比率'!B72="","",'各会計、関係団体の財政状況及び健全化判断比率'!B72)</f>
        <v>東京都後期高齢者医療広域連合（後期高齢者医療特別会計）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2">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t="str">
        <f t="shared" si="2"/>
        <v/>
      </c>
      <c r="BX39" s="406"/>
      <c r="BY39" s="407" t="str">
        <f>IF('各会計、関係団体の財政状況及び健全化判断比率'!B73="","",'各会計、関係団体の財政状況及び健全化判断比率'!B73)</f>
        <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2">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2">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2">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2">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202</v>
      </c>
      <c r="E46" s="403" t="s">
        <v>203</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204</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205</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206</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207</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208</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209</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c r="E53" s="177" t="s">
        <v>594</v>
      </c>
    </row>
    <row r="54" spans="5:113" x14ac:dyDescent="0.2"/>
    <row r="55" spans="5:113" x14ac:dyDescent="0.2"/>
    <row r="56" spans="5:113" x14ac:dyDescent="0.2"/>
  </sheetData>
  <sheetProtection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0</v>
      </c>
      <c r="K32" s="22"/>
      <c r="L32" s="22"/>
      <c r="M32" s="22"/>
      <c r="N32" s="22"/>
      <c r="O32" s="22"/>
      <c r="P32" s="22"/>
    </row>
    <row r="33" spans="1:16" ht="39" customHeight="1" thickBot="1" x14ac:dyDescent="0.25">
      <c r="A33" s="22"/>
      <c r="B33" s="25" t="s">
        <v>
6</v>
      </c>
      <c r="C33" s="26"/>
      <c r="D33" s="26"/>
      <c r="E33" s="27" t="s">
        <v>
2</v>
      </c>
      <c r="F33" s="28" t="s">
        <v>
554</v>
      </c>
      <c r="G33" s="29" t="s">
        <v>
555</v>
      </c>
      <c r="H33" s="29" t="s">
        <v>
556</v>
      </c>
      <c r="I33" s="29" t="s">
        <v>
557</v>
      </c>
      <c r="J33" s="30" t="s">
        <v>
558</v>
      </c>
      <c r="K33" s="22"/>
      <c r="L33" s="22"/>
      <c r="M33" s="22"/>
      <c r="N33" s="22"/>
      <c r="O33" s="22"/>
      <c r="P33" s="22"/>
    </row>
    <row r="34" spans="1:16" ht="39" customHeight="1" x14ac:dyDescent="0.2">
      <c r="A34" s="22"/>
      <c r="B34" s="31"/>
      <c r="C34" s="1215" t="s">
        <v>
563</v>
      </c>
      <c r="D34" s="1215"/>
      <c r="E34" s="1216"/>
      <c r="F34" s="32">
        <v>
5.45</v>
      </c>
      <c r="G34" s="33">
        <v>
5.0199999999999996</v>
      </c>
      <c r="H34" s="33">
        <v>
4.7</v>
      </c>
      <c r="I34" s="33">
        <v>
7.54</v>
      </c>
      <c r="J34" s="34">
        <v>
9.07</v>
      </c>
      <c r="K34" s="22"/>
      <c r="L34" s="22"/>
      <c r="M34" s="22"/>
      <c r="N34" s="22"/>
      <c r="O34" s="22"/>
      <c r="P34" s="22"/>
    </row>
    <row r="35" spans="1:16" ht="39" customHeight="1" x14ac:dyDescent="0.2">
      <c r="A35" s="22"/>
      <c r="B35" s="35"/>
      <c r="C35" s="1209" t="s">
        <v>
564</v>
      </c>
      <c r="D35" s="1210"/>
      <c r="E35" s="1211"/>
      <c r="F35" s="36">
        <v>
1.46</v>
      </c>
      <c r="G35" s="37">
        <v>
2.27</v>
      </c>
      <c r="H35" s="37">
        <v>
2.31</v>
      </c>
      <c r="I35" s="37">
        <v>
2.64</v>
      </c>
      <c r="J35" s="38">
        <v>
2.12</v>
      </c>
      <c r="K35" s="22"/>
      <c r="L35" s="22"/>
      <c r="M35" s="22"/>
      <c r="N35" s="22"/>
      <c r="O35" s="22"/>
      <c r="P35" s="22"/>
    </row>
    <row r="36" spans="1:16" ht="39" customHeight="1" x14ac:dyDescent="0.2">
      <c r="A36" s="22"/>
      <c r="B36" s="35"/>
      <c r="C36" s="1209" t="s">
        <v>
565</v>
      </c>
      <c r="D36" s="1210"/>
      <c r="E36" s="1211"/>
      <c r="F36" s="36">
        <v>
1.05</v>
      </c>
      <c r="G36" s="37">
        <v>
0.84</v>
      </c>
      <c r="H36" s="37">
        <v>
0.75</v>
      </c>
      <c r="I36" s="37">
        <v>
0.63</v>
      </c>
      <c r="J36" s="38">
        <v>
1.28</v>
      </c>
      <c r="K36" s="22"/>
      <c r="L36" s="22"/>
      <c r="M36" s="22"/>
      <c r="N36" s="22"/>
      <c r="O36" s="22"/>
      <c r="P36" s="22"/>
    </row>
    <row r="37" spans="1:16" ht="39" customHeight="1" x14ac:dyDescent="0.2">
      <c r="A37" s="22"/>
      <c r="B37" s="35"/>
      <c r="C37" s="1209" t="s">
        <v>
566</v>
      </c>
      <c r="D37" s="1210"/>
      <c r="E37" s="1211"/>
      <c r="F37" s="36">
        <v>
0.25</v>
      </c>
      <c r="G37" s="37">
        <v>
0.23</v>
      </c>
      <c r="H37" s="37">
        <v>
0.23</v>
      </c>
      <c r="I37" s="37">
        <v>
0.26</v>
      </c>
      <c r="J37" s="38">
        <v>
0.32</v>
      </c>
      <c r="K37" s="22"/>
      <c r="L37" s="22"/>
      <c r="M37" s="22"/>
      <c r="N37" s="22"/>
      <c r="O37" s="22"/>
      <c r="P37" s="22"/>
    </row>
    <row r="38" spans="1:16" ht="39" customHeight="1" x14ac:dyDescent="0.2">
      <c r="A38" s="22"/>
      <c r="B38" s="35"/>
      <c r="C38" s="1209"/>
      <c r="D38" s="1210"/>
      <c r="E38" s="1211"/>
      <c r="F38" s="36"/>
      <c r="G38" s="37"/>
      <c r="H38" s="37"/>
      <c r="I38" s="37"/>
      <c r="J38" s="38"/>
      <c r="K38" s="22"/>
      <c r="L38" s="22"/>
      <c r="M38" s="22"/>
      <c r="N38" s="22"/>
      <c r="O38" s="22"/>
      <c r="P38" s="22"/>
    </row>
    <row r="39" spans="1:16" ht="39" customHeight="1" x14ac:dyDescent="0.2">
      <c r="A39" s="22"/>
      <c r="B39" s="35"/>
      <c r="C39" s="1209"/>
      <c r="D39" s="1210"/>
      <c r="E39" s="1211"/>
      <c r="F39" s="36"/>
      <c r="G39" s="37"/>
      <c r="H39" s="37"/>
      <c r="I39" s="37"/>
      <c r="J39" s="38"/>
      <c r="K39" s="22"/>
      <c r="L39" s="22"/>
      <c r="M39" s="22"/>
      <c r="N39" s="22"/>
      <c r="O39" s="22"/>
      <c r="P39" s="22"/>
    </row>
    <row r="40" spans="1:16" ht="39" customHeight="1" x14ac:dyDescent="0.2">
      <c r="A40" s="22"/>
      <c r="B40" s="35"/>
      <c r="C40" s="1209"/>
      <c r="D40" s="1210"/>
      <c r="E40" s="1211"/>
      <c r="F40" s="36"/>
      <c r="G40" s="37"/>
      <c r="H40" s="37"/>
      <c r="I40" s="37"/>
      <c r="J40" s="38"/>
      <c r="K40" s="22"/>
      <c r="L40" s="22"/>
      <c r="M40" s="22"/>
      <c r="N40" s="22"/>
      <c r="O40" s="22"/>
      <c r="P40" s="22"/>
    </row>
    <row r="41" spans="1:16" ht="39" customHeight="1" x14ac:dyDescent="0.2">
      <c r="A41" s="22"/>
      <c r="B41" s="35"/>
      <c r="C41" s="1209"/>
      <c r="D41" s="1210"/>
      <c r="E41" s="1211"/>
      <c r="F41" s="36"/>
      <c r="G41" s="37"/>
      <c r="H41" s="37"/>
      <c r="I41" s="37"/>
      <c r="J41" s="38"/>
      <c r="K41" s="22"/>
      <c r="L41" s="22"/>
      <c r="M41" s="22"/>
      <c r="N41" s="22"/>
      <c r="O41" s="22"/>
      <c r="P41" s="22"/>
    </row>
    <row r="42" spans="1:16" ht="39" customHeight="1" x14ac:dyDescent="0.2">
      <c r="A42" s="22"/>
      <c r="B42" s="39"/>
      <c r="C42" s="1209" t="s">
        <v>
567</v>
      </c>
      <c r="D42" s="1210"/>
      <c r="E42" s="1211"/>
      <c r="F42" s="36" t="s">
        <v>
512</v>
      </c>
      <c r="G42" s="37" t="s">
        <v>
512</v>
      </c>
      <c r="H42" s="37" t="s">
        <v>
512</v>
      </c>
      <c r="I42" s="37" t="s">
        <v>
512</v>
      </c>
      <c r="J42" s="38" t="s">
        <v>
512</v>
      </c>
      <c r="K42" s="22"/>
      <c r="L42" s="22"/>
      <c r="M42" s="22"/>
      <c r="N42" s="22"/>
      <c r="O42" s="22"/>
      <c r="P42" s="22"/>
    </row>
    <row r="43" spans="1:16" ht="39" customHeight="1" thickBot="1" x14ac:dyDescent="0.25">
      <c r="A43" s="22"/>
      <c r="B43" s="40"/>
      <c r="C43" s="1212" t="s">
        <v>
568</v>
      </c>
      <c r="D43" s="1213"/>
      <c r="E43" s="1214"/>
      <c r="F43" s="41">
        <v>
0</v>
      </c>
      <c r="G43" s="42">
        <v>
0</v>
      </c>
      <c r="H43" s="42">
        <v>
0</v>
      </c>
      <c r="I43" s="42" t="s">
        <v>
512</v>
      </c>
      <c r="J43" s="43" t="s">
        <v>
512</v>
      </c>
      <c r="K43" s="22"/>
      <c r="L43" s="22"/>
      <c r="M43" s="22"/>
      <c r="N43" s="22"/>
      <c r="O43" s="22"/>
      <c r="P43" s="22"/>
    </row>
    <row r="44" spans="1:16" ht="39" customHeight="1" x14ac:dyDescent="0.2">
      <c r="A44" s="22"/>
      <c r="B44" s="44" t="s">
        <v>
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PB3o6MN/1wzaM6hoQo3i2tjfkL+wgpbBzSBoT0zX9INNibDpf2sTZW2jNm7LoHsnqz8BZgaPdMyF1s0fm5DpnQ==" saltValue="V5wVtIHsqXGh2MuaoGas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election activeCell="N44" sqref="N44:N45"/>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8</v>
      </c>
      <c r="P43" s="48"/>
      <c r="Q43" s="48"/>
      <c r="R43" s="48"/>
      <c r="S43" s="48"/>
      <c r="T43" s="48"/>
      <c r="U43" s="48"/>
    </row>
    <row r="44" spans="1:21" ht="30.75" customHeight="1" thickBot="1" x14ac:dyDescent="0.25">
      <c r="A44" s="48"/>
      <c r="B44" s="51" t="s">
        <v>
9</v>
      </c>
      <c r="C44" s="52"/>
      <c r="D44" s="52"/>
      <c r="E44" s="53"/>
      <c r="F44" s="53"/>
      <c r="G44" s="53"/>
      <c r="H44" s="53"/>
      <c r="I44" s="53"/>
      <c r="J44" s="54" t="s">
        <v>
2</v>
      </c>
      <c r="K44" s="55" t="s">
        <v>
554</v>
      </c>
      <c r="L44" s="56" t="s">
        <v>
555</v>
      </c>
      <c r="M44" s="56" t="s">
        <v>
556</v>
      </c>
      <c r="N44" s="56" t="s">
        <v>
557</v>
      </c>
      <c r="O44" s="57" t="s">
        <v>
558</v>
      </c>
      <c r="P44" s="48"/>
      <c r="Q44" s="48"/>
      <c r="R44" s="48"/>
      <c r="S44" s="48"/>
      <c r="T44" s="48"/>
      <c r="U44" s="48"/>
    </row>
    <row r="45" spans="1:21" ht="30.75" customHeight="1" x14ac:dyDescent="0.2">
      <c r="A45" s="48"/>
      <c r="B45" s="1235" t="s">
        <v>
10</v>
      </c>
      <c r="C45" s="1236"/>
      <c r="D45" s="58"/>
      <c r="E45" s="1241" t="s">
        <v>
11</v>
      </c>
      <c r="F45" s="1241"/>
      <c r="G45" s="1241"/>
      <c r="H45" s="1241"/>
      <c r="I45" s="1241"/>
      <c r="J45" s="1242"/>
      <c r="K45" s="59">
        <v>
3360</v>
      </c>
      <c r="L45" s="60">
        <v>
3403</v>
      </c>
      <c r="M45" s="60">
        <v>
3201</v>
      </c>
      <c r="N45" s="60">
        <v>
3136</v>
      </c>
      <c r="O45" s="61">
        <v>
3174</v>
      </c>
      <c r="P45" s="48"/>
      <c r="Q45" s="48"/>
      <c r="R45" s="48"/>
      <c r="S45" s="48"/>
      <c r="T45" s="48"/>
      <c r="U45" s="48"/>
    </row>
    <row r="46" spans="1:21" ht="30.75" customHeight="1" x14ac:dyDescent="0.2">
      <c r="A46" s="48"/>
      <c r="B46" s="1237"/>
      <c r="C46" s="1238"/>
      <c r="D46" s="62"/>
      <c r="E46" s="1219" t="s">
        <v>
12</v>
      </c>
      <c r="F46" s="1219"/>
      <c r="G46" s="1219"/>
      <c r="H46" s="1219"/>
      <c r="I46" s="1219"/>
      <c r="J46" s="1220"/>
      <c r="K46" s="63" t="s">
        <v>
512</v>
      </c>
      <c r="L46" s="64" t="s">
        <v>
512</v>
      </c>
      <c r="M46" s="64" t="s">
        <v>
512</v>
      </c>
      <c r="N46" s="64" t="s">
        <v>
512</v>
      </c>
      <c r="O46" s="65" t="s">
        <v>
512</v>
      </c>
      <c r="P46" s="48"/>
      <c r="Q46" s="48"/>
      <c r="R46" s="48"/>
      <c r="S46" s="48"/>
      <c r="T46" s="48"/>
      <c r="U46" s="48"/>
    </row>
    <row r="47" spans="1:21" ht="30.75" customHeight="1" x14ac:dyDescent="0.2">
      <c r="A47" s="48"/>
      <c r="B47" s="1237"/>
      <c r="C47" s="1238"/>
      <c r="D47" s="62"/>
      <c r="E47" s="1219" t="s">
        <v>
13</v>
      </c>
      <c r="F47" s="1219"/>
      <c r="G47" s="1219"/>
      <c r="H47" s="1219"/>
      <c r="I47" s="1219"/>
      <c r="J47" s="1220"/>
      <c r="K47" s="63">
        <v>
27</v>
      </c>
      <c r="L47" s="64">
        <v>
27</v>
      </c>
      <c r="M47" s="64">
        <v>
87</v>
      </c>
      <c r="N47" s="64">
        <v>
167</v>
      </c>
      <c r="O47" s="65">
        <v>
156</v>
      </c>
      <c r="P47" s="48"/>
      <c r="Q47" s="48"/>
      <c r="R47" s="48"/>
      <c r="S47" s="48"/>
      <c r="T47" s="48"/>
      <c r="U47" s="48"/>
    </row>
    <row r="48" spans="1:21" ht="30.75" customHeight="1" x14ac:dyDescent="0.2">
      <c r="A48" s="48"/>
      <c r="B48" s="1237"/>
      <c r="C48" s="1238"/>
      <c r="D48" s="62"/>
      <c r="E48" s="1219" t="s">
        <v>
14</v>
      </c>
      <c r="F48" s="1219"/>
      <c r="G48" s="1219"/>
      <c r="H48" s="1219"/>
      <c r="I48" s="1219"/>
      <c r="J48" s="1220"/>
      <c r="K48" s="63" t="s">
        <v>
512</v>
      </c>
      <c r="L48" s="64" t="s">
        <v>
512</v>
      </c>
      <c r="M48" s="64" t="s">
        <v>
512</v>
      </c>
      <c r="N48" s="64" t="s">
        <v>
512</v>
      </c>
      <c r="O48" s="65" t="s">
        <v>
512</v>
      </c>
      <c r="P48" s="48"/>
      <c r="Q48" s="48"/>
      <c r="R48" s="48"/>
      <c r="S48" s="48"/>
      <c r="T48" s="48"/>
      <c r="U48" s="48"/>
    </row>
    <row r="49" spans="1:21" ht="30.75" customHeight="1" x14ac:dyDescent="0.2">
      <c r="A49" s="48"/>
      <c r="B49" s="1237"/>
      <c r="C49" s="1238"/>
      <c r="D49" s="62"/>
      <c r="E49" s="1219" t="s">
        <v>
15</v>
      </c>
      <c r="F49" s="1219"/>
      <c r="G49" s="1219"/>
      <c r="H49" s="1219"/>
      <c r="I49" s="1219"/>
      <c r="J49" s="1220"/>
      <c r="K49" s="63">
        <v>
87</v>
      </c>
      <c r="L49" s="64">
        <v>
95</v>
      </c>
      <c r="M49" s="64">
        <v>
100</v>
      </c>
      <c r="N49" s="64">
        <v>
112</v>
      </c>
      <c r="O49" s="65">
        <v>
102</v>
      </c>
      <c r="P49" s="48"/>
      <c r="Q49" s="48"/>
      <c r="R49" s="48"/>
      <c r="S49" s="48"/>
      <c r="T49" s="48"/>
      <c r="U49" s="48"/>
    </row>
    <row r="50" spans="1:21" ht="30.75" customHeight="1" x14ac:dyDescent="0.2">
      <c r="A50" s="48"/>
      <c r="B50" s="1237"/>
      <c r="C50" s="1238"/>
      <c r="D50" s="62"/>
      <c r="E50" s="1219" t="s">
        <v>
16</v>
      </c>
      <c r="F50" s="1219"/>
      <c r="G50" s="1219"/>
      <c r="H50" s="1219"/>
      <c r="I50" s="1219"/>
      <c r="J50" s="1220"/>
      <c r="K50" s="63">
        <v>
15</v>
      </c>
      <c r="L50" s="64">
        <v>
15</v>
      </c>
      <c r="M50" s="64">
        <v>
15</v>
      </c>
      <c r="N50" s="64">
        <v>
15</v>
      </c>
      <c r="O50" s="65" t="s">
        <v>
512</v>
      </c>
      <c r="P50" s="48"/>
      <c r="Q50" s="48"/>
      <c r="R50" s="48"/>
      <c r="S50" s="48"/>
      <c r="T50" s="48"/>
      <c r="U50" s="48"/>
    </row>
    <row r="51" spans="1:21" ht="30.75" customHeight="1" x14ac:dyDescent="0.2">
      <c r="A51" s="48"/>
      <c r="B51" s="1239"/>
      <c r="C51" s="1240"/>
      <c r="D51" s="66"/>
      <c r="E51" s="1219" t="s">
        <v>
17</v>
      </c>
      <c r="F51" s="1219"/>
      <c r="G51" s="1219"/>
      <c r="H51" s="1219"/>
      <c r="I51" s="1219"/>
      <c r="J51" s="1220"/>
      <c r="K51" s="63" t="s">
        <v>
512</v>
      </c>
      <c r="L51" s="64" t="s">
        <v>
512</v>
      </c>
      <c r="M51" s="64" t="s">
        <v>
512</v>
      </c>
      <c r="N51" s="64" t="s">
        <v>
512</v>
      </c>
      <c r="O51" s="65" t="s">
        <v>
512</v>
      </c>
      <c r="P51" s="48"/>
      <c r="Q51" s="48"/>
      <c r="R51" s="48"/>
      <c r="S51" s="48"/>
      <c r="T51" s="48"/>
      <c r="U51" s="48"/>
    </row>
    <row r="52" spans="1:21" ht="30.75" customHeight="1" x14ac:dyDescent="0.2">
      <c r="A52" s="48"/>
      <c r="B52" s="1217" t="s">
        <v>
18</v>
      </c>
      <c r="C52" s="1218"/>
      <c r="D52" s="66"/>
      <c r="E52" s="1219" t="s">
        <v>
19</v>
      </c>
      <c r="F52" s="1219"/>
      <c r="G52" s="1219"/>
      <c r="H52" s="1219"/>
      <c r="I52" s="1219"/>
      <c r="J52" s="1220"/>
      <c r="K52" s="63">
        <v>
6262</v>
      </c>
      <c r="L52" s="64">
        <v>
6110</v>
      </c>
      <c r="M52" s="64">
        <v>
5991</v>
      </c>
      <c r="N52" s="64">
        <v>
5937</v>
      </c>
      <c r="O52" s="65">
        <v>
5744</v>
      </c>
      <c r="P52" s="48"/>
      <c r="Q52" s="48"/>
      <c r="R52" s="48"/>
      <c r="S52" s="48"/>
      <c r="T52" s="48"/>
      <c r="U52" s="48"/>
    </row>
    <row r="53" spans="1:21" ht="30.75" customHeight="1" thickBot="1" x14ac:dyDescent="0.25">
      <c r="A53" s="48"/>
      <c r="B53" s="1221" t="s">
        <v>
20</v>
      </c>
      <c r="C53" s="1222"/>
      <c r="D53" s="67"/>
      <c r="E53" s="1223" t="s">
        <v>
21</v>
      </c>
      <c r="F53" s="1223"/>
      <c r="G53" s="1223"/>
      <c r="H53" s="1223"/>
      <c r="I53" s="1223"/>
      <c r="J53" s="1224"/>
      <c r="K53" s="68">
        <v>
-2773</v>
      </c>
      <c r="L53" s="69">
        <v>
-2570</v>
      </c>
      <c r="M53" s="69">
        <v>
-2588</v>
      </c>
      <c r="N53" s="69">
        <v>
-2507</v>
      </c>
      <c r="O53" s="70">
        <v>
-2312</v>
      </c>
      <c r="P53" s="48"/>
      <c r="Q53" s="48"/>
      <c r="R53" s="48"/>
      <c r="S53" s="48"/>
      <c r="T53" s="48"/>
      <c r="U53" s="48"/>
    </row>
    <row r="54" spans="1:21" ht="24" customHeight="1" x14ac:dyDescent="0.2">
      <c r="A54" s="48"/>
      <c r="B54" s="71" t="s">
        <v>
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23</v>
      </c>
      <c r="C55" s="73"/>
      <c r="D55" s="73"/>
      <c r="E55" s="73"/>
      <c r="F55" s="73"/>
      <c r="G55" s="73"/>
      <c r="H55" s="73"/>
      <c r="I55" s="73"/>
      <c r="J55" s="73"/>
      <c r="K55" s="74"/>
      <c r="L55" s="74"/>
      <c r="M55" s="74"/>
      <c r="N55" s="74"/>
      <c r="O55" s="75" t="s">
        <v>
569</v>
      </c>
      <c r="P55" s="48"/>
      <c r="Q55" s="48"/>
      <c r="R55" s="48"/>
      <c r="S55" s="48"/>
      <c r="T55" s="48"/>
      <c r="U55" s="48"/>
    </row>
    <row r="56" spans="1:21" ht="31.5" customHeight="1" thickBot="1" x14ac:dyDescent="0.25">
      <c r="A56" s="48"/>
      <c r="B56" s="76"/>
      <c r="C56" s="77"/>
      <c r="D56" s="77"/>
      <c r="E56" s="78"/>
      <c r="F56" s="78"/>
      <c r="G56" s="78"/>
      <c r="H56" s="78"/>
      <c r="I56" s="78"/>
      <c r="J56" s="79" t="s">
        <v>
2</v>
      </c>
      <c r="K56" s="80" t="s">
        <v>
570</v>
      </c>
      <c r="L56" s="81" t="s">
        <v>
571</v>
      </c>
      <c r="M56" s="81" t="s">
        <v>
572</v>
      </c>
      <c r="N56" s="81" t="s">
        <v>
573</v>
      </c>
      <c r="O56" s="82" t="s">
        <v>
574</v>
      </c>
      <c r="P56" s="48"/>
      <c r="Q56" s="48"/>
      <c r="R56" s="48"/>
      <c r="S56" s="48"/>
      <c r="T56" s="48"/>
      <c r="U56" s="48"/>
    </row>
    <row r="57" spans="1:21" ht="31.5" customHeight="1" x14ac:dyDescent="0.2">
      <c r="B57" s="1225" t="s">
        <v>
24</v>
      </c>
      <c r="C57" s="1226"/>
      <c r="D57" s="1229" t="s">
        <v>
25</v>
      </c>
      <c r="E57" s="1230"/>
      <c r="F57" s="1230"/>
      <c r="G57" s="1230"/>
      <c r="H57" s="1230"/>
      <c r="I57" s="1230"/>
      <c r="J57" s="1231"/>
      <c r="K57" s="83">
        <v>
2115</v>
      </c>
      <c r="L57" s="84">
        <v>
2016</v>
      </c>
      <c r="M57" s="84">
        <v>
2297</v>
      </c>
      <c r="N57" s="84">
        <v>
1512</v>
      </c>
      <c r="O57" s="85">
        <v>
1503</v>
      </c>
    </row>
    <row r="58" spans="1:21" ht="31.5" customHeight="1" thickBot="1" x14ac:dyDescent="0.25">
      <c r="B58" s="1227"/>
      <c r="C58" s="1228"/>
      <c r="D58" s="1232" t="s">
        <v>
26</v>
      </c>
      <c r="E58" s="1233"/>
      <c r="F58" s="1233"/>
      <c r="G58" s="1233"/>
      <c r="H58" s="1233"/>
      <c r="I58" s="1233"/>
      <c r="J58" s="1234"/>
      <c r="K58" s="86">
        <v>
202</v>
      </c>
      <c r="L58" s="87">
        <v>
229</v>
      </c>
      <c r="M58" s="87">
        <v>
226</v>
      </c>
      <c r="N58" s="87">
        <v>
509</v>
      </c>
      <c r="O58" s="88">
        <v>
169</v>
      </c>
    </row>
    <row r="59" spans="1:21" ht="24" customHeight="1" x14ac:dyDescent="0.2">
      <c r="B59" s="89"/>
      <c r="C59" s="89"/>
      <c r="D59" s="90" t="s">
        <v>
27</v>
      </c>
      <c r="E59" s="91"/>
      <c r="F59" s="91"/>
      <c r="G59" s="91"/>
      <c r="H59" s="91"/>
      <c r="I59" s="91"/>
      <c r="J59" s="91"/>
      <c r="K59" s="91"/>
      <c r="L59" s="91"/>
      <c r="M59" s="91"/>
      <c r="N59" s="91"/>
      <c r="O59" s="91"/>
    </row>
    <row r="60" spans="1:21" ht="24" customHeight="1" x14ac:dyDescent="0.2">
      <c r="B60" s="92"/>
      <c r="C60" s="92"/>
      <c r="D60" s="90" t="s">
        <v>
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vlP1tlV6u9UcCzsPblhBE6TP3WCiI7ZMkIlkD8jrwSOxNGawj69nkNK1TNRsvyFEFesQEgSF2aFX0RQ3EuFww==" saltValue="ykB+L2q4Ro+x00v95Y64F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
&amp;C&amp;P/&amp;N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60" zoomScaleNormal="6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
8</v>
      </c>
    </row>
    <row r="40" spans="2:13" ht="27.75" customHeight="1" thickBot="1" x14ac:dyDescent="0.25">
      <c r="B40" s="95" t="s">
        <v>
9</v>
      </c>
      <c r="C40" s="96"/>
      <c r="D40" s="96"/>
      <c r="E40" s="97"/>
      <c r="F40" s="97"/>
      <c r="G40" s="97"/>
      <c r="H40" s="98" t="s">
        <v>
2</v>
      </c>
      <c r="I40" s="99" t="s">
        <v>
554</v>
      </c>
      <c r="J40" s="100" t="s">
        <v>
555</v>
      </c>
      <c r="K40" s="100" t="s">
        <v>
556</v>
      </c>
      <c r="L40" s="100" t="s">
        <v>
557</v>
      </c>
      <c r="M40" s="101" t="s">
        <v>
558</v>
      </c>
    </row>
    <row r="41" spans="2:13" ht="27.75" customHeight="1" x14ac:dyDescent="0.2">
      <c r="B41" s="1255" t="s">
        <v>
29</v>
      </c>
      <c r="C41" s="1256"/>
      <c r="D41" s="102"/>
      <c r="E41" s="1257" t="s">
        <v>
30</v>
      </c>
      <c r="F41" s="1257"/>
      <c r="G41" s="1257"/>
      <c r="H41" s="1258"/>
      <c r="I41" s="358">
        <v>
27576</v>
      </c>
      <c r="J41" s="359">
        <v>
28357</v>
      </c>
      <c r="K41" s="359">
        <v>
27885</v>
      </c>
      <c r="L41" s="359">
        <v>
27796</v>
      </c>
      <c r="M41" s="360">
        <v>
28849</v>
      </c>
    </row>
    <row r="42" spans="2:13" ht="27.75" customHeight="1" x14ac:dyDescent="0.2">
      <c r="B42" s="1245"/>
      <c r="C42" s="1246"/>
      <c r="D42" s="103"/>
      <c r="E42" s="1249" t="s">
        <v>
31</v>
      </c>
      <c r="F42" s="1249"/>
      <c r="G42" s="1249"/>
      <c r="H42" s="1250"/>
      <c r="I42" s="361">
        <v>
1450</v>
      </c>
      <c r="J42" s="362">
        <v>
1320</v>
      </c>
      <c r="K42" s="362">
        <v>
1258</v>
      </c>
      <c r="L42" s="362">
        <v>
1659</v>
      </c>
      <c r="M42" s="363">
        <v>
2564</v>
      </c>
    </row>
    <row r="43" spans="2:13" ht="27.75" customHeight="1" x14ac:dyDescent="0.2">
      <c r="B43" s="1245"/>
      <c r="C43" s="1246"/>
      <c r="D43" s="103"/>
      <c r="E43" s="1249" t="s">
        <v>
32</v>
      </c>
      <c r="F43" s="1249"/>
      <c r="G43" s="1249"/>
      <c r="H43" s="1250"/>
      <c r="I43" s="361" t="s">
        <v>
512</v>
      </c>
      <c r="J43" s="362" t="s">
        <v>
512</v>
      </c>
      <c r="K43" s="362" t="s">
        <v>
512</v>
      </c>
      <c r="L43" s="362" t="s">
        <v>
512</v>
      </c>
      <c r="M43" s="363" t="s">
        <v>
512</v>
      </c>
    </row>
    <row r="44" spans="2:13" ht="27.75" customHeight="1" x14ac:dyDescent="0.2">
      <c r="B44" s="1245"/>
      <c r="C44" s="1246"/>
      <c r="D44" s="103"/>
      <c r="E44" s="1249" t="s">
        <v>
33</v>
      </c>
      <c r="F44" s="1249"/>
      <c r="G44" s="1249"/>
      <c r="H44" s="1250"/>
      <c r="I44" s="361">
        <v>
1232</v>
      </c>
      <c r="J44" s="362">
        <v>
1208</v>
      </c>
      <c r="K44" s="362">
        <v>
1247</v>
      </c>
      <c r="L44" s="362">
        <v>
1456</v>
      </c>
      <c r="M44" s="363">
        <v>
1569</v>
      </c>
    </row>
    <row r="45" spans="2:13" ht="27.75" customHeight="1" x14ac:dyDescent="0.2">
      <c r="B45" s="1245"/>
      <c r="C45" s="1246"/>
      <c r="D45" s="103"/>
      <c r="E45" s="1249" t="s">
        <v>
34</v>
      </c>
      <c r="F45" s="1249"/>
      <c r="G45" s="1249"/>
      <c r="H45" s="1250"/>
      <c r="I45" s="361">
        <v>
16773</v>
      </c>
      <c r="J45" s="362">
        <v>
15154</v>
      </c>
      <c r="K45" s="362">
        <v>
13977</v>
      </c>
      <c r="L45" s="362">
        <v>
15327</v>
      </c>
      <c r="M45" s="363">
        <v>
13984</v>
      </c>
    </row>
    <row r="46" spans="2:13" ht="27.75" customHeight="1" x14ac:dyDescent="0.2">
      <c r="B46" s="1245"/>
      <c r="C46" s="1246"/>
      <c r="D46" s="104"/>
      <c r="E46" s="1249" t="s">
        <v>
35</v>
      </c>
      <c r="F46" s="1249"/>
      <c r="G46" s="1249"/>
      <c r="H46" s="1250"/>
      <c r="I46" s="361" t="s">
        <v>
512</v>
      </c>
      <c r="J46" s="362" t="s">
        <v>
512</v>
      </c>
      <c r="K46" s="362" t="s">
        <v>
512</v>
      </c>
      <c r="L46" s="362" t="s">
        <v>
512</v>
      </c>
      <c r="M46" s="363" t="s">
        <v>
512</v>
      </c>
    </row>
    <row r="47" spans="2:13" ht="27.75" customHeight="1" x14ac:dyDescent="0.2">
      <c r="B47" s="1245"/>
      <c r="C47" s="1246"/>
      <c r="D47" s="105"/>
      <c r="E47" s="1259" t="s">
        <v>
36</v>
      </c>
      <c r="F47" s="1260"/>
      <c r="G47" s="1260"/>
      <c r="H47" s="1261"/>
      <c r="I47" s="361" t="s">
        <v>
512</v>
      </c>
      <c r="J47" s="362" t="s">
        <v>
512</v>
      </c>
      <c r="K47" s="362" t="s">
        <v>
512</v>
      </c>
      <c r="L47" s="362" t="s">
        <v>
512</v>
      </c>
      <c r="M47" s="363" t="s">
        <v>
512</v>
      </c>
    </row>
    <row r="48" spans="2:13" ht="27.75" customHeight="1" x14ac:dyDescent="0.2">
      <c r="B48" s="1245"/>
      <c r="C48" s="1246"/>
      <c r="D48" s="103"/>
      <c r="E48" s="1249" t="s">
        <v>
37</v>
      </c>
      <c r="F48" s="1249"/>
      <c r="G48" s="1249"/>
      <c r="H48" s="1250"/>
      <c r="I48" s="361" t="s">
        <v>
512</v>
      </c>
      <c r="J48" s="362" t="s">
        <v>
512</v>
      </c>
      <c r="K48" s="362" t="s">
        <v>
512</v>
      </c>
      <c r="L48" s="362" t="s">
        <v>
512</v>
      </c>
      <c r="M48" s="363" t="s">
        <v>
512</v>
      </c>
    </row>
    <row r="49" spans="2:13" ht="27.75" customHeight="1" x14ac:dyDescent="0.2">
      <c r="B49" s="1247"/>
      <c r="C49" s="1248"/>
      <c r="D49" s="103"/>
      <c r="E49" s="1249" t="s">
        <v>
38</v>
      </c>
      <c r="F49" s="1249"/>
      <c r="G49" s="1249"/>
      <c r="H49" s="1250"/>
      <c r="I49" s="361" t="s">
        <v>
512</v>
      </c>
      <c r="J49" s="362" t="s">
        <v>
512</v>
      </c>
      <c r="K49" s="362" t="s">
        <v>
512</v>
      </c>
      <c r="L49" s="362" t="s">
        <v>
512</v>
      </c>
      <c r="M49" s="363" t="s">
        <v>
512</v>
      </c>
    </row>
    <row r="50" spans="2:13" ht="27.75" customHeight="1" x14ac:dyDescent="0.2">
      <c r="B50" s="1243" t="s">
        <v>
39</v>
      </c>
      <c r="C50" s="1244"/>
      <c r="D50" s="106"/>
      <c r="E50" s="1249" t="s">
        <v>
40</v>
      </c>
      <c r="F50" s="1249"/>
      <c r="G50" s="1249"/>
      <c r="H50" s="1250"/>
      <c r="I50" s="361">
        <v>
59301</v>
      </c>
      <c r="J50" s="362">
        <v>
62657</v>
      </c>
      <c r="K50" s="362">
        <v>
66420</v>
      </c>
      <c r="L50" s="362">
        <v>
64219</v>
      </c>
      <c r="M50" s="363">
        <v>
67830</v>
      </c>
    </row>
    <row r="51" spans="2:13" ht="27.75" customHeight="1" x14ac:dyDescent="0.2">
      <c r="B51" s="1245"/>
      <c r="C51" s="1246"/>
      <c r="D51" s="103"/>
      <c r="E51" s="1249" t="s">
        <v>
41</v>
      </c>
      <c r="F51" s="1249"/>
      <c r="G51" s="1249"/>
      <c r="H51" s="1250"/>
      <c r="I51" s="361" t="s">
        <v>
512</v>
      </c>
      <c r="J51" s="362" t="s">
        <v>
512</v>
      </c>
      <c r="K51" s="362" t="s">
        <v>
512</v>
      </c>
      <c r="L51" s="362" t="s">
        <v>
512</v>
      </c>
      <c r="M51" s="363" t="s">
        <v>
512</v>
      </c>
    </row>
    <row r="52" spans="2:13" ht="27.75" customHeight="1" x14ac:dyDescent="0.2">
      <c r="B52" s="1247"/>
      <c r="C52" s="1248"/>
      <c r="D52" s="103"/>
      <c r="E52" s="1249" t="s">
        <v>
42</v>
      </c>
      <c r="F52" s="1249"/>
      <c r="G52" s="1249"/>
      <c r="H52" s="1250"/>
      <c r="I52" s="361">
        <v>
59183</v>
      </c>
      <c r="J52" s="362">
        <v>
54224</v>
      </c>
      <c r="K52" s="362">
        <v>
49380</v>
      </c>
      <c r="L52" s="362">
        <v>
46327</v>
      </c>
      <c r="M52" s="363">
        <v>
50393</v>
      </c>
    </row>
    <row r="53" spans="2:13" ht="27.75" customHeight="1" thickBot="1" x14ac:dyDescent="0.25">
      <c r="B53" s="1251" t="s">
        <v>
43</v>
      </c>
      <c r="C53" s="1252"/>
      <c r="D53" s="107"/>
      <c r="E53" s="1253" t="s">
        <v>
44</v>
      </c>
      <c r="F53" s="1253"/>
      <c r="G53" s="1253"/>
      <c r="H53" s="1254"/>
      <c r="I53" s="364">
        <v>
-71454</v>
      </c>
      <c r="J53" s="365">
        <v>
-70843</v>
      </c>
      <c r="K53" s="365">
        <v>
-71434</v>
      </c>
      <c r="L53" s="365">
        <v>
-64308</v>
      </c>
      <c r="M53" s="366">
        <v>
-71257</v>
      </c>
    </row>
    <row r="54" spans="2:13" ht="27.75" customHeight="1" x14ac:dyDescent="0.2">
      <c r="B54" s="108" t="s">
        <v>
45</v>
      </c>
      <c r="C54" s="109"/>
      <c r="D54" s="109"/>
      <c r="E54" s="110"/>
      <c r="F54" s="110"/>
      <c r="G54" s="110"/>
      <c r="H54" s="110"/>
      <c r="I54" s="111"/>
      <c r="J54" s="111"/>
      <c r="K54" s="111"/>
      <c r="L54" s="111"/>
      <c r="M54" s="111"/>
    </row>
    <row r="55" spans="2:13" ht="13.2" x14ac:dyDescent="0.2"/>
  </sheetData>
  <sheetProtection algorithmName="SHA-512" hashValue="bkTniW2leI/dShV0R0b3e3pGLP1fVD9Or6FWs9+qiZsGLU54zM86uM9e2RfaRmJJQZl+nV6Q2pO/9EFEXKvmRA==" saltValue="75WKProDwAy8TDyBqe78+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election activeCell="F63" sqref="F63"/>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
46</v>
      </c>
    </row>
    <row r="54" spans="2:8" ht="29.25" customHeight="1" thickBot="1" x14ac:dyDescent="0.3">
      <c r="B54" s="113" t="s">
        <v>
1</v>
      </c>
      <c r="C54" s="114"/>
      <c r="D54" s="114"/>
      <c r="E54" s="115" t="s">
        <v>
2</v>
      </c>
      <c r="F54" s="116" t="s">
        <v>
556</v>
      </c>
      <c r="G54" s="116" t="s">
        <v>
557</v>
      </c>
      <c r="H54" s="117" t="s">
        <v>
558</v>
      </c>
    </row>
    <row r="55" spans="2:8" ht="52.5" customHeight="1" x14ac:dyDescent="0.2">
      <c r="B55" s="118"/>
      <c r="C55" s="1270" t="s">
        <v>
47</v>
      </c>
      <c r="D55" s="1270"/>
      <c r="E55" s="1271"/>
      <c r="F55" s="119">
        <v>
18275</v>
      </c>
      <c r="G55" s="119">
        <v>
17425</v>
      </c>
      <c r="H55" s="120">
        <v>
17799</v>
      </c>
    </row>
    <row r="56" spans="2:8" ht="52.5" customHeight="1" x14ac:dyDescent="0.2">
      <c r="B56" s="121"/>
      <c r="C56" s="1272" t="s">
        <v>
48</v>
      </c>
      <c r="D56" s="1272"/>
      <c r="E56" s="1273"/>
      <c r="F56" s="122">
        <v>
994</v>
      </c>
      <c r="G56" s="122">
        <v>
995</v>
      </c>
      <c r="H56" s="123">
        <v>
1661</v>
      </c>
    </row>
    <row r="57" spans="2:8" ht="53.25" customHeight="1" x14ac:dyDescent="0.2">
      <c r="B57" s="121"/>
      <c r="C57" s="1274" t="s">
        <v>
49</v>
      </c>
      <c r="D57" s="1274"/>
      <c r="E57" s="1275"/>
      <c r="F57" s="124">
        <v>
43980</v>
      </c>
      <c r="G57" s="124">
        <v>
42155</v>
      </c>
      <c r="H57" s="125">
        <v>
44173</v>
      </c>
    </row>
    <row r="58" spans="2:8" ht="45.75" customHeight="1" x14ac:dyDescent="0.2">
      <c r="B58" s="126"/>
      <c r="C58" s="1262" t="s">
        <v>
587</v>
      </c>
      <c r="D58" s="1263"/>
      <c r="E58" s="1264"/>
      <c r="F58" s="127">
        <v>
18315</v>
      </c>
      <c r="G58" s="127">
        <v>
17728</v>
      </c>
      <c r="H58" s="128">
        <v>
19843</v>
      </c>
    </row>
    <row r="59" spans="2:8" ht="45.75" customHeight="1" x14ac:dyDescent="0.2">
      <c r="B59" s="126"/>
      <c r="C59" s="1262" t="s">
        <v>
588</v>
      </c>
      <c r="D59" s="1263"/>
      <c r="E59" s="1264"/>
      <c r="F59" s="127">
        <v>
15438</v>
      </c>
      <c r="G59" s="127">
        <v>
14577</v>
      </c>
      <c r="H59" s="128">
        <v>
13922</v>
      </c>
    </row>
    <row r="60" spans="2:8" ht="45.75" customHeight="1" x14ac:dyDescent="0.2">
      <c r="B60" s="126"/>
      <c r="C60" s="1262" t="s">
        <v>
589</v>
      </c>
      <c r="D60" s="1263"/>
      <c r="E60" s="1264"/>
      <c r="F60" s="127">
        <v>
8433</v>
      </c>
      <c r="G60" s="127">
        <v>
8151</v>
      </c>
      <c r="H60" s="128">
        <v>
8634</v>
      </c>
    </row>
    <row r="61" spans="2:8" ht="45.75" customHeight="1" x14ac:dyDescent="0.2">
      <c r="B61" s="126"/>
      <c r="C61" s="1262" t="s">
        <v>
590</v>
      </c>
      <c r="D61" s="1263"/>
      <c r="E61" s="1264"/>
      <c r="F61" s="127">
        <v>
1469</v>
      </c>
      <c r="G61" s="127">
        <v>
1444</v>
      </c>
      <c r="H61" s="128">
        <v>
1514</v>
      </c>
    </row>
    <row r="62" spans="2:8" ht="45.75" customHeight="1" thickBot="1" x14ac:dyDescent="0.25">
      <c r="B62" s="129"/>
      <c r="C62" s="1265" t="s">
        <v>
591</v>
      </c>
      <c r="D62" s="1266"/>
      <c r="E62" s="1267"/>
      <c r="F62" s="130">
        <v>
179</v>
      </c>
      <c r="G62" s="130">
        <v>
164</v>
      </c>
      <c r="H62" s="131">
        <v>
155</v>
      </c>
    </row>
    <row r="63" spans="2:8" ht="52.5" customHeight="1" thickBot="1" x14ac:dyDescent="0.25">
      <c r="B63" s="132"/>
      <c r="C63" s="1268" t="s">
        <v>
50</v>
      </c>
      <c r="D63" s="1268"/>
      <c r="E63" s="1269"/>
      <c r="F63" s="133">
        <v>
63248</v>
      </c>
      <c r="G63" s="133">
        <v>
60575</v>
      </c>
      <c r="H63" s="134">
        <v>
63633</v>
      </c>
    </row>
    <row r="64" spans="2:8" ht="13.2" x14ac:dyDescent="0.2"/>
  </sheetData>
  <sheetProtection algorithmName="SHA-512" hashValue="N4i2DSB6NqVgzdUh8ttK5IcBDNzTJ2zDXWBl4hKH/GW2dx3FBhY7k62qzPQoGE2VLru+KzmV+XrD0aIVF/BiZA==" saltValue="1KwBaBHnJzB4oFYWtviL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0" zoomScaleNormal="70" zoomScaleSheetLayoutView="55" workbookViewId="0"/>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
595</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
596</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76" t="s">
        <v>
597</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ht="13.2" x14ac:dyDescent="0.2">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ht="13.2" x14ac:dyDescent="0.2">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ht="13.2" x14ac:dyDescent="0.2">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ht="13.2" x14ac:dyDescent="0.2">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
598</v>
      </c>
    </row>
    <row r="50" spans="1:109" ht="13.2" x14ac:dyDescent="0.2">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
554</v>
      </c>
      <c r="BQ50" s="1289"/>
      <c r="BR50" s="1289"/>
      <c r="BS50" s="1289"/>
      <c r="BT50" s="1289"/>
      <c r="BU50" s="1289"/>
      <c r="BV50" s="1289"/>
      <c r="BW50" s="1289"/>
      <c r="BX50" s="1289" t="s">
        <v>
555</v>
      </c>
      <c r="BY50" s="1289"/>
      <c r="BZ50" s="1289"/>
      <c r="CA50" s="1289"/>
      <c r="CB50" s="1289"/>
      <c r="CC50" s="1289"/>
      <c r="CD50" s="1289"/>
      <c r="CE50" s="1289"/>
      <c r="CF50" s="1289" t="s">
        <v>
556</v>
      </c>
      <c r="CG50" s="1289"/>
      <c r="CH50" s="1289"/>
      <c r="CI50" s="1289"/>
      <c r="CJ50" s="1289"/>
      <c r="CK50" s="1289"/>
      <c r="CL50" s="1289"/>
      <c r="CM50" s="1289"/>
      <c r="CN50" s="1289" t="s">
        <v>
557</v>
      </c>
      <c r="CO50" s="1289"/>
      <c r="CP50" s="1289"/>
      <c r="CQ50" s="1289"/>
      <c r="CR50" s="1289"/>
      <c r="CS50" s="1289"/>
      <c r="CT50" s="1289"/>
      <c r="CU50" s="1289"/>
      <c r="CV50" s="1289" t="s">
        <v>
558</v>
      </c>
      <c r="CW50" s="1289"/>
      <c r="CX50" s="1289"/>
      <c r="CY50" s="1289"/>
      <c r="CZ50" s="1289"/>
      <c r="DA50" s="1289"/>
      <c r="DB50" s="1289"/>
      <c r="DC50" s="1289"/>
    </row>
    <row r="51" spans="1:109" ht="13.5" customHeight="1" x14ac:dyDescent="0.2">
      <c r="B51" s="375"/>
      <c r="G51" s="1295"/>
      <c r="H51" s="1295"/>
      <c r="I51" s="1293"/>
      <c r="J51" s="1293"/>
      <c r="K51" s="1291"/>
      <c r="L51" s="1291"/>
      <c r="M51" s="1291"/>
      <c r="N51" s="1291"/>
      <c r="AM51" s="384"/>
      <c r="AN51" s="1292" t="s">
        <v>
599</v>
      </c>
      <c r="AO51" s="1292"/>
      <c r="AP51" s="1292"/>
      <c r="AQ51" s="1292"/>
      <c r="AR51" s="1292"/>
      <c r="AS51" s="1292"/>
      <c r="AT51" s="1292"/>
      <c r="AU51" s="1292"/>
      <c r="AV51" s="1292"/>
      <c r="AW51" s="1292"/>
      <c r="AX51" s="1292"/>
      <c r="AY51" s="1292"/>
      <c r="AZ51" s="1292"/>
      <c r="BA51" s="1292"/>
      <c r="BB51" s="1292" t="s">
        <v>
600</v>
      </c>
      <c r="BC51" s="1292"/>
      <c r="BD51" s="1292"/>
      <c r="BE51" s="1292"/>
      <c r="BF51" s="1292"/>
      <c r="BG51" s="1292"/>
      <c r="BH51" s="1292"/>
      <c r="BI51" s="1292"/>
      <c r="BJ51" s="1292"/>
      <c r="BK51" s="1292"/>
      <c r="BL51" s="1292"/>
      <c r="BM51" s="1292"/>
      <c r="BN51" s="1292"/>
      <c r="BO51" s="1292"/>
      <c r="BP51" s="1290"/>
      <c r="BQ51" s="1290"/>
      <c r="BR51" s="1290"/>
      <c r="BS51" s="1290"/>
      <c r="BT51" s="1290"/>
      <c r="BU51" s="1290"/>
      <c r="BV51" s="1290"/>
      <c r="BW51" s="1290"/>
      <c r="BX51" s="1290"/>
      <c r="BY51" s="1290"/>
      <c r="BZ51" s="1290"/>
      <c r="CA51" s="1290"/>
      <c r="CB51" s="1290"/>
      <c r="CC51" s="1290"/>
      <c r="CD51" s="1290"/>
      <c r="CE51" s="1290"/>
      <c r="CF51" s="1290"/>
      <c r="CG51" s="1290"/>
      <c r="CH51" s="1290"/>
      <c r="CI51" s="1290"/>
      <c r="CJ51" s="1290"/>
      <c r="CK51" s="1290"/>
      <c r="CL51" s="1290"/>
      <c r="CM51" s="1290"/>
      <c r="CN51" s="1290"/>
      <c r="CO51" s="1290"/>
      <c r="CP51" s="1290"/>
      <c r="CQ51" s="1290"/>
      <c r="CR51" s="1290"/>
      <c r="CS51" s="1290"/>
      <c r="CT51" s="1290"/>
      <c r="CU51" s="1290"/>
      <c r="CV51" s="1290"/>
      <c r="CW51" s="1290"/>
      <c r="CX51" s="1290"/>
      <c r="CY51" s="1290"/>
      <c r="CZ51" s="1290"/>
      <c r="DA51" s="1290"/>
      <c r="DB51" s="1290"/>
      <c r="DC51" s="1290"/>
    </row>
    <row r="52" spans="1:109" ht="13.2" x14ac:dyDescent="0.2">
      <c r="B52" s="375"/>
      <c r="G52" s="1295"/>
      <c r="H52" s="1295"/>
      <c r="I52" s="1293"/>
      <c r="J52" s="1293"/>
      <c r="K52" s="1291"/>
      <c r="L52" s="1291"/>
      <c r="M52" s="1291"/>
      <c r="N52" s="1291"/>
      <c r="AM52" s="38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ht="13.2" x14ac:dyDescent="0.2">
      <c r="A53" s="383"/>
      <c r="B53" s="375"/>
      <c r="G53" s="1295"/>
      <c r="H53" s="1295"/>
      <c r="I53" s="1285"/>
      <c r="J53" s="1285"/>
      <c r="K53" s="1291"/>
      <c r="L53" s="1291"/>
      <c r="M53" s="1291"/>
      <c r="N53" s="1291"/>
      <c r="AM53" s="384"/>
      <c r="AN53" s="1292"/>
      <c r="AO53" s="1292"/>
      <c r="AP53" s="1292"/>
      <c r="AQ53" s="1292"/>
      <c r="AR53" s="1292"/>
      <c r="AS53" s="1292"/>
      <c r="AT53" s="1292"/>
      <c r="AU53" s="1292"/>
      <c r="AV53" s="1292"/>
      <c r="AW53" s="1292"/>
      <c r="AX53" s="1292"/>
      <c r="AY53" s="1292"/>
      <c r="AZ53" s="1292"/>
      <c r="BA53" s="1292"/>
      <c r="BB53" s="1292" t="s">
        <v>
601</v>
      </c>
      <c r="BC53" s="1292"/>
      <c r="BD53" s="1292"/>
      <c r="BE53" s="1292"/>
      <c r="BF53" s="1292"/>
      <c r="BG53" s="1292"/>
      <c r="BH53" s="1292"/>
      <c r="BI53" s="1292"/>
      <c r="BJ53" s="1292"/>
      <c r="BK53" s="1292"/>
      <c r="BL53" s="1292"/>
      <c r="BM53" s="1292"/>
      <c r="BN53" s="1292"/>
      <c r="BO53" s="1292"/>
      <c r="BP53" s="1290">
        <v>
54.8</v>
      </c>
      <c r="BQ53" s="1290"/>
      <c r="BR53" s="1290"/>
      <c r="BS53" s="1290"/>
      <c r="BT53" s="1290"/>
      <c r="BU53" s="1290"/>
      <c r="BV53" s="1290"/>
      <c r="BW53" s="1290"/>
      <c r="BX53" s="1290">
        <v>
54.8</v>
      </c>
      <c r="BY53" s="1290"/>
      <c r="BZ53" s="1290"/>
      <c r="CA53" s="1290"/>
      <c r="CB53" s="1290"/>
      <c r="CC53" s="1290"/>
      <c r="CD53" s="1290"/>
      <c r="CE53" s="1290"/>
      <c r="CF53" s="1290">
        <v>
55</v>
      </c>
      <c r="CG53" s="1290"/>
      <c r="CH53" s="1290"/>
      <c r="CI53" s="1290"/>
      <c r="CJ53" s="1290"/>
      <c r="CK53" s="1290"/>
      <c r="CL53" s="1290"/>
      <c r="CM53" s="1290"/>
      <c r="CN53" s="1290">
        <v>
55.8</v>
      </c>
      <c r="CO53" s="1290"/>
      <c r="CP53" s="1290"/>
      <c r="CQ53" s="1290"/>
      <c r="CR53" s="1290"/>
      <c r="CS53" s="1290"/>
      <c r="CT53" s="1290"/>
      <c r="CU53" s="1290"/>
      <c r="CV53" s="1290">
        <v>
56.3</v>
      </c>
      <c r="CW53" s="1290"/>
      <c r="CX53" s="1290"/>
      <c r="CY53" s="1290"/>
      <c r="CZ53" s="1290"/>
      <c r="DA53" s="1290"/>
      <c r="DB53" s="1290"/>
      <c r="DC53" s="1290"/>
    </row>
    <row r="54" spans="1:109" ht="13.2" x14ac:dyDescent="0.2">
      <c r="A54" s="383"/>
      <c r="B54" s="375"/>
      <c r="G54" s="1295"/>
      <c r="H54" s="1295"/>
      <c r="I54" s="1285"/>
      <c r="J54" s="1285"/>
      <c r="K54" s="1291"/>
      <c r="L54" s="1291"/>
      <c r="M54" s="1291"/>
      <c r="N54" s="1291"/>
      <c r="AM54" s="38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ht="13.2" x14ac:dyDescent="0.2">
      <c r="A55" s="383"/>
      <c r="B55" s="375"/>
      <c r="G55" s="1285"/>
      <c r="H55" s="1285"/>
      <c r="I55" s="1285"/>
      <c r="J55" s="1285"/>
      <c r="K55" s="1291"/>
      <c r="L55" s="1291"/>
      <c r="M55" s="1291"/>
      <c r="N55" s="1291"/>
      <c r="AN55" s="1289" t="s">
        <v>
602</v>
      </c>
      <c r="AO55" s="1289"/>
      <c r="AP55" s="1289"/>
      <c r="AQ55" s="1289"/>
      <c r="AR55" s="1289"/>
      <c r="AS55" s="1289"/>
      <c r="AT55" s="1289"/>
      <c r="AU55" s="1289"/>
      <c r="AV55" s="1289"/>
      <c r="AW55" s="1289"/>
      <c r="AX55" s="1289"/>
      <c r="AY55" s="1289"/>
      <c r="AZ55" s="1289"/>
      <c r="BA55" s="1289"/>
      <c r="BB55" s="1292" t="s">
        <v>
600</v>
      </c>
      <c r="BC55" s="1292"/>
      <c r="BD55" s="1292"/>
      <c r="BE55" s="1292"/>
      <c r="BF55" s="1292"/>
      <c r="BG55" s="1292"/>
      <c r="BH55" s="1292"/>
      <c r="BI55" s="1292"/>
      <c r="BJ55" s="1292"/>
      <c r="BK55" s="1292"/>
      <c r="BL55" s="1292"/>
      <c r="BM55" s="1292"/>
      <c r="BN55" s="1292"/>
      <c r="BO55" s="1292"/>
      <c r="BP55" s="1290">
        <v>
0</v>
      </c>
      <c r="BQ55" s="1290"/>
      <c r="BR55" s="1290"/>
      <c r="BS55" s="1290"/>
      <c r="BT55" s="1290"/>
      <c r="BU55" s="1290"/>
      <c r="BV55" s="1290"/>
      <c r="BW55" s="1290"/>
      <c r="BX55" s="1290">
        <v>
0</v>
      </c>
      <c r="BY55" s="1290"/>
      <c r="BZ55" s="1290"/>
      <c r="CA55" s="1290"/>
      <c r="CB55" s="1290"/>
      <c r="CC55" s="1290"/>
      <c r="CD55" s="1290"/>
      <c r="CE55" s="1290"/>
      <c r="CF55" s="1290">
        <v>
0</v>
      </c>
      <c r="CG55" s="1290"/>
      <c r="CH55" s="1290"/>
      <c r="CI55" s="1290"/>
      <c r="CJ55" s="1290"/>
      <c r="CK55" s="1290"/>
      <c r="CL55" s="1290"/>
      <c r="CM55" s="1290"/>
      <c r="CN55" s="1290">
        <v>
0</v>
      </c>
      <c r="CO55" s="1290"/>
      <c r="CP55" s="1290"/>
      <c r="CQ55" s="1290"/>
      <c r="CR55" s="1290"/>
      <c r="CS55" s="1290"/>
      <c r="CT55" s="1290"/>
      <c r="CU55" s="1290"/>
      <c r="CV55" s="1290">
        <v>
0</v>
      </c>
      <c r="CW55" s="1290"/>
      <c r="CX55" s="1290"/>
      <c r="CY55" s="1290"/>
      <c r="CZ55" s="1290"/>
      <c r="DA55" s="1290"/>
      <c r="DB55" s="1290"/>
      <c r="DC55" s="1290"/>
    </row>
    <row r="56" spans="1:109" ht="13.2" x14ac:dyDescent="0.2">
      <c r="A56" s="383"/>
      <c r="B56" s="375"/>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3" customFormat="1" ht="13.2" x14ac:dyDescent="0.2">
      <c r="B57" s="387"/>
      <c r="G57" s="1285"/>
      <c r="H57" s="1285"/>
      <c r="I57" s="1294"/>
      <c r="J57" s="1294"/>
      <c r="K57" s="1291"/>
      <c r="L57" s="1291"/>
      <c r="M57" s="1291"/>
      <c r="N57" s="1291"/>
      <c r="AM57" s="369"/>
      <c r="AN57" s="1289"/>
      <c r="AO57" s="1289"/>
      <c r="AP57" s="1289"/>
      <c r="AQ57" s="1289"/>
      <c r="AR57" s="1289"/>
      <c r="AS57" s="1289"/>
      <c r="AT57" s="1289"/>
      <c r="AU57" s="1289"/>
      <c r="AV57" s="1289"/>
      <c r="AW57" s="1289"/>
      <c r="AX57" s="1289"/>
      <c r="AY57" s="1289"/>
      <c r="AZ57" s="1289"/>
      <c r="BA57" s="1289"/>
      <c r="BB57" s="1292" t="s">
        <v>
601</v>
      </c>
      <c r="BC57" s="1292"/>
      <c r="BD57" s="1292"/>
      <c r="BE57" s="1292"/>
      <c r="BF57" s="1292"/>
      <c r="BG57" s="1292"/>
      <c r="BH57" s="1292"/>
      <c r="BI57" s="1292"/>
      <c r="BJ57" s="1292"/>
      <c r="BK57" s="1292"/>
      <c r="BL57" s="1292"/>
      <c r="BM57" s="1292"/>
      <c r="BN57" s="1292"/>
      <c r="BO57" s="1292"/>
      <c r="BP57" s="1290">
        <v>
56.9</v>
      </c>
      <c r="BQ57" s="1290"/>
      <c r="BR57" s="1290"/>
      <c r="BS57" s="1290"/>
      <c r="BT57" s="1290"/>
      <c r="BU57" s="1290"/>
      <c r="BV57" s="1290"/>
      <c r="BW57" s="1290"/>
      <c r="BX57" s="1290">
        <v>
57.7</v>
      </c>
      <c r="BY57" s="1290"/>
      <c r="BZ57" s="1290"/>
      <c r="CA57" s="1290"/>
      <c r="CB57" s="1290"/>
      <c r="CC57" s="1290"/>
      <c r="CD57" s="1290"/>
      <c r="CE57" s="1290"/>
      <c r="CF57" s="1290">
        <v>
56.3</v>
      </c>
      <c r="CG57" s="1290"/>
      <c r="CH57" s="1290"/>
      <c r="CI57" s="1290"/>
      <c r="CJ57" s="1290"/>
      <c r="CK57" s="1290"/>
      <c r="CL57" s="1290"/>
      <c r="CM57" s="1290"/>
      <c r="CN57" s="1290">
        <v>
56.4</v>
      </c>
      <c r="CO57" s="1290"/>
      <c r="CP57" s="1290"/>
      <c r="CQ57" s="1290"/>
      <c r="CR57" s="1290"/>
      <c r="CS57" s="1290"/>
      <c r="CT57" s="1290"/>
      <c r="CU57" s="1290"/>
      <c r="CV57" s="1290">
        <v>
56</v>
      </c>
      <c r="CW57" s="1290"/>
      <c r="CX57" s="1290"/>
      <c r="CY57" s="1290"/>
      <c r="CZ57" s="1290"/>
      <c r="DA57" s="1290"/>
      <c r="DB57" s="1290"/>
      <c r="DC57" s="1290"/>
      <c r="DD57" s="388"/>
      <c r="DE57" s="387"/>
    </row>
    <row r="58" spans="1:109" s="383" customFormat="1" ht="13.2" x14ac:dyDescent="0.2">
      <c r="A58" s="369"/>
      <c r="B58" s="387"/>
      <c r="G58" s="1285"/>
      <c r="H58" s="1285"/>
      <c r="I58" s="1294"/>
      <c r="J58" s="1294"/>
      <c r="K58" s="1291"/>
      <c r="L58" s="1291"/>
      <c r="M58" s="1291"/>
      <c r="N58" s="1291"/>
      <c r="AM58" s="369"/>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
603</v>
      </c>
    </row>
    <row r="64" spans="1:109" ht="13.2" x14ac:dyDescent="0.2">
      <c r="B64" s="375"/>
      <c r="G64" s="382"/>
      <c r="I64" s="395"/>
      <c r="J64" s="395"/>
      <c r="K64" s="395"/>
      <c r="L64" s="395"/>
      <c r="M64" s="395"/>
      <c r="N64" s="396"/>
      <c r="AM64" s="382"/>
      <c r="AN64" s="382" t="s">
        <v>
596</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76" t="s">
        <v>
604</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ht="13.2" x14ac:dyDescent="0.2">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ht="13.2" x14ac:dyDescent="0.2">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ht="13.2" x14ac:dyDescent="0.2">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ht="13.2" x14ac:dyDescent="0.2">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
598</v>
      </c>
    </row>
    <row r="72" spans="2:107" ht="13.2" x14ac:dyDescent="0.2">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
554</v>
      </c>
      <c r="BQ72" s="1289"/>
      <c r="BR72" s="1289"/>
      <c r="BS72" s="1289"/>
      <c r="BT72" s="1289"/>
      <c r="BU72" s="1289"/>
      <c r="BV72" s="1289"/>
      <c r="BW72" s="1289"/>
      <c r="BX72" s="1289" t="s">
        <v>
555</v>
      </c>
      <c r="BY72" s="1289"/>
      <c r="BZ72" s="1289"/>
      <c r="CA72" s="1289"/>
      <c r="CB72" s="1289"/>
      <c r="CC72" s="1289"/>
      <c r="CD72" s="1289"/>
      <c r="CE72" s="1289"/>
      <c r="CF72" s="1289" t="s">
        <v>
556</v>
      </c>
      <c r="CG72" s="1289"/>
      <c r="CH72" s="1289"/>
      <c r="CI72" s="1289"/>
      <c r="CJ72" s="1289"/>
      <c r="CK72" s="1289"/>
      <c r="CL72" s="1289"/>
      <c r="CM72" s="1289"/>
      <c r="CN72" s="1289" t="s">
        <v>
557</v>
      </c>
      <c r="CO72" s="1289"/>
      <c r="CP72" s="1289"/>
      <c r="CQ72" s="1289"/>
      <c r="CR72" s="1289"/>
      <c r="CS72" s="1289"/>
      <c r="CT72" s="1289"/>
      <c r="CU72" s="1289"/>
      <c r="CV72" s="1289" t="s">
        <v>
558</v>
      </c>
      <c r="CW72" s="1289"/>
      <c r="CX72" s="1289"/>
      <c r="CY72" s="1289"/>
      <c r="CZ72" s="1289"/>
      <c r="DA72" s="1289"/>
      <c r="DB72" s="1289"/>
      <c r="DC72" s="1289"/>
    </row>
    <row r="73" spans="2:107" ht="13.2" x14ac:dyDescent="0.2">
      <c r="B73" s="375"/>
      <c r="G73" s="1295"/>
      <c r="H73" s="1295"/>
      <c r="I73" s="1295"/>
      <c r="J73" s="1295"/>
      <c r="K73" s="1296"/>
      <c r="L73" s="1296"/>
      <c r="M73" s="1296"/>
      <c r="N73" s="1296"/>
      <c r="AM73" s="384"/>
      <c r="AN73" s="1292" t="s">
        <v>
599</v>
      </c>
      <c r="AO73" s="1292"/>
      <c r="AP73" s="1292"/>
      <c r="AQ73" s="1292"/>
      <c r="AR73" s="1292"/>
      <c r="AS73" s="1292"/>
      <c r="AT73" s="1292"/>
      <c r="AU73" s="1292"/>
      <c r="AV73" s="1292"/>
      <c r="AW73" s="1292"/>
      <c r="AX73" s="1292"/>
      <c r="AY73" s="1292"/>
      <c r="AZ73" s="1292"/>
      <c r="BA73" s="1292"/>
      <c r="BB73" s="1292" t="s">
        <v>
600</v>
      </c>
      <c r="BC73" s="1292"/>
      <c r="BD73" s="1292"/>
      <c r="BE73" s="1292"/>
      <c r="BF73" s="1292"/>
      <c r="BG73" s="1292"/>
      <c r="BH73" s="1292"/>
      <c r="BI73" s="1292"/>
      <c r="BJ73" s="1292"/>
      <c r="BK73" s="1292"/>
      <c r="BL73" s="1292"/>
      <c r="BM73" s="1292"/>
      <c r="BN73" s="1292"/>
      <c r="BO73" s="1292"/>
      <c r="BP73" s="1290"/>
      <c r="BQ73" s="1290"/>
      <c r="BR73" s="1290"/>
      <c r="BS73" s="1290"/>
      <c r="BT73" s="1290"/>
      <c r="BU73" s="1290"/>
      <c r="BV73" s="1290"/>
      <c r="BW73" s="1290"/>
      <c r="BX73" s="1290"/>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ht="13.2" x14ac:dyDescent="0.2">
      <c r="B74" s="375"/>
      <c r="G74" s="1295"/>
      <c r="H74" s="1295"/>
      <c r="I74" s="1295"/>
      <c r="J74" s="1295"/>
      <c r="K74" s="1296"/>
      <c r="L74" s="1296"/>
      <c r="M74" s="1296"/>
      <c r="N74" s="1296"/>
      <c r="AM74" s="38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ht="13.2" x14ac:dyDescent="0.2">
      <c r="B75" s="375"/>
      <c r="G75" s="1295"/>
      <c r="H75" s="1295"/>
      <c r="I75" s="1285"/>
      <c r="J75" s="1285"/>
      <c r="K75" s="1291"/>
      <c r="L75" s="1291"/>
      <c r="M75" s="1291"/>
      <c r="N75" s="1291"/>
      <c r="AM75" s="384"/>
      <c r="AN75" s="1292"/>
      <c r="AO75" s="1292"/>
      <c r="AP75" s="1292"/>
      <c r="AQ75" s="1292"/>
      <c r="AR75" s="1292"/>
      <c r="AS75" s="1292"/>
      <c r="AT75" s="1292"/>
      <c r="AU75" s="1292"/>
      <c r="AV75" s="1292"/>
      <c r="AW75" s="1292"/>
      <c r="AX75" s="1292"/>
      <c r="AY75" s="1292"/>
      <c r="AZ75" s="1292"/>
      <c r="BA75" s="1292"/>
      <c r="BB75" s="1292" t="s">
        <v>
605</v>
      </c>
      <c r="BC75" s="1292"/>
      <c r="BD75" s="1292"/>
      <c r="BE75" s="1292"/>
      <c r="BF75" s="1292"/>
      <c r="BG75" s="1292"/>
      <c r="BH75" s="1292"/>
      <c r="BI75" s="1292"/>
      <c r="BJ75" s="1292"/>
      <c r="BK75" s="1292"/>
      <c r="BL75" s="1292"/>
      <c r="BM75" s="1292"/>
      <c r="BN75" s="1292"/>
      <c r="BO75" s="1292"/>
      <c r="BP75" s="1290">
        <v>
-3.7</v>
      </c>
      <c r="BQ75" s="1290"/>
      <c r="BR75" s="1290"/>
      <c r="BS75" s="1290"/>
      <c r="BT75" s="1290"/>
      <c r="BU75" s="1290"/>
      <c r="BV75" s="1290"/>
      <c r="BW75" s="1290"/>
      <c r="BX75" s="1290">
        <v>
-3.4</v>
      </c>
      <c r="BY75" s="1290"/>
      <c r="BZ75" s="1290"/>
      <c r="CA75" s="1290"/>
      <c r="CB75" s="1290"/>
      <c r="CC75" s="1290"/>
      <c r="CD75" s="1290"/>
      <c r="CE75" s="1290"/>
      <c r="CF75" s="1290">
        <v>
-3.2</v>
      </c>
      <c r="CG75" s="1290"/>
      <c r="CH75" s="1290"/>
      <c r="CI75" s="1290"/>
      <c r="CJ75" s="1290"/>
      <c r="CK75" s="1290"/>
      <c r="CL75" s="1290"/>
      <c r="CM75" s="1290"/>
      <c r="CN75" s="1290">
        <v>
-3</v>
      </c>
      <c r="CO75" s="1290"/>
      <c r="CP75" s="1290"/>
      <c r="CQ75" s="1290"/>
      <c r="CR75" s="1290"/>
      <c r="CS75" s="1290"/>
      <c r="CT75" s="1290"/>
      <c r="CU75" s="1290"/>
      <c r="CV75" s="1290">
        <v>
-2.9</v>
      </c>
      <c r="CW75" s="1290"/>
      <c r="CX75" s="1290"/>
      <c r="CY75" s="1290"/>
      <c r="CZ75" s="1290"/>
      <c r="DA75" s="1290"/>
      <c r="DB75" s="1290"/>
      <c r="DC75" s="1290"/>
    </row>
    <row r="76" spans="2:107" ht="13.2" x14ac:dyDescent="0.2">
      <c r="B76" s="375"/>
      <c r="G76" s="1295"/>
      <c r="H76" s="1295"/>
      <c r="I76" s="1285"/>
      <c r="J76" s="1285"/>
      <c r="K76" s="1291"/>
      <c r="L76" s="1291"/>
      <c r="M76" s="1291"/>
      <c r="N76" s="1291"/>
      <c r="AM76" s="38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ht="13.2" x14ac:dyDescent="0.2">
      <c r="B77" s="375"/>
      <c r="G77" s="1285"/>
      <c r="H77" s="1285"/>
      <c r="I77" s="1285"/>
      <c r="J77" s="1285"/>
      <c r="K77" s="1296"/>
      <c r="L77" s="1296"/>
      <c r="M77" s="1296"/>
      <c r="N77" s="1296"/>
      <c r="AN77" s="1289" t="s">
        <v>
602</v>
      </c>
      <c r="AO77" s="1289"/>
      <c r="AP77" s="1289"/>
      <c r="AQ77" s="1289"/>
      <c r="AR77" s="1289"/>
      <c r="AS77" s="1289"/>
      <c r="AT77" s="1289"/>
      <c r="AU77" s="1289"/>
      <c r="AV77" s="1289"/>
      <c r="AW77" s="1289"/>
      <c r="AX77" s="1289"/>
      <c r="AY77" s="1289"/>
      <c r="AZ77" s="1289"/>
      <c r="BA77" s="1289"/>
      <c r="BB77" s="1292" t="s">
        <v>
600</v>
      </c>
      <c r="BC77" s="1292"/>
      <c r="BD77" s="1292"/>
      <c r="BE77" s="1292"/>
      <c r="BF77" s="1292"/>
      <c r="BG77" s="1292"/>
      <c r="BH77" s="1292"/>
      <c r="BI77" s="1292"/>
      <c r="BJ77" s="1292"/>
      <c r="BK77" s="1292"/>
      <c r="BL77" s="1292"/>
      <c r="BM77" s="1292"/>
      <c r="BN77" s="1292"/>
      <c r="BO77" s="1292"/>
      <c r="BP77" s="1290">
        <v>
0</v>
      </c>
      <c r="BQ77" s="1290"/>
      <c r="BR77" s="1290"/>
      <c r="BS77" s="1290"/>
      <c r="BT77" s="1290"/>
      <c r="BU77" s="1290"/>
      <c r="BV77" s="1290"/>
      <c r="BW77" s="1290"/>
      <c r="BX77" s="1290">
        <v>
0</v>
      </c>
      <c r="BY77" s="1290"/>
      <c r="BZ77" s="1290"/>
      <c r="CA77" s="1290"/>
      <c r="CB77" s="1290"/>
      <c r="CC77" s="1290"/>
      <c r="CD77" s="1290"/>
      <c r="CE77" s="1290"/>
      <c r="CF77" s="1290">
        <v>
0</v>
      </c>
      <c r="CG77" s="1290"/>
      <c r="CH77" s="1290"/>
      <c r="CI77" s="1290"/>
      <c r="CJ77" s="1290"/>
      <c r="CK77" s="1290"/>
      <c r="CL77" s="1290"/>
      <c r="CM77" s="1290"/>
      <c r="CN77" s="1290">
        <v>
0</v>
      </c>
      <c r="CO77" s="1290"/>
      <c r="CP77" s="1290"/>
      <c r="CQ77" s="1290"/>
      <c r="CR77" s="1290"/>
      <c r="CS77" s="1290"/>
      <c r="CT77" s="1290"/>
      <c r="CU77" s="1290"/>
      <c r="CV77" s="1290">
        <v>
0</v>
      </c>
      <c r="CW77" s="1290"/>
      <c r="CX77" s="1290"/>
      <c r="CY77" s="1290"/>
      <c r="CZ77" s="1290"/>
      <c r="DA77" s="1290"/>
      <c r="DB77" s="1290"/>
      <c r="DC77" s="1290"/>
    </row>
    <row r="78" spans="2:107" ht="13.2" x14ac:dyDescent="0.2">
      <c r="B78" s="375"/>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ht="13.2" x14ac:dyDescent="0.2">
      <c r="B79" s="375"/>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2" t="s">
        <v>
605</v>
      </c>
      <c r="BC79" s="1292"/>
      <c r="BD79" s="1292"/>
      <c r="BE79" s="1292"/>
      <c r="BF79" s="1292"/>
      <c r="BG79" s="1292"/>
      <c r="BH79" s="1292"/>
      <c r="BI79" s="1292"/>
      <c r="BJ79" s="1292"/>
      <c r="BK79" s="1292"/>
      <c r="BL79" s="1292"/>
      <c r="BM79" s="1292"/>
      <c r="BN79" s="1292"/>
      <c r="BO79" s="1292"/>
      <c r="BP79" s="1290">
        <v>
-3.2</v>
      </c>
      <c r="BQ79" s="1290"/>
      <c r="BR79" s="1290"/>
      <c r="BS79" s="1290"/>
      <c r="BT79" s="1290"/>
      <c r="BU79" s="1290"/>
      <c r="BV79" s="1290"/>
      <c r="BW79" s="1290"/>
      <c r="BX79" s="1290">
        <v>
-3.4</v>
      </c>
      <c r="BY79" s="1290"/>
      <c r="BZ79" s="1290"/>
      <c r="CA79" s="1290"/>
      <c r="CB79" s="1290"/>
      <c r="CC79" s="1290"/>
      <c r="CD79" s="1290"/>
      <c r="CE79" s="1290"/>
      <c r="CF79" s="1290">
        <v>
-3.5</v>
      </c>
      <c r="CG79" s="1290"/>
      <c r="CH79" s="1290"/>
      <c r="CI79" s="1290"/>
      <c r="CJ79" s="1290"/>
      <c r="CK79" s="1290"/>
      <c r="CL79" s="1290"/>
      <c r="CM79" s="1290"/>
      <c r="CN79" s="1290">
        <v>
-3.4</v>
      </c>
      <c r="CO79" s="1290"/>
      <c r="CP79" s="1290"/>
      <c r="CQ79" s="1290"/>
      <c r="CR79" s="1290"/>
      <c r="CS79" s="1290"/>
      <c r="CT79" s="1290"/>
      <c r="CU79" s="1290"/>
      <c r="CV79" s="1290">
        <v>
-3.2</v>
      </c>
      <c r="CW79" s="1290"/>
      <c r="CX79" s="1290"/>
      <c r="CY79" s="1290"/>
      <c r="CZ79" s="1290"/>
      <c r="DA79" s="1290"/>
      <c r="DB79" s="1290"/>
      <c r="DC79" s="1290"/>
    </row>
    <row r="80" spans="2:107" ht="13.2" x14ac:dyDescent="0.2">
      <c r="B80" s="375"/>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Y0I4zqv+oh8aEDb+iLMrPr/OeWiP0dNvGSHr6mN8jlIoMr32bihZ8XioBR8HXVwCQsyiE+J65XYtBH8uEIUQhw==" saltValue="mYPzaFMDzIxnrA0y7A5AK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W113" sqref="W113"/>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
501</v>
      </c>
    </row>
  </sheetData>
  <sheetProtection algorithmName="SHA-512" hashValue="f7os0v90PjWubSaZQX3cajY+MUTlCZnZhE/U18Y/JH85HvTOb7d3m4nzze/BuvPbVSW5ITwPLzfZMCNSs7981A==" saltValue="ZzqyXpnoer0QeUR1IPHa6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90" zoomScaleNormal="90" zoomScaleSheetLayoutView="55" workbookViewId="0">
      <selection activeCell="C119" sqref="C119"/>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
501</v>
      </c>
    </row>
  </sheetData>
  <sheetProtection algorithmName="SHA-512" hashValue="hYk97OjSPNqgj16tbw3sQC2W34dBVMu/CmyyuteEH2ebv4e9TFBM5XCoRJU8Z8sfwfmdzwUycgJTwg88vjzVDw==" saltValue="SRcwOZ/ztJIcoTLqI7Ld5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51</v>
      </c>
      <c r="E2" s="146"/>
      <c r="F2" s="147" t="s">
        <v>551</v>
      </c>
      <c r="G2" s="148"/>
      <c r="H2" s="149"/>
    </row>
    <row r="3" spans="1:8" x14ac:dyDescent="0.2">
      <c r="A3" s="145" t="s">
        <v>544</v>
      </c>
      <c r="B3" s="150"/>
      <c r="C3" s="151"/>
      <c r="D3" s="152">
        <v>44052</v>
      </c>
      <c r="E3" s="153"/>
      <c r="F3" s="154">
        <v>46686</v>
      </c>
      <c r="G3" s="155"/>
      <c r="H3" s="156"/>
    </row>
    <row r="4" spans="1:8" x14ac:dyDescent="0.2">
      <c r="A4" s="157"/>
      <c r="B4" s="158"/>
      <c r="C4" s="159"/>
      <c r="D4" s="160">
        <v>33231</v>
      </c>
      <c r="E4" s="161"/>
      <c r="F4" s="162">
        <v>32595</v>
      </c>
      <c r="G4" s="163"/>
      <c r="H4" s="164"/>
    </row>
    <row r="5" spans="1:8" x14ac:dyDescent="0.2">
      <c r="A5" s="145" t="s">
        <v>546</v>
      </c>
      <c r="B5" s="150"/>
      <c r="C5" s="151"/>
      <c r="D5" s="152">
        <v>50809</v>
      </c>
      <c r="E5" s="153"/>
      <c r="F5" s="154">
        <v>49796</v>
      </c>
      <c r="G5" s="155"/>
      <c r="H5" s="156"/>
    </row>
    <row r="6" spans="1:8" x14ac:dyDescent="0.2">
      <c r="A6" s="157"/>
      <c r="B6" s="158"/>
      <c r="C6" s="159"/>
      <c r="D6" s="160">
        <v>39030</v>
      </c>
      <c r="E6" s="161"/>
      <c r="F6" s="162">
        <v>37281</v>
      </c>
      <c r="G6" s="163"/>
      <c r="H6" s="164"/>
    </row>
    <row r="7" spans="1:8" x14ac:dyDescent="0.2">
      <c r="A7" s="145" t="s">
        <v>547</v>
      </c>
      <c r="B7" s="150"/>
      <c r="C7" s="151"/>
      <c r="D7" s="152">
        <v>53103</v>
      </c>
      <c r="E7" s="153"/>
      <c r="F7" s="154">
        <v>51681</v>
      </c>
      <c r="G7" s="155"/>
      <c r="H7" s="156"/>
    </row>
    <row r="8" spans="1:8" x14ac:dyDescent="0.2">
      <c r="A8" s="157"/>
      <c r="B8" s="158"/>
      <c r="C8" s="159"/>
      <c r="D8" s="160">
        <v>34619</v>
      </c>
      <c r="E8" s="161"/>
      <c r="F8" s="162">
        <v>37226</v>
      </c>
      <c r="G8" s="163"/>
      <c r="H8" s="164"/>
    </row>
    <row r="9" spans="1:8" x14ac:dyDescent="0.2">
      <c r="A9" s="145" t="s">
        <v>548</v>
      </c>
      <c r="B9" s="150"/>
      <c r="C9" s="151"/>
      <c r="D9" s="152">
        <v>47904</v>
      </c>
      <c r="E9" s="153"/>
      <c r="F9" s="154">
        <v>50465</v>
      </c>
      <c r="G9" s="155"/>
      <c r="H9" s="156"/>
    </row>
    <row r="10" spans="1:8" x14ac:dyDescent="0.2">
      <c r="A10" s="157"/>
      <c r="B10" s="158"/>
      <c r="C10" s="159"/>
      <c r="D10" s="160">
        <v>30618</v>
      </c>
      <c r="E10" s="161"/>
      <c r="F10" s="162">
        <v>34193</v>
      </c>
      <c r="G10" s="163"/>
      <c r="H10" s="164"/>
    </row>
    <row r="11" spans="1:8" x14ac:dyDescent="0.2">
      <c r="A11" s="145" t="s">
        <v>549</v>
      </c>
      <c r="B11" s="150"/>
      <c r="C11" s="151"/>
      <c r="D11" s="152">
        <v>40368</v>
      </c>
      <c r="E11" s="153"/>
      <c r="F11" s="154">
        <v>51679</v>
      </c>
      <c r="G11" s="155"/>
      <c r="H11" s="156"/>
    </row>
    <row r="12" spans="1:8" x14ac:dyDescent="0.2">
      <c r="A12" s="157"/>
      <c r="B12" s="158"/>
      <c r="C12" s="165"/>
      <c r="D12" s="160">
        <v>24010</v>
      </c>
      <c r="E12" s="161"/>
      <c r="F12" s="162">
        <v>35132</v>
      </c>
      <c r="G12" s="163"/>
      <c r="H12" s="164"/>
    </row>
    <row r="13" spans="1:8" x14ac:dyDescent="0.2">
      <c r="A13" s="145"/>
      <c r="B13" s="150"/>
      <c r="C13" s="166"/>
      <c r="D13" s="167">
        <v>47247</v>
      </c>
      <c r="E13" s="168"/>
      <c r="F13" s="169">
        <v>50061</v>
      </c>
      <c r="G13" s="170"/>
      <c r="H13" s="156"/>
    </row>
    <row r="14" spans="1:8" x14ac:dyDescent="0.2">
      <c r="A14" s="157"/>
      <c r="B14" s="158"/>
      <c r="C14" s="159"/>
      <c r="D14" s="160">
        <v>32302</v>
      </c>
      <c r="E14" s="161"/>
      <c r="F14" s="162">
        <v>35285</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5.46</v>
      </c>
      <c r="C19" s="171">
        <f>ROUND(VALUE(SUBSTITUTE(実質収支比率等に係る経年分析!G$48,"▲","-")),2)</f>
        <v>5.0199999999999996</v>
      </c>
      <c r="D19" s="171">
        <f>ROUND(VALUE(SUBSTITUTE(実質収支比率等に係る経年分析!H$48,"▲","-")),2)</f>
        <v>4.7</v>
      </c>
      <c r="E19" s="171">
        <f>ROUND(VALUE(SUBSTITUTE(実質収支比率等に係る経年分析!I$48,"▲","-")),2)</f>
        <v>7.55</v>
      </c>
      <c r="F19" s="171">
        <f>ROUND(VALUE(SUBSTITUTE(実質収支比率等に係る経年分析!J$48,"▲","-")),2)</f>
        <v>9.07</v>
      </c>
    </row>
    <row r="20" spans="1:11" x14ac:dyDescent="0.2">
      <c r="A20" s="171" t="s">
        <v>54</v>
      </c>
      <c r="B20" s="171">
        <f>ROUND(VALUE(SUBSTITUTE(実質収支比率等に係る経年分析!F$47,"▲","-")),2)</f>
        <v>18.600000000000001</v>
      </c>
      <c r="C20" s="171">
        <f>ROUND(VALUE(SUBSTITUTE(実質収支比率等に係る経年分析!G$47,"▲","-")),2)</f>
        <v>19.649999999999999</v>
      </c>
      <c r="D20" s="171">
        <f>ROUND(VALUE(SUBSTITUTE(実質収支比率等に係る経年分析!H$47,"▲","-")),2)</f>
        <v>20.07</v>
      </c>
      <c r="E20" s="171">
        <f>ROUND(VALUE(SUBSTITUTE(実質収支比率等に係る経年分析!I$47,"▲","-")),2)</f>
        <v>19.63</v>
      </c>
      <c r="F20" s="171">
        <f>ROUND(VALUE(SUBSTITUTE(実質収支比率等に係る経年分析!J$47,"▲","-")),2)</f>
        <v>19.25</v>
      </c>
    </row>
    <row r="21" spans="1:11" x14ac:dyDescent="0.2">
      <c r="A21" s="171" t="s">
        <v>55</v>
      </c>
      <c r="B21" s="171">
        <f>IF(ISNUMBER(VALUE(SUBSTITUTE(実質収支比率等に係る経年分析!F$49,"▲","-"))),ROUND(VALUE(SUBSTITUTE(実質収支比率等に係る経年分析!F$49,"▲","-")),2),NA())</f>
        <v>-1.48</v>
      </c>
      <c r="C21" s="171">
        <f>IF(ISNUMBER(VALUE(SUBSTITUTE(実質収支比率等に係る経年分析!G$49,"▲","-"))),ROUND(VALUE(SUBSTITUTE(実質収支比率等に係る経年分析!G$49,"▲","-")),2),NA())</f>
        <v>0.01</v>
      </c>
      <c r="D21" s="171">
        <f>IF(ISNUMBER(VALUE(SUBSTITUTE(実質収支比率等に係る経年分析!H$49,"▲","-"))),ROUND(VALUE(SUBSTITUTE(実質収支比率等に係る経年分析!H$49,"▲","-")),2),NA())</f>
        <v>-2.5299999999999998</v>
      </c>
      <c r="E21" s="171">
        <f>IF(ISNUMBER(VALUE(SUBSTITUTE(実質収支比率等に係る経年分析!I$49,"▲","-"))),ROUND(VALUE(SUBSTITUTE(実質収支比率等に係る経年分析!I$49,"▲","-")),2),NA())</f>
        <v>-0.65</v>
      </c>
      <c r="F21" s="171">
        <f>IF(ISNUMBER(VALUE(SUBSTITUTE(実質収支比率等に係る経年分析!J$49,"▲","-"))),ROUND(VALUE(SUBSTITUTE(実質収支比率等に係る経年分析!J$49,"▲","-")),2),NA())</f>
        <v>-1.39</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2">
      <c r="A32" s="172" t="e">
        <f>IF(連結実質赤字比率に係る赤字・黒字の構成分析!C$38="",NA(),連結実質赤字比率に係る赤字・黒字の構成分析!C$38)</f>
        <v>#N/A</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#VALUE!</v>
      </c>
      <c r="I32" s="172" t="e">
        <f>IF(ROUND(VALUE(SUBSTITUTE(連結実質赤字比率に係る赤字・黒字の構成分析!I$38,"▲", "-")), 2) &gt;= 0, ABS(ROUND(VALUE(SUBSTITUTE(連結実質赤字比率に係る赤字・黒字の構成分析!I$38,"▲", "-")), 2)), NA())</f>
        <v>#VALUE!</v>
      </c>
      <c r="J32" s="172" t="e">
        <f>IF(ROUND(VALUE(SUBSTITUTE(連結実質赤字比率に係る赤字・黒字の構成分析!J$38,"▲", "-")), 2) &lt; 0, ABS(ROUND(VALUE(SUBSTITUTE(連結実質赤字比率に係る赤字・黒字の構成分析!J$38,"▲", "-")), 2)), NA())</f>
        <v>#VALUE!</v>
      </c>
      <c r="K32" s="172" t="e">
        <f>IF(ROUND(VALUE(SUBSTITUTE(連結実質赤字比率に係る赤字・黒字の構成分析!J$38,"▲", "-")), 2) &gt;= 0, ABS(ROUND(VALUE(SUBSTITUTE(連結実質赤字比率に係る赤字・黒字の構成分析!J$38,"▲", "-")), 2)), NA())</f>
        <v>#VALUE!</v>
      </c>
    </row>
    <row r="33" spans="1:16" x14ac:dyDescent="0.2">
      <c r="A33" s="172" t="str">
        <f>IF(連結実質赤字比率に係る赤字・黒字の構成分析!C$37="",NA(),連結実質赤字比率に係る赤字・黒字の構成分析!C$37)</f>
        <v>後期高齢者医療会計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0.25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0.26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0.32</v>
      </c>
    </row>
    <row r="34" spans="1:16" x14ac:dyDescent="0.2">
      <c r="A34" s="172" t="str">
        <f>IF(連結実質赤字比率に係る赤字・黒字の構成分析!C$36="",NA(),連結実質赤字比率に係る赤字・黒字の構成分析!C$36)</f>
        <v>国民健康保険事業会計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1.05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0.84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0.75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0.63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1.28</v>
      </c>
    </row>
    <row r="35" spans="1:16" x14ac:dyDescent="0.2">
      <c r="A35" s="172" t="str">
        <f>IF(連結実質赤字比率に係る赤字・黒字の構成分析!C$35="",NA(),連結実質赤字比率に係る赤字・黒字の構成分析!C$35)</f>
        <v>介護保険会計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1.46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2.27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2.31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2.64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2.12</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5.45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5.0199999999999996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7.54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9.07</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6262</v>
      </c>
      <c r="E42" s="173"/>
      <c r="F42" s="173"/>
      <c r="G42" s="173">
        <f>'実質公債費比率（分子）の構造'!L$52</f>
        <v>6110</v>
      </c>
      <c r="H42" s="173"/>
      <c r="I42" s="173"/>
      <c r="J42" s="173">
        <f>'実質公債費比率（分子）の構造'!M$52</f>
        <v>5991</v>
      </c>
      <c r="K42" s="173"/>
      <c r="L42" s="173"/>
      <c r="M42" s="173">
        <f>'実質公債費比率（分子）の構造'!N$52</f>
        <v>5937</v>
      </c>
      <c r="N42" s="173"/>
      <c r="O42" s="173"/>
      <c r="P42" s="173">
        <f>'実質公債費比率（分子）の構造'!O$52</f>
        <v>5744</v>
      </c>
    </row>
    <row r="43" spans="1:16" x14ac:dyDescent="0.2">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64</v>
      </c>
      <c r="B44" s="173">
        <f>'実質公債費比率（分子）の構造'!K$50</f>
        <v>15</v>
      </c>
      <c r="C44" s="173"/>
      <c r="D44" s="173"/>
      <c r="E44" s="173">
        <f>'実質公債費比率（分子）の構造'!L$50</f>
        <v>15</v>
      </c>
      <c r="F44" s="173"/>
      <c r="G44" s="173"/>
      <c r="H44" s="173">
        <f>'実質公債費比率（分子）の構造'!M$50</f>
        <v>15</v>
      </c>
      <c r="I44" s="173"/>
      <c r="J44" s="173"/>
      <c r="K44" s="173">
        <f>'実質公債費比率（分子）の構造'!N$50</f>
        <v>15</v>
      </c>
      <c r="L44" s="173"/>
      <c r="M44" s="173"/>
      <c r="N44" s="173" t="str">
        <f>'実質公債費比率（分子）の構造'!O$50</f>
        <v>-</v>
      </c>
      <c r="O44" s="173"/>
      <c r="P44" s="173"/>
    </row>
    <row r="45" spans="1:16" x14ac:dyDescent="0.2">
      <c r="A45" s="173" t="s">
        <v>65</v>
      </c>
      <c r="B45" s="173">
        <f>'実質公債費比率（分子）の構造'!K$49</f>
        <v>87</v>
      </c>
      <c r="C45" s="173"/>
      <c r="D45" s="173"/>
      <c r="E45" s="173">
        <f>'実質公債費比率（分子）の構造'!L$49</f>
        <v>95</v>
      </c>
      <c r="F45" s="173"/>
      <c r="G45" s="173"/>
      <c r="H45" s="173">
        <f>'実質公債費比率（分子）の構造'!M$49</f>
        <v>100</v>
      </c>
      <c r="I45" s="173"/>
      <c r="J45" s="173"/>
      <c r="K45" s="173">
        <f>'実質公債費比率（分子）の構造'!N$49</f>
        <v>112</v>
      </c>
      <c r="L45" s="173"/>
      <c r="M45" s="173"/>
      <c r="N45" s="173">
        <f>'実質公債費比率（分子）の構造'!O$49</f>
        <v>102</v>
      </c>
      <c r="O45" s="173"/>
      <c r="P45" s="173"/>
    </row>
    <row r="46" spans="1:16" x14ac:dyDescent="0.2">
      <c r="A46" s="173" t="s">
        <v>66</v>
      </c>
      <c r="B46" s="173" t="str">
        <f>'実質公債費比率（分子）の構造'!K$48</f>
        <v>-</v>
      </c>
      <c r="C46" s="173"/>
      <c r="D46" s="173"/>
      <c r="E46" s="173" t="str">
        <f>'実質公債費比率（分子）の構造'!L$48</f>
        <v>-</v>
      </c>
      <c r="F46" s="173"/>
      <c r="G46" s="173"/>
      <c r="H46" s="173" t="str">
        <f>'実質公債費比率（分子）の構造'!M$48</f>
        <v>-</v>
      </c>
      <c r="I46" s="173"/>
      <c r="J46" s="173"/>
      <c r="K46" s="173" t="str">
        <f>'実質公債費比率（分子）の構造'!N$48</f>
        <v>-</v>
      </c>
      <c r="L46" s="173"/>
      <c r="M46" s="173"/>
      <c r="N46" s="173" t="str">
        <f>'実質公債費比率（分子）の構造'!O$48</f>
        <v>-</v>
      </c>
      <c r="O46" s="173"/>
      <c r="P46" s="173"/>
    </row>
    <row r="47" spans="1:16" x14ac:dyDescent="0.2">
      <c r="A47" s="173" t="s">
        <v>67</v>
      </c>
      <c r="B47" s="173">
        <f>'実質公債費比率（分子）の構造'!K$47</f>
        <v>27</v>
      </c>
      <c r="C47" s="173"/>
      <c r="D47" s="173"/>
      <c r="E47" s="173">
        <f>'実質公債費比率（分子）の構造'!L$47</f>
        <v>27</v>
      </c>
      <c r="F47" s="173"/>
      <c r="G47" s="173"/>
      <c r="H47" s="173">
        <f>'実質公債費比率（分子）の構造'!M$47</f>
        <v>87</v>
      </c>
      <c r="I47" s="173"/>
      <c r="J47" s="173"/>
      <c r="K47" s="173">
        <f>'実質公債費比率（分子）の構造'!N$47</f>
        <v>167</v>
      </c>
      <c r="L47" s="173"/>
      <c r="M47" s="173"/>
      <c r="N47" s="173">
        <f>'実質公債費比率（分子）の構造'!O$47</f>
        <v>156</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3360</v>
      </c>
      <c r="C49" s="173"/>
      <c r="D49" s="173"/>
      <c r="E49" s="173">
        <f>'実質公債費比率（分子）の構造'!L$45</f>
        <v>3403</v>
      </c>
      <c r="F49" s="173"/>
      <c r="G49" s="173"/>
      <c r="H49" s="173">
        <f>'実質公債費比率（分子）の構造'!M$45</f>
        <v>3201</v>
      </c>
      <c r="I49" s="173"/>
      <c r="J49" s="173"/>
      <c r="K49" s="173">
        <f>'実質公債費比率（分子）の構造'!N$45</f>
        <v>3136</v>
      </c>
      <c r="L49" s="173"/>
      <c r="M49" s="173"/>
      <c r="N49" s="173">
        <f>'実質公債費比率（分子）の構造'!O$45</f>
        <v>3174</v>
      </c>
      <c r="O49" s="173"/>
      <c r="P49" s="173"/>
    </row>
    <row r="50" spans="1:16" x14ac:dyDescent="0.2">
      <c r="A50" s="173" t="s">
        <v>70</v>
      </c>
      <c r="B50" s="173" t="e">
        <f>NA()</f>
        <v>#N/A</v>
      </c>
      <c r="C50" s="173">
        <f>IF(ISNUMBER('実質公債費比率（分子）の構造'!K$53),'実質公債費比率（分子）の構造'!K$53,NA())</f>
        <v>-2773</v>
      </c>
      <c r="D50" s="173" t="e">
        <f>NA()</f>
        <v>#N/A</v>
      </c>
      <c r="E50" s="173" t="e">
        <f>NA()</f>
        <v>#N/A</v>
      </c>
      <c r="F50" s="173">
        <f>IF(ISNUMBER('実質公債費比率（分子）の構造'!L$53),'実質公債費比率（分子）の構造'!L$53,NA())</f>
        <v>-2570</v>
      </c>
      <c r="G50" s="173" t="e">
        <f>NA()</f>
        <v>#N/A</v>
      </c>
      <c r="H50" s="173" t="e">
        <f>NA()</f>
        <v>#N/A</v>
      </c>
      <c r="I50" s="173">
        <f>IF(ISNUMBER('実質公債費比率（分子）の構造'!M$53),'実質公債費比率（分子）の構造'!M$53,NA())</f>
        <v>-2588</v>
      </c>
      <c r="J50" s="173" t="e">
        <f>NA()</f>
        <v>#N/A</v>
      </c>
      <c r="K50" s="173" t="e">
        <f>NA()</f>
        <v>#N/A</v>
      </c>
      <c r="L50" s="173">
        <f>IF(ISNUMBER('実質公債費比率（分子）の構造'!N$53),'実質公債費比率（分子）の構造'!N$53,NA())</f>
        <v>-2507</v>
      </c>
      <c r="M50" s="173" t="e">
        <f>NA()</f>
        <v>#N/A</v>
      </c>
      <c r="N50" s="173" t="e">
        <f>NA()</f>
        <v>#N/A</v>
      </c>
      <c r="O50" s="173">
        <f>IF(ISNUMBER('実質公債費比率（分子）の構造'!O$53),'実質公債費比率（分子）の構造'!O$53,NA())</f>
        <v>-2312</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59183</v>
      </c>
      <c r="E56" s="172"/>
      <c r="F56" s="172"/>
      <c r="G56" s="172">
        <f>'将来負担比率（分子）の構造'!J$52</f>
        <v>54224</v>
      </c>
      <c r="H56" s="172"/>
      <c r="I56" s="172"/>
      <c r="J56" s="172">
        <f>'将来負担比率（分子）の構造'!K$52</f>
        <v>49380</v>
      </c>
      <c r="K56" s="172"/>
      <c r="L56" s="172"/>
      <c r="M56" s="172">
        <f>'将来負担比率（分子）の構造'!L$52</f>
        <v>46327</v>
      </c>
      <c r="N56" s="172"/>
      <c r="O56" s="172"/>
      <c r="P56" s="172">
        <f>'将来負担比率（分子）の構造'!M$52</f>
        <v>50393</v>
      </c>
    </row>
    <row r="57" spans="1:16" x14ac:dyDescent="0.2">
      <c r="A57" s="172" t="s">
        <v>41</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2">
      <c r="A58" s="172" t="s">
        <v>40</v>
      </c>
      <c r="B58" s="172"/>
      <c r="C58" s="172"/>
      <c r="D58" s="172">
        <f>'将来負担比率（分子）の構造'!I$50</f>
        <v>59301</v>
      </c>
      <c r="E58" s="172"/>
      <c r="F58" s="172"/>
      <c r="G58" s="172">
        <f>'将来負担比率（分子）の構造'!J$50</f>
        <v>62657</v>
      </c>
      <c r="H58" s="172"/>
      <c r="I58" s="172"/>
      <c r="J58" s="172">
        <f>'将来負担比率（分子）の構造'!K$50</f>
        <v>66420</v>
      </c>
      <c r="K58" s="172"/>
      <c r="L58" s="172"/>
      <c r="M58" s="172">
        <f>'将来負担比率（分子）の構造'!L$50</f>
        <v>64219</v>
      </c>
      <c r="N58" s="172"/>
      <c r="O58" s="172"/>
      <c r="P58" s="172">
        <f>'将来負担比率（分子）の構造'!M$50</f>
        <v>67830</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34</v>
      </c>
      <c r="B62" s="172">
        <f>'将来負担比率（分子）の構造'!I$45</f>
        <v>16773</v>
      </c>
      <c r="C62" s="172"/>
      <c r="D62" s="172"/>
      <c r="E62" s="172">
        <f>'将来負担比率（分子）の構造'!J$45</f>
        <v>15154</v>
      </c>
      <c r="F62" s="172"/>
      <c r="G62" s="172"/>
      <c r="H62" s="172">
        <f>'将来負担比率（分子）の構造'!K$45</f>
        <v>13977</v>
      </c>
      <c r="I62" s="172"/>
      <c r="J62" s="172"/>
      <c r="K62" s="172">
        <f>'将来負担比率（分子）の構造'!L$45</f>
        <v>15327</v>
      </c>
      <c r="L62" s="172"/>
      <c r="M62" s="172"/>
      <c r="N62" s="172">
        <f>'将来負担比率（分子）の構造'!M$45</f>
        <v>13984</v>
      </c>
      <c r="O62" s="172"/>
      <c r="P62" s="172"/>
    </row>
    <row r="63" spans="1:16" x14ac:dyDescent="0.2">
      <c r="A63" s="172" t="s">
        <v>33</v>
      </c>
      <c r="B63" s="172">
        <f>'将来負担比率（分子）の構造'!I$44</f>
        <v>1232</v>
      </c>
      <c r="C63" s="172"/>
      <c r="D63" s="172"/>
      <c r="E63" s="172">
        <f>'将来負担比率（分子）の構造'!J$44</f>
        <v>1208</v>
      </c>
      <c r="F63" s="172"/>
      <c r="G63" s="172"/>
      <c r="H63" s="172">
        <f>'将来負担比率（分子）の構造'!K$44</f>
        <v>1247</v>
      </c>
      <c r="I63" s="172"/>
      <c r="J63" s="172"/>
      <c r="K63" s="172">
        <f>'将来負担比率（分子）の構造'!L$44</f>
        <v>1456</v>
      </c>
      <c r="L63" s="172"/>
      <c r="M63" s="172"/>
      <c r="N63" s="172">
        <f>'将来負担比率（分子）の構造'!M$44</f>
        <v>1569</v>
      </c>
      <c r="O63" s="172"/>
      <c r="P63" s="172"/>
    </row>
    <row r="64" spans="1:16" x14ac:dyDescent="0.2">
      <c r="A64" s="172" t="s">
        <v>32</v>
      </c>
      <c r="B64" s="172" t="str">
        <f>'将来負担比率（分子）の構造'!I$43</f>
        <v>-</v>
      </c>
      <c r="C64" s="172"/>
      <c r="D64" s="172"/>
      <c r="E64" s="172" t="str">
        <f>'将来負担比率（分子）の構造'!J$43</f>
        <v>-</v>
      </c>
      <c r="F64" s="172"/>
      <c r="G64" s="172"/>
      <c r="H64" s="172" t="str">
        <f>'将来負担比率（分子）の構造'!K$43</f>
        <v>-</v>
      </c>
      <c r="I64" s="172"/>
      <c r="J64" s="172"/>
      <c r="K64" s="172" t="str">
        <f>'将来負担比率（分子）の構造'!L$43</f>
        <v>-</v>
      </c>
      <c r="L64" s="172"/>
      <c r="M64" s="172"/>
      <c r="N64" s="172" t="str">
        <f>'将来負担比率（分子）の構造'!M$43</f>
        <v>-</v>
      </c>
      <c r="O64" s="172"/>
      <c r="P64" s="172"/>
    </row>
    <row r="65" spans="1:16" x14ac:dyDescent="0.2">
      <c r="A65" s="172" t="s">
        <v>31</v>
      </c>
      <c r="B65" s="172">
        <f>'将来負担比率（分子）の構造'!I$42</f>
        <v>1450</v>
      </c>
      <c r="C65" s="172"/>
      <c r="D65" s="172"/>
      <c r="E65" s="172">
        <f>'将来負担比率（分子）の構造'!J$42</f>
        <v>1320</v>
      </c>
      <c r="F65" s="172"/>
      <c r="G65" s="172"/>
      <c r="H65" s="172">
        <f>'将来負担比率（分子）の構造'!K$42</f>
        <v>1258</v>
      </c>
      <c r="I65" s="172"/>
      <c r="J65" s="172"/>
      <c r="K65" s="172">
        <f>'将来負担比率（分子）の構造'!L$42</f>
        <v>1659</v>
      </c>
      <c r="L65" s="172"/>
      <c r="M65" s="172"/>
      <c r="N65" s="172">
        <f>'将来負担比率（分子）の構造'!M$42</f>
        <v>2564</v>
      </c>
      <c r="O65" s="172"/>
      <c r="P65" s="172"/>
    </row>
    <row r="66" spans="1:16" x14ac:dyDescent="0.2">
      <c r="A66" s="172" t="s">
        <v>30</v>
      </c>
      <c r="B66" s="172">
        <f>'将来負担比率（分子）の構造'!I$41</f>
        <v>27576</v>
      </c>
      <c r="C66" s="172"/>
      <c r="D66" s="172"/>
      <c r="E66" s="172">
        <f>'将来負担比率（分子）の構造'!J$41</f>
        <v>28357</v>
      </c>
      <c r="F66" s="172"/>
      <c r="G66" s="172"/>
      <c r="H66" s="172">
        <f>'将来負担比率（分子）の構造'!K$41</f>
        <v>27885</v>
      </c>
      <c r="I66" s="172"/>
      <c r="J66" s="172"/>
      <c r="K66" s="172">
        <f>'将来負担比率（分子）の構造'!L$41</f>
        <v>27796</v>
      </c>
      <c r="L66" s="172"/>
      <c r="M66" s="172"/>
      <c r="N66" s="172">
        <f>'将来負担比率（分子）の構造'!M$41</f>
        <v>28849</v>
      </c>
      <c r="O66" s="172"/>
      <c r="P66" s="172"/>
    </row>
    <row r="67" spans="1:16" x14ac:dyDescent="0.2">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18275</v>
      </c>
      <c r="C72" s="176">
        <f>基金残高に係る経年分析!G55</f>
        <v>17425</v>
      </c>
      <c r="D72" s="176">
        <f>基金残高に係る経年分析!H55</f>
        <v>17799</v>
      </c>
    </row>
    <row r="73" spans="1:16" x14ac:dyDescent="0.2">
      <c r="A73" s="175" t="s">
        <v>77</v>
      </c>
      <c r="B73" s="176">
        <f>基金残高に係る経年分析!F56</f>
        <v>994</v>
      </c>
      <c r="C73" s="176">
        <f>基金残高に係る経年分析!G56</f>
        <v>995</v>
      </c>
      <c r="D73" s="176">
        <f>基金残高に係る経年分析!H56</f>
        <v>1661</v>
      </c>
    </row>
    <row r="74" spans="1:16" x14ac:dyDescent="0.2">
      <c r="A74" s="175" t="s">
        <v>78</v>
      </c>
      <c r="B74" s="176">
        <f>基金残高に係る経年分析!F57</f>
        <v>43980</v>
      </c>
      <c r="C74" s="176">
        <f>基金残高に係る経年分析!G57</f>
        <v>42155</v>
      </c>
      <c r="D74" s="176">
        <f>基金残高に係る経年分析!H57</f>
        <v>44173</v>
      </c>
    </row>
  </sheetData>
  <sheetProtection algorithmName="SHA-512" hashValue="6Yi1TYLnDpYwXxF258hdAlBQgXIuMrVFTzsWhHVyu+WmDbeTOL7YSn3MleWd9TZ9oaztI+eddmby5xCXEBOP2A==" saltValue="Z3/FvEHiss0BQlPN6W5lJ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
210</v>
      </c>
      <c r="DI1" s="782"/>
      <c r="DJ1" s="782"/>
      <c r="DK1" s="782"/>
      <c r="DL1" s="782"/>
      <c r="DM1" s="782"/>
      <c r="DN1" s="783"/>
      <c r="DO1" s="212"/>
      <c r="DP1" s="781" t="s">
        <v>
211</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
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
213</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
214</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
215</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2">
      <c r="B4" s="723" t="s">
        <v>
1</v>
      </c>
      <c r="C4" s="724"/>
      <c r="D4" s="724"/>
      <c r="E4" s="724"/>
      <c r="F4" s="724"/>
      <c r="G4" s="724"/>
      <c r="H4" s="724"/>
      <c r="I4" s="724"/>
      <c r="J4" s="724"/>
      <c r="K4" s="724"/>
      <c r="L4" s="724"/>
      <c r="M4" s="724"/>
      <c r="N4" s="724"/>
      <c r="O4" s="724"/>
      <c r="P4" s="724"/>
      <c r="Q4" s="725"/>
      <c r="R4" s="723" t="s">
        <v>
216</v>
      </c>
      <c r="S4" s="724"/>
      <c r="T4" s="724"/>
      <c r="U4" s="724"/>
      <c r="V4" s="724"/>
      <c r="W4" s="724"/>
      <c r="X4" s="724"/>
      <c r="Y4" s="725"/>
      <c r="Z4" s="723" t="s">
        <v>
217</v>
      </c>
      <c r="AA4" s="724"/>
      <c r="AB4" s="724"/>
      <c r="AC4" s="725"/>
      <c r="AD4" s="723" t="s">
        <v>
218</v>
      </c>
      <c r="AE4" s="724"/>
      <c r="AF4" s="724"/>
      <c r="AG4" s="724"/>
      <c r="AH4" s="724"/>
      <c r="AI4" s="724"/>
      <c r="AJ4" s="724"/>
      <c r="AK4" s="725"/>
      <c r="AL4" s="723" t="s">
        <v>
217</v>
      </c>
      <c r="AM4" s="724"/>
      <c r="AN4" s="724"/>
      <c r="AO4" s="725"/>
      <c r="AP4" s="784" t="s">
        <v>
219</v>
      </c>
      <c r="AQ4" s="784"/>
      <c r="AR4" s="784"/>
      <c r="AS4" s="784"/>
      <c r="AT4" s="784"/>
      <c r="AU4" s="784"/>
      <c r="AV4" s="784"/>
      <c r="AW4" s="784"/>
      <c r="AX4" s="784"/>
      <c r="AY4" s="784"/>
      <c r="AZ4" s="784"/>
      <c r="BA4" s="784"/>
      <c r="BB4" s="784"/>
      <c r="BC4" s="784"/>
      <c r="BD4" s="784"/>
      <c r="BE4" s="784"/>
      <c r="BF4" s="784"/>
      <c r="BG4" s="784" t="s">
        <v>
220</v>
      </c>
      <c r="BH4" s="784"/>
      <c r="BI4" s="784"/>
      <c r="BJ4" s="784"/>
      <c r="BK4" s="784"/>
      <c r="BL4" s="784"/>
      <c r="BM4" s="784"/>
      <c r="BN4" s="784"/>
      <c r="BO4" s="784" t="s">
        <v>
217</v>
      </c>
      <c r="BP4" s="784"/>
      <c r="BQ4" s="784"/>
      <c r="BR4" s="784"/>
      <c r="BS4" s="784" t="s">
        <v>
221</v>
      </c>
      <c r="BT4" s="784"/>
      <c r="BU4" s="784"/>
      <c r="BV4" s="784"/>
      <c r="BW4" s="784"/>
      <c r="BX4" s="784"/>
      <c r="BY4" s="784"/>
      <c r="BZ4" s="784"/>
      <c r="CA4" s="784"/>
      <c r="CB4" s="784"/>
      <c r="CD4" s="766" t="s">
        <v>
222</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x14ac:dyDescent="0.2">
      <c r="B5" s="731" t="s">
        <v>
223</v>
      </c>
      <c r="C5" s="732"/>
      <c r="D5" s="732"/>
      <c r="E5" s="732"/>
      <c r="F5" s="732"/>
      <c r="G5" s="732"/>
      <c r="H5" s="732"/>
      <c r="I5" s="732"/>
      <c r="J5" s="732"/>
      <c r="K5" s="732"/>
      <c r="L5" s="732"/>
      <c r="M5" s="732"/>
      <c r="N5" s="732"/>
      <c r="O5" s="732"/>
      <c r="P5" s="732"/>
      <c r="Q5" s="733"/>
      <c r="R5" s="717">
        <v>
31140267</v>
      </c>
      <c r="S5" s="718"/>
      <c r="T5" s="718"/>
      <c r="U5" s="718"/>
      <c r="V5" s="718"/>
      <c r="W5" s="718"/>
      <c r="X5" s="718"/>
      <c r="Y5" s="761"/>
      <c r="Z5" s="779">
        <v>
17.899999999999999</v>
      </c>
      <c r="AA5" s="779"/>
      <c r="AB5" s="779"/>
      <c r="AC5" s="779"/>
      <c r="AD5" s="780">
        <v>
31140267</v>
      </c>
      <c r="AE5" s="780"/>
      <c r="AF5" s="780"/>
      <c r="AG5" s="780"/>
      <c r="AH5" s="780"/>
      <c r="AI5" s="780"/>
      <c r="AJ5" s="780"/>
      <c r="AK5" s="780"/>
      <c r="AL5" s="762">
        <v>
32.6</v>
      </c>
      <c r="AM5" s="736"/>
      <c r="AN5" s="736"/>
      <c r="AO5" s="763"/>
      <c r="AP5" s="731" t="s">
        <v>
224</v>
      </c>
      <c r="AQ5" s="732"/>
      <c r="AR5" s="732"/>
      <c r="AS5" s="732"/>
      <c r="AT5" s="732"/>
      <c r="AU5" s="732"/>
      <c r="AV5" s="732"/>
      <c r="AW5" s="732"/>
      <c r="AX5" s="732"/>
      <c r="AY5" s="732"/>
      <c r="AZ5" s="732"/>
      <c r="BA5" s="732"/>
      <c r="BB5" s="732"/>
      <c r="BC5" s="732"/>
      <c r="BD5" s="732"/>
      <c r="BE5" s="732"/>
      <c r="BF5" s="733"/>
      <c r="BG5" s="664">
        <v>
31140267</v>
      </c>
      <c r="BH5" s="665"/>
      <c r="BI5" s="665"/>
      <c r="BJ5" s="665"/>
      <c r="BK5" s="665"/>
      <c r="BL5" s="665"/>
      <c r="BM5" s="665"/>
      <c r="BN5" s="666"/>
      <c r="BO5" s="691">
        <v>
100</v>
      </c>
      <c r="BP5" s="691"/>
      <c r="BQ5" s="691"/>
      <c r="BR5" s="691"/>
      <c r="BS5" s="692" t="s">
        <v>
225</v>
      </c>
      <c r="BT5" s="692"/>
      <c r="BU5" s="692"/>
      <c r="BV5" s="692"/>
      <c r="BW5" s="692"/>
      <c r="BX5" s="692"/>
      <c r="BY5" s="692"/>
      <c r="BZ5" s="692"/>
      <c r="CA5" s="692"/>
      <c r="CB5" s="759"/>
      <c r="CD5" s="766" t="s">
        <v>
219</v>
      </c>
      <c r="CE5" s="767"/>
      <c r="CF5" s="767"/>
      <c r="CG5" s="767"/>
      <c r="CH5" s="767"/>
      <c r="CI5" s="767"/>
      <c r="CJ5" s="767"/>
      <c r="CK5" s="767"/>
      <c r="CL5" s="767"/>
      <c r="CM5" s="767"/>
      <c r="CN5" s="767"/>
      <c r="CO5" s="767"/>
      <c r="CP5" s="767"/>
      <c r="CQ5" s="768"/>
      <c r="CR5" s="766" t="s">
        <v>
226</v>
      </c>
      <c r="CS5" s="767"/>
      <c r="CT5" s="767"/>
      <c r="CU5" s="767"/>
      <c r="CV5" s="767"/>
      <c r="CW5" s="767"/>
      <c r="CX5" s="767"/>
      <c r="CY5" s="768"/>
      <c r="CZ5" s="766" t="s">
        <v>
217</v>
      </c>
      <c r="DA5" s="767"/>
      <c r="DB5" s="767"/>
      <c r="DC5" s="768"/>
      <c r="DD5" s="766" t="s">
        <v>
227</v>
      </c>
      <c r="DE5" s="767"/>
      <c r="DF5" s="767"/>
      <c r="DG5" s="767"/>
      <c r="DH5" s="767"/>
      <c r="DI5" s="767"/>
      <c r="DJ5" s="767"/>
      <c r="DK5" s="767"/>
      <c r="DL5" s="767"/>
      <c r="DM5" s="767"/>
      <c r="DN5" s="767"/>
      <c r="DO5" s="767"/>
      <c r="DP5" s="768"/>
      <c r="DQ5" s="766" t="s">
        <v>
228</v>
      </c>
      <c r="DR5" s="767"/>
      <c r="DS5" s="767"/>
      <c r="DT5" s="767"/>
      <c r="DU5" s="767"/>
      <c r="DV5" s="767"/>
      <c r="DW5" s="767"/>
      <c r="DX5" s="767"/>
      <c r="DY5" s="767"/>
      <c r="DZ5" s="767"/>
      <c r="EA5" s="767"/>
      <c r="EB5" s="767"/>
      <c r="EC5" s="768"/>
    </row>
    <row r="6" spans="2:143" ht="11.25" customHeight="1" x14ac:dyDescent="0.2">
      <c r="B6" s="661" t="s">
        <v>
229</v>
      </c>
      <c r="C6" s="662"/>
      <c r="D6" s="662"/>
      <c r="E6" s="662"/>
      <c r="F6" s="662"/>
      <c r="G6" s="662"/>
      <c r="H6" s="662"/>
      <c r="I6" s="662"/>
      <c r="J6" s="662"/>
      <c r="K6" s="662"/>
      <c r="L6" s="662"/>
      <c r="M6" s="662"/>
      <c r="N6" s="662"/>
      <c r="O6" s="662"/>
      <c r="P6" s="662"/>
      <c r="Q6" s="663"/>
      <c r="R6" s="664">
        <v>
480577</v>
      </c>
      <c r="S6" s="665"/>
      <c r="T6" s="665"/>
      <c r="U6" s="665"/>
      <c r="V6" s="665"/>
      <c r="W6" s="665"/>
      <c r="X6" s="665"/>
      <c r="Y6" s="666"/>
      <c r="Z6" s="691">
        <v>
0.3</v>
      </c>
      <c r="AA6" s="691"/>
      <c r="AB6" s="691"/>
      <c r="AC6" s="691"/>
      <c r="AD6" s="692">
        <v>
480577</v>
      </c>
      <c r="AE6" s="692"/>
      <c r="AF6" s="692"/>
      <c r="AG6" s="692"/>
      <c r="AH6" s="692"/>
      <c r="AI6" s="692"/>
      <c r="AJ6" s="692"/>
      <c r="AK6" s="692"/>
      <c r="AL6" s="667">
        <v>
0.5</v>
      </c>
      <c r="AM6" s="668"/>
      <c r="AN6" s="668"/>
      <c r="AO6" s="693"/>
      <c r="AP6" s="661" t="s">
        <v>
230</v>
      </c>
      <c r="AQ6" s="662"/>
      <c r="AR6" s="662"/>
      <c r="AS6" s="662"/>
      <c r="AT6" s="662"/>
      <c r="AU6" s="662"/>
      <c r="AV6" s="662"/>
      <c r="AW6" s="662"/>
      <c r="AX6" s="662"/>
      <c r="AY6" s="662"/>
      <c r="AZ6" s="662"/>
      <c r="BA6" s="662"/>
      <c r="BB6" s="662"/>
      <c r="BC6" s="662"/>
      <c r="BD6" s="662"/>
      <c r="BE6" s="662"/>
      <c r="BF6" s="663"/>
      <c r="BG6" s="664">
        <v>
31140267</v>
      </c>
      <c r="BH6" s="665"/>
      <c r="BI6" s="665"/>
      <c r="BJ6" s="665"/>
      <c r="BK6" s="665"/>
      <c r="BL6" s="665"/>
      <c r="BM6" s="665"/>
      <c r="BN6" s="666"/>
      <c r="BO6" s="691">
        <v>
100</v>
      </c>
      <c r="BP6" s="691"/>
      <c r="BQ6" s="691"/>
      <c r="BR6" s="691"/>
      <c r="BS6" s="692" t="s">
        <v>
126</v>
      </c>
      <c r="BT6" s="692"/>
      <c r="BU6" s="692"/>
      <c r="BV6" s="692"/>
      <c r="BW6" s="692"/>
      <c r="BX6" s="692"/>
      <c r="BY6" s="692"/>
      <c r="BZ6" s="692"/>
      <c r="CA6" s="692"/>
      <c r="CB6" s="759"/>
      <c r="CD6" s="720" t="s">
        <v>
231</v>
      </c>
      <c r="CE6" s="721"/>
      <c r="CF6" s="721"/>
      <c r="CG6" s="721"/>
      <c r="CH6" s="721"/>
      <c r="CI6" s="721"/>
      <c r="CJ6" s="721"/>
      <c r="CK6" s="721"/>
      <c r="CL6" s="721"/>
      <c r="CM6" s="721"/>
      <c r="CN6" s="721"/>
      <c r="CO6" s="721"/>
      <c r="CP6" s="721"/>
      <c r="CQ6" s="722"/>
      <c r="CR6" s="664">
        <v>
748426</v>
      </c>
      <c r="CS6" s="665"/>
      <c r="CT6" s="665"/>
      <c r="CU6" s="665"/>
      <c r="CV6" s="665"/>
      <c r="CW6" s="665"/>
      <c r="CX6" s="665"/>
      <c r="CY6" s="666"/>
      <c r="CZ6" s="762">
        <v>
0.5</v>
      </c>
      <c r="DA6" s="736"/>
      <c r="DB6" s="736"/>
      <c r="DC6" s="765"/>
      <c r="DD6" s="670" t="s">
        <v>
126</v>
      </c>
      <c r="DE6" s="665"/>
      <c r="DF6" s="665"/>
      <c r="DG6" s="665"/>
      <c r="DH6" s="665"/>
      <c r="DI6" s="665"/>
      <c r="DJ6" s="665"/>
      <c r="DK6" s="665"/>
      <c r="DL6" s="665"/>
      <c r="DM6" s="665"/>
      <c r="DN6" s="665"/>
      <c r="DO6" s="665"/>
      <c r="DP6" s="666"/>
      <c r="DQ6" s="670">
        <v>
748425</v>
      </c>
      <c r="DR6" s="665"/>
      <c r="DS6" s="665"/>
      <c r="DT6" s="665"/>
      <c r="DU6" s="665"/>
      <c r="DV6" s="665"/>
      <c r="DW6" s="665"/>
      <c r="DX6" s="665"/>
      <c r="DY6" s="665"/>
      <c r="DZ6" s="665"/>
      <c r="EA6" s="665"/>
      <c r="EB6" s="665"/>
      <c r="EC6" s="705"/>
    </row>
    <row r="7" spans="2:143" ht="11.25" customHeight="1" x14ac:dyDescent="0.2">
      <c r="B7" s="661" t="s">
        <v>
232</v>
      </c>
      <c r="C7" s="662"/>
      <c r="D7" s="662"/>
      <c r="E7" s="662"/>
      <c r="F7" s="662"/>
      <c r="G7" s="662"/>
      <c r="H7" s="662"/>
      <c r="I7" s="662"/>
      <c r="J7" s="662"/>
      <c r="K7" s="662"/>
      <c r="L7" s="662"/>
      <c r="M7" s="662"/>
      <c r="N7" s="662"/>
      <c r="O7" s="662"/>
      <c r="P7" s="662"/>
      <c r="Q7" s="663"/>
      <c r="R7" s="664">
        <v>
79355</v>
      </c>
      <c r="S7" s="665"/>
      <c r="T7" s="665"/>
      <c r="U7" s="665"/>
      <c r="V7" s="665"/>
      <c r="W7" s="665"/>
      <c r="X7" s="665"/>
      <c r="Y7" s="666"/>
      <c r="Z7" s="691">
        <v>
0</v>
      </c>
      <c r="AA7" s="691"/>
      <c r="AB7" s="691"/>
      <c r="AC7" s="691"/>
      <c r="AD7" s="692">
        <v>
79355</v>
      </c>
      <c r="AE7" s="692"/>
      <c r="AF7" s="692"/>
      <c r="AG7" s="692"/>
      <c r="AH7" s="692"/>
      <c r="AI7" s="692"/>
      <c r="AJ7" s="692"/>
      <c r="AK7" s="692"/>
      <c r="AL7" s="667">
        <v>
0.1</v>
      </c>
      <c r="AM7" s="668"/>
      <c r="AN7" s="668"/>
      <c r="AO7" s="693"/>
      <c r="AP7" s="661" t="s">
        <v>
233</v>
      </c>
      <c r="AQ7" s="662"/>
      <c r="AR7" s="662"/>
      <c r="AS7" s="662"/>
      <c r="AT7" s="662"/>
      <c r="AU7" s="662"/>
      <c r="AV7" s="662"/>
      <c r="AW7" s="662"/>
      <c r="AX7" s="662"/>
      <c r="AY7" s="662"/>
      <c r="AZ7" s="662"/>
      <c r="BA7" s="662"/>
      <c r="BB7" s="662"/>
      <c r="BC7" s="662"/>
      <c r="BD7" s="662"/>
      <c r="BE7" s="662"/>
      <c r="BF7" s="663"/>
      <c r="BG7" s="664">
        <v>
28835120</v>
      </c>
      <c r="BH7" s="665"/>
      <c r="BI7" s="665"/>
      <c r="BJ7" s="665"/>
      <c r="BK7" s="665"/>
      <c r="BL7" s="665"/>
      <c r="BM7" s="665"/>
      <c r="BN7" s="666"/>
      <c r="BO7" s="691">
        <v>
92.6</v>
      </c>
      <c r="BP7" s="691"/>
      <c r="BQ7" s="691"/>
      <c r="BR7" s="691"/>
      <c r="BS7" s="692" t="s">
        <v>
234</v>
      </c>
      <c r="BT7" s="692"/>
      <c r="BU7" s="692"/>
      <c r="BV7" s="692"/>
      <c r="BW7" s="692"/>
      <c r="BX7" s="692"/>
      <c r="BY7" s="692"/>
      <c r="BZ7" s="692"/>
      <c r="CA7" s="692"/>
      <c r="CB7" s="759"/>
      <c r="CD7" s="706" t="s">
        <v>
235</v>
      </c>
      <c r="CE7" s="703"/>
      <c r="CF7" s="703"/>
      <c r="CG7" s="703"/>
      <c r="CH7" s="703"/>
      <c r="CI7" s="703"/>
      <c r="CJ7" s="703"/>
      <c r="CK7" s="703"/>
      <c r="CL7" s="703"/>
      <c r="CM7" s="703"/>
      <c r="CN7" s="703"/>
      <c r="CO7" s="703"/>
      <c r="CP7" s="703"/>
      <c r="CQ7" s="704"/>
      <c r="CR7" s="664">
        <v>
15072207</v>
      </c>
      <c r="CS7" s="665"/>
      <c r="CT7" s="665"/>
      <c r="CU7" s="665"/>
      <c r="CV7" s="665"/>
      <c r="CW7" s="665"/>
      <c r="CX7" s="665"/>
      <c r="CY7" s="666"/>
      <c r="CZ7" s="691">
        <v>
9.1</v>
      </c>
      <c r="DA7" s="691"/>
      <c r="DB7" s="691"/>
      <c r="DC7" s="691"/>
      <c r="DD7" s="670">
        <v>
353004</v>
      </c>
      <c r="DE7" s="665"/>
      <c r="DF7" s="665"/>
      <c r="DG7" s="665"/>
      <c r="DH7" s="665"/>
      <c r="DI7" s="665"/>
      <c r="DJ7" s="665"/>
      <c r="DK7" s="665"/>
      <c r="DL7" s="665"/>
      <c r="DM7" s="665"/>
      <c r="DN7" s="665"/>
      <c r="DO7" s="665"/>
      <c r="DP7" s="666"/>
      <c r="DQ7" s="670">
        <v>
13154114</v>
      </c>
      <c r="DR7" s="665"/>
      <c r="DS7" s="665"/>
      <c r="DT7" s="665"/>
      <c r="DU7" s="665"/>
      <c r="DV7" s="665"/>
      <c r="DW7" s="665"/>
      <c r="DX7" s="665"/>
      <c r="DY7" s="665"/>
      <c r="DZ7" s="665"/>
      <c r="EA7" s="665"/>
      <c r="EB7" s="665"/>
      <c r="EC7" s="705"/>
    </row>
    <row r="8" spans="2:143" ht="11.25" customHeight="1" x14ac:dyDescent="0.2">
      <c r="B8" s="661" t="s">
        <v>
236</v>
      </c>
      <c r="C8" s="662"/>
      <c r="D8" s="662"/>
      <c r="E8" s="662"/>
      <c r="F8" s="662"/>
      <c r="G8" s="662"/>
      <c r="H8" s="662"/>
      <c r="I8" s="662"/>
      <c r="J8" s="662"/>
      <c r="K8" s="662"/>
      <c r="L8" s="662"/>
      <c r="M8" s="662"/>
      <c r="N8" s="662"/>
      <c r="O8" s="662"/>
      <c r="P8" s="662"/>
      <c r="Q8" s="663"/>
      <c r="R8" s="664">
        <v>
570948</v>
      </c>
      <c r="S8" s="665"/>
      <c r="T8" s="665"/>
      <c r="U8" s="665"/>
      <c r="V8" s="665"/>
      <c r="W8" s="665"/>
      <c r="X8" s="665"/>
      <c r="Y8" s="666"/>
      <c r="Z8" s="691">
        <v>
0.3</v>
      </c>
      <c r="AA8" s="691"/>
      <c r="AB8" s="691"/>
      <c r="AC8" s="691"/>
      <c r="AD8" s="692">
        <v>
570948</v>
      </c>
      <c r="AE8" s="692"/>
      <c r="AF8" s="692"/>
      <c r="AG8" s="692"/>
      <c r="AH8" s="692"/>
      <c r="AI8" s="692"/>
      <c r="AJ8" s="692"/>
      <c r="AK8" s="692"/>
      <c r="AL8" s="667">
        <v>
0.6</v>
      </c>
      <c r="AM8" s="668"/>
      <c r="AN8" s="668"/>
      <c r="AO8" s="693"/>
      <c r="AP8" s="661" t="s">
        <v>
237</v>
      </c>
      <c r="AQ8" s="662"/>
      <c r="AR8" s="662"/>
      <c r="AS8" s="662"/>
      <c r="AT8" s="662"/>
      <c r="AU8" s="662"/>
      <c r="AV8" s="662"/>
      <c r="AW8" s="662"/>
      <c r="AX8" s="662"/>
      <c r="AY8" s="662"/>
      <c r="AZ8" s="662"/>
      <c r="BA8" s="662"/>
      <c r="BB8" s="662"/>
      <c r="BC8" s="662"/>
      <c r="BD8" s="662"/>
      <c r="BE8" s="662"/>
      <c r="BF8" s="663"/>
      <c r="BG8" s="664">
        <v>
699292</v>
      </c>
      <c r="BH8" s="665"/>
      <c r="BI8" s="665"/>
      <c r="BJ8" s="665"/>
      <c r="BK8" s="665"/>
      <c r="BL8" s="665"/>
      <c r="BM8" s="665"/>
      <c r="BN8" s="666"/>
      <c r="BO8" s="691">
        <v>
2.2000000000000002</v>
      </c>
      <c r="BP8" s="691"/>
      <c r="BQ8" s="691"/>
      <c r="BR8" s="691"/>
      <c r="BS8" s="692" t="s">
        <v>
126</v>
      </c>
      <c r="BT8" s="692"/>
      <c r="BU8" s="692"/>
      <c r="BV8" s="692"/>
      <c r="BW8" s="692"/>
      <c r="BX8" s="692"/>
      <c r="BY8" s="692"/>
      <c r="BZ8" s="692"/>
      <c r="CA8" s="692"/>
      <c r="CB8" s="759"/>
      <c r="CD8" s="706" t="s">
        <v>
238</v>
      </c>
      <c r="CE8" s="703"/>
      <c r="CF8" s="703"/>
      <c r="CG8" s="703"/>
      <c r="CH8" s="703"/>
      <c r="CI8" s="703"/>
      <c r="CJ8" s="703"/>
      <c r="CK8" s="703"/>
      <c r="CL8" s="703"/>
      <c r="CM8" s="703"/>
      <c r="CN8" s="703"/>
      <c r="CO8" s="703"/>
      <c r="CP8" s="703"/>
      <c r="CQ8" s="704"/>
      <c r="CR8" s="664">
        <v>
89973493</v>
      </c>
      <c r="CS8" s="665"/>
      <c r="CT8" s="665"/>
      <c r="CU8" s="665"/>
      <c r="CV8" s="665"/>
      <c r="CW8" s="665"/>
      <c r="CX8" s="665"/>
      <c r="CY8" s="666"/>
      <c r="CZ8" s="691">
        <v>
54.5</v>
      </c>
      <c r="DA8" s="691"/>
      <c r="DB8" s="691"/>
      <c r="DC8" s="691"/>
      <c r="DD8" s="670">
        <v>
1196541</v>
      </c>
      <c r="DE8" s="665"/>
      <c r="DF8" s="665"/>
      <c r="DG8" s="665"/>
      <c r="DH8" s="665"/>
      <c r="DI8" s="665"/>
      <c r="DJ8" s="665"/>
      <c r="DK8" s="665"/>
      <c r="DL8" s="665"/>
      <c r="DM8" s="665"/>
      <c r="DN8" s="665"/>
      <c r="DO8" s="665"/>
      <c r="DP8" s="666"/>
      <c r="DQ8" s="670">
        <v>
47060365</v>
      </c>
      <c r="DR8" s="665"/>
      <c r="DS8" s="665"/>
      <c r="DT8" s="665"/>
      <c r="DU8" s="665"/>
      <c r="DV8" s="665"/>
      <c r="DW8" s="665"/>
      <c r="DX8" s="665"/>
      <c r="DY8" s="665"/>
      <c r="DZ8" s="665"/>
      <c r="EA8" s="665"/>
      <c r="EB8" s="665"/>
      <c r="EC8" s="705"/>
    </row>
    <row r="9" spans="2:143" ht="11.25" customHeight="1" x14ac:dyDescent="0.2">
      <c r="B9" s="661" t="s">
        <v>
239</v>
      </c>
      <c r="C9" s="662"/>
      <c r="D9" s="662"/>
      <c r="E9" s="662"/>
      <c r="F9" s="662"/>
      <c r="G9" s="662"/>
      <c r="H9" s="662"/>
      <c r="I9" s="662"/>
      <c r="J9" s="662"/>
      <c r="K9" s="662"/>
      <c r="L9" s="662"/>
      <c r="M9" s="662"/>
      <c r="N9" s="662"/>
      <c r="O9" s="662"/>
      <c r="P9" s="662"/>
      <c r="Q9" s="663"/>
      <c r="R9" s="664">
        <v>
698992</v>
      </c>
      <c r="S9" s="665"/>
      <c r="T9" s="665"/>
      <c r="U9" s="665"/>
      <c r="V9" s="665"/>
      <c r="W9" s="665"/>
      <c r="X9" s="665"/>
      <c r="Y9" s="666"/>
      <c r="Z9" s="691">
        <v>
0.4</v>
      </c>
      <c r="AA9" s="691"/>
      <c r="AB9" s="691"/>
      <c r="AC9" s="691"/>
      <c r="AD9" s="692">
        <v>
698992</v>
      </c>
      <c r="AE9" s="692"/>
      <c r="AF9" s="692"/>
      <c r="AG9" s="692"/>
      <c r="AH9" s="692"/>
      <c r="AI9" s="692"/>
      <c r="AJ9" s="692"/>
      <c r="AK9" s="692"/>
      <c r="AL9" s="667">
        <v>
0.7</v>
      </c>
      <c r="AM9" s="668"/>
      <c r="AN9" s="668"/>
      <c r="AO9" s="693"/>
      <c r="AP9" s="661" t="s">
        <v>
240</v>
      </c>
      <c r="AQ9" s="662"/>
      <c r="AR9" s="662"/>
      <c r="AS9" s="662"/>
      <c r="AT9" s="662"/>
      <c r="AU9" s="662"/>
      <c r="AV9" s="662"/>
      <c r="AW9" s="662"/>
      <c r="AX9" s="662"/>
      <c r="AY9" s="662"/>
      <c r="AZ9" s="662"/>
      <c r="BA9" s="662"/>
      <c r="BB9" s="662"/>
      <c r="BC9" s="662"/>
      <c r="BD9" s="662"/>
      <c r="BE9" s="662"/>
      <c r="BF9" s="663"/>
      <c r="BG9" s="664">
        <v>
28135828</v>
      </c>
      <c r="BH9" s="665"/>
      <c r="BI9" s="665"/>
      <c r="BJ9" s="665"/>
      <c r="BK9" s="665"/>
      <c r="BL9" s="665"/>
      <c r="BM9" s="665"/>
      <c r="BN9" s="666"/>
      <c r="BO9" s="691">
        <v>
90.4</v>
      </c>
      <c r="BP9" s="691"/>
      <c r="BQ9" s="691"/>
      <c r="BR9" s="691"/>
      <c r="BS9" s="692" t="s">
        <v>
135</v>
      </c>
      <c r="BT9" s="692"/>
      <c r="BU9" s="692"/>
      <c r="BV9" s="692"/>
      <c r="BW9" s="692"/>
      <c r="BX9" s="692"/>
      <c r="BY9" s="692"/>
      <c r="BZ9" s="692"/>
      <c r="CA9" s="692"/>
      <c r="CB9" s="759"/>
      <c r="CD9" s="706" t="s">
        <v>
241</v>
      </c>
      <c r="CE9" s="703"/>
      <c r="CF9" s="703"/>
      <c r="CG9" s="703"/>
      <c r="CH9" s="703"/>
      <c r="CI9" s="703"/>
      <c r="CJ9" s="703"/>
      <c r="CK9" s="703"/>
      <c r="CL9" s="703"/>
      <c r="CM9" s="703"/>
      <c r="CN9" s="703"/>
      <c r="CO9" s="703"/>
      <c r="CP9" s="703"/>
      <c r="CQ9" s="704"/>
      <c r="CR9" s="664">
        <v>
16390191</v>
      </c>
      <c r="CS9" s="665"/>
      <c r="CT9" s="665"/>
      <c r="CU9" s="665"/>
      <c r="CV9" s="665"/>
      <c r="CW9" s="665"/>
      <c r="CX9" s="665"/>
      <c r="CY9" s="666"/>
      <c r="CZ9" s="691">
        <v>
9.9</v>
      </c>
      <c r="DA9" s="691"/>
      <c r="DB9" s="691"/>
      <c r="DC9" s="691"/>
      <c r="DD9" s="670">
        <v>
273675</v>
      </c>
      <c r="DE9" s="665"/>
      <c r="DF9" s="665"/>
      <c r="DG9" s="665"/>
      <c r="DH9" s="665"/>
      <c r="DI9" s="665"/>
      <c r="DJ9" s="665"/>
      <c r="DK9" s="665"/>
      <c r="DL9" s="665"/>
      <c r="DM9" s="665"/>
      <c r="DN9" s="665"/>
      <c r="DO9" s="665"/>
      <c r="DP9" s="666"/>
      <c r="DQ9" s="670">
        <v>
10091622</v>
      </c>
      <c r="DR9" s="665"/>
      <c r="DS9" s="665"/>
      <c r="DT9" s="665"/>
      <c r="DU9" s="665"/>
      <c r="DV9" s="665"/>
      <c r="DW9" s="665"/>
      <c r="DX9" s="665"/>
      <c r="DY9" s="665"/>
      <c r="DZ9" s="665"/>
      <c r="EA9" s="665"/>
      <c r="EB9" s="665"/>
      <c r="EC9" s="705"/>
    </row>
    <row r="10" spans="2:143" ht="11.25" customHeight="1" x14ac:dyDescent="0.2">
      <c r="B10" s="661" t="s">
        <v>
242</v>
      </c>
      <c r="C10" s="662"/>
      <c r="D10" s="662"/>
      <c r="E10" s="662"/>
      <c r="F10" s="662"/>
      <c r="G10" s="662"/>
      <c r="H10" s="662"/>
      <c r="I10" s="662"/>
      <c r="J10" s="662"/>
      <c r="K10" s="662"/>
      <c r="L10" s="662"/>
      <c r="M10" s="662"/>
      <c r="N10" s="662"/>
      <c r="O10" s="662"/>
      <c r="P10" s="662"/>
      <c r="Q10" s="663"/>
      <c r="R10" s="664" t="s">
        <v>
135</v>
      </c>
      <c r="S10" s="665"/>
      <c r="T10" s="665"/>
      <c r="U10" s="665"/>
      <c r="V10" s="665"/>
      <c r="W10" s="665"/>
      <c r="X10" s="665"/>
      <c r="Y10" s="666"/>
      <c r="Z10" s="691" t="s">
        <v>
126</v>
      </c>
      <c r="AA10" s="691"/>
      <c r="AB10" s="691"/>
      <c r="AC10" s="691"/>
      <c r="AD10" s="692" t="s">
        <v>
126</v>
      </c>
      <c r="AE10" s="692"/>
      <c r="AF10" s="692"/>
      <c r="AG10" s="692"/>
      <c r="AH10" s="692"/>
      <c r="AI10" s="692"/>
      <c r="AJ10" s="692"/>
      <c r="AK10" s="692"/>
      <c r="AL10" s="667" t="s">
        <v>
126</v>
      </c>
      <c r="AM10" s="668"/>
      <c r="AN10" s="668"/>
      <c r="AO10" s="693"/>
      <c r="AP10" s="661" t="s">
        <v>
243</v>
      </c>
      <c r="AQ10" s="662"/>
      <c r="AR10" s="662"/>
      <c r="AS10" s="662"/>
      <c r="AT10" s="662"/>
      <c r="AU10" s="662"/>
      <c r="AV10" s="662"/>
      <c r="AW10" s="662"/>
      <c r="AX10" s="662"/>
      <c r="AY10" s="662"/>
      <c r="AZ10" s="662"/>
      <c r="BA10" s="662"/>
      <c r="BB10" s="662"/>
      <c r="BC10" s="662"/>
      <c r="BD10" s="662"/>
      <c r="BE10" s="662"/>
      <c r="BF10" s="663"/>
      <c r="BG10" s="664" t="s">
        <v>
126</v>
      </c>
      <c r="BH10" s="665"/>
      <c r="BI10" s="665"/>
      <c r="BJ10" s="665"/>
      <c r="BK10" s="665"/>
      <c r="BL10" s="665"/>
      <c r="BM10" s="665"/>
      <c r="BN10" s="666"/>
      <c r="BO10" s="691" t="s">
        <v>
126</v>
      </c>
      <c r="BP10" s="691"/>
      <c r="BQ10" s="691"/>
      <c r="BR10" s="691"/>
      <c r="BS10" s="692" t="s">
        <v>
126</v>
      </c>
      <c r="BT10" s="692"/>
      <c r="BU10" s="692"/>
      <c r="BV10" s="692"/>
      <c r="BW10" s="692"/>
      <c r="BX10" s="692"/>
      <c r="BY10" s="692"/>
      <c r="BZ10" s="692"/>
      <c r="CA10" s="692"/>
      <c r="CB10" s="759"/>
      <c r="CD10" s="706" t="s">
        <v>
244</v>
      </c>
      <c r="CE10" s="703"/>
      <c r="CF10" s="703"/>
      <c r="CG10" s="703"/>
      <c r="CH10" s="703"/>
      <c r="CI10" s="703"/>
      <c r="CJ10" s="703"/>
      <c r="CK10" s="703"/>
      <c r="CL10" s="703"/>
      <c r="CM10" s="703"/>
      <c r="CN10" s="703"/>
      <c r="CO10" s="703"/>
      <c r="CP10" s="703"/>
      <c r="CQ10" s="704"/>
      <c r="CR10" s="664">
        <v>
100051</v>
      </c>
      <c r="CS10" s="665"/>
      <c r="CT10" s="665"/>
      <c r="CU10" s="665"/>
      <c r="CV10" s="665"/>
      <c r="CW10" s="665"/>
      <c r="CX10" s="665"/>
      <c r="CY10" s="666"/>
      <c r="CZ10" s="691">
        <v>
0.1</v>
      </c>
      <c r="DA10" s="691"/>
      <c r="DB10" s="691"/>
      <c r="DC10" s="691"/>
      <c r="DD10" s="670" t="s">
        <v>
135</v>
      </c>
      <c r="DE10" s="665"/>
      <c r="DF10" s="665"/>
      <c r="DG10" s="665"/>
      <c r="DH10" s="665"/>
      <c r="DI10" s="665"/>
      <c r="DJ10" s="665"/>
      <c r="DK10" s="665"/>
      <c r="DL10" s="665"/>
      <c r="DM10" s="665"/>
      <c r="DN10" s="665"/>
      <c r="DO10" s="665"/>
      <c r="DP10" s="666"/>
      <c r="DQ10" s="670">
        <v>
85902</v>
      </c>
      <c r="DR10" s="665"/>
      <c r="DS10" s="665"/>
      <c r="DT10" s="665"/>
      <c r="DU10" s="665"/>
      <c r="DV10" s="665"/>
      <c r="DW10" s="665"/>
      <c r="DX10" s="665"/>
      <c r="DY10" s="665"/>
      <c r="DZ10" s="665"/>
      <c r="EA10" s="665"/>
      <c r="EB10" s="665"/>
      <c r="EC10" s="705"/>
    </row>
    <row r="11" spans="2:143" ht="11.25" customHeight="1" x14ac:dyDescent="0.2">
      <c r="B11" s="661" t="s">
        <v>
245</v>
      </c>
      <c r="C11" s="662"/>
      <c r="D11" s="662"/>
      <c r="E11" s="662"/>
      <c r="F11" s="662"/>
      <c r="G11" s="662"/>
      <c r="H11" s="662"/>
      <c r="I11" s="662"/>
      <c r="J11" s="662"/>
      <c r="K11" s="662"/>
      <c r="L11" s="662"/>
      <c r="M11" s="662"/>
      <c r="N11" s="662"/>
      <c r="O11" s="662"/>
      <c r="P11" s="662"/>
      <c r="Q11" s="663"/>
      <c r="R11" s="664">
        <v>
8069866</v>
      </c>
      <c r="S11" s="665"/>
      <c r="T11" s="665"/>
      <c r="U11" s="665"/>
      <c r="V11" s="665"/>
      <c r="W11" s="665"/>
      <c r="X11" s="665"/>
      <c r="Y11" s="666"/>
      <c r="Z11" s="667">
        <v>
4.5999999999999996</v>
      </c>
      <c r="AA11" s="668"/>
      <c r="AB11" s="668"/>
      <c r="AC11" s="669"/>
      <c r="AD11" s="670">
        <v>
8069866</v>
      </c>
      <c r="AE11" s="665"/>
      <c r="AF11" s="665"/>
      <c r="AG11" s="665"/>
      <c r="AH11" s="665"/>
      <c r="AI11" s="665"/>
      <c r="AJ11" s="665"/>
      <c r="AK11" s="666"/>
      <c r="AL11" s="667">
        <v>
8.4</v>
      </c>
      <c r="AM11" s="668"/>
      <c r="AN11" s="668"/>
      <c r="AO11" s="693"/>
      <c r="AP11" s="661" t="s">
        <v>
246</v>
      </c>
      <c r="AQ11" s="662"/>
      <c r="AR11" s="662"/>
      <c r="AS11" s="662"/>
      <c r="AT11" s="662"/>
      <c r="AU11" s="662"/>
      <c r="AV11" s="662"/>
      <c r="AW11" s="662"/>
      <c r="AX11" s="662"/>
      <c r="AY11" s="662"/>
      <c r="AZ11" s="662"/>
      <c r="BA11" s="662"/>
      <c r="BB11" s="662"/>
      <c r="BC11" s="662"/>
      <c r="BD11" s="662"/>
      <c r="BE11" s="662"/>
      <c r="BF11" s="663"/>
      <c r="BG11" s="664" t="s">
        <v>
135</v>
      </c>
      <c r="BH11" s="665"/>
      <c r="BI11" s="665"/>
      <c r="BJ11" s="665"/>
      <c r="BK11" s="665"/>
      <c r="BL11" s="665"/>
      <c r="BM11" s="665"/>
      <c r="BN11" s="666"/>
      <c r="BO11" s="691" t="s">
        <v>
135</v>
      </c>
      <c r="BP11" s="691"/>
      <c r="BQ11" s="691"/>
      <c r="BR11" s="691"/>
      <c r="BS11" s="692" t="s">
        <v>
126</v>
      </c>
      <c r="BT11" s="692"/>
      <c r="BU11" s="692"/>
      <c r="BV11" s="692"/>
      <c r="BW11" s="692"/>
      <c r="BX11" s="692"/>
      <c r="BY11" s="692"/>
      <c r="BZ11" s="692"/>
      <c r="CA11" s="692"/>
      <c r="CB11" s="759"/>
      <c r="CD11" s="706" t="s">
        <v>
247</v>
      </c>
      <c r="CE11" s="703"/>
      <c r="CF11" s="703"/>
      <c r="CG11" s="703"/>
      <c r="CH11" s="703"/>
      <c r="CI11" s="703"/>
      <c r="CJ11" s="703"/>
      <c r="CK11" s="703"/>
      <c r="CL11" s="703"/>
      <c r="CM11" s="703"/>
      <c r="CN11" s="703"/>
      <c r="CO11" s="703"/>
      <c r="CP11" s="703"/>
      <c r="CQ11" s="704"/>
      <c r="CR11" s="664" t="s">
        <v>
126</v>
      </c>
      <c r="CS11" s="665"/>
      <c r="CT11" s="665"/>
      <c r="CU11" s="665"/>
      <c r="CV11" s="665"/>
      <c r="CW11" s="665"/>
      <c r="CX11" s="665"/>
      <c r="CY11" s="666"/>
      <c r="CZ11" s="691" t="s">
        <v>
126</v>
      </c>
      <c r="DA11" s="691"/>
      <c r="DB11" s="691"/>
      <c r="DC11" s="691"/>
      <c r="DD11" s="670" t="s">
        <v>
135</v>
      </c>
      <c r="DE11" s="665"/>
      <c r="DF11" s="665"/>
      <c r="DG11" s="665"/>
      <c r="DH11" s="665"/>
      <c r="DI11" s="665"/>
      <c r="DJ11" s="665"/>
      <c r="DK11" s="665"/>
      <c r="DL11" s="665"/>
      <c r="DM11" s="665"/>
      <c r="DN11" s="665"/>
      <c r="DO11" s="665"/>
      <c r="DP11" s="666"/>
      <c r="DQ11" s="670" t="s">
        <v>
234</v>
      </c>
      <c r="DR11" s="665"/>
      <c r="DS11" s="665"/>
      <c r="DT11" s="665"/>
      <c r="DU11" s="665"/>
      <c r="DV11" s="665"/>
      <c r="DW11" s="665"/>
      <c r="DX11" s="665"/>
      <c r="DY11" s="665"/>
      <c r="DZ11" s="665"/>
      <c r="EA11" s="665"/>
      <c r="EB11" s="665"/>
      <c r="EC11" s="705"/>
    </row>
    <row r="12" spans="2:143" ht="11.25" customHeight="1" x14ac:dyDescent="0.2">
      <c r="B12" s="661" t="s">
        <v>
248</v>
      </c>
      <c r="C12" s="662"/>
      <c r="D12" s="662"/>
      <c r="E12" s="662"/>
      <c r="F12" s="662"/>
      <c r="G12" s="662"/>
      <c r="H12" s="662"/>
      <c r="I12" s="662"/>
      <c r="J12" s="662"/>
      <c r="K12" s="662"/>
      <c r="L12" s="662"/>
      <c r="M12" s="662"/>
      <c r="N12" s="662"/>
      <c r="O12" s="662"/>
      <c r="P12" s="662"/>
      <c r="Q12" s="663"/>
      <c r="R12" s="664">
        <v>
10304</v>
      </c>
      <c r="S12" s="665"/>
      <c r="T12" s="665"/>
      <c r="U12" s="665"/>
      <c r="V12" s="665"/>
      <c r="W12" s="665"/>
      <c r="X12" s="665"/>
      <c r="Y12" s="666"/>
      <c r="Z12" s="691">
        <v>
0</v>
      </c>
      <c r="AA12" s="691"/>
      <c r="AB12" s="691"/>
      <c r="AC12" s="691"/>
      <c r="AD12" s="692">
        <v>
10304</v>
      </c>
      <c r="AE12" s="692"/>
      <c r="AF12" s="692"/>
      <c r="AG12" s="692"/>
      <c r="AH12" s="692"/>
      <c r="AI12" s="692"/>
      <c r="AJ12" s="692"/>
      <c r="AK12" s="692"/>
      <c r="AL12" s="667">
        <v>
0</v>
      </c>
      <c r="AM12" s="668"/>
      <c r="AN12" s="668"/>
      <c r="AO12" s="693"/>
      <c r="AP12" s="661" t="s">
        <v>
249</v>
      </c>
      <c r="AQ12" s="662"/>
      <c r="AR12" s="662"/>
      <c r="AS12" s="662"/>
      <c r="AT12" s="662"/>
      <c r="AU12" s="662"/>
      <c r="AV12" s="662"/>
      <c r="AW12" s="662"/>
      <c r="AX12" s="662"/>
      <c r="AY12" s="662"/>
      <c r="AZ12" s="662"/>
      <c r="BA12" s="662"/>
      <c r="BB12" s="662"/>
      <c r="BC12" s="662"/>
      <c r="BD12" s="662"/>
      <c r="BE12" s="662"/>
      <c r="BF12" s="663"/>
      <c r="BG12" s="664" t="s">
        <v>
126</v>
      </c>
      <c r="BH12" s="665"/>
      <c r="BI12" s="665"/>
      <c r="BJ12" s="665"/>
      <c r="BK12" s="665"/>
      <c r="BL12" s="665"/>
      <c r="BM12" s="665"/>
      <c r="BN12" s="666"/>
      <c r="BO12" s="691" t="s">
        <v>
126</v>
      </c>
      <c r="BP12" s="691"/>
      <c r="BQ12" s="691"/>
      <c r="BR12" s="691"/>
      <c r="BS12" s="692" t="s">
        <v>
126</v>
      </c>
      <c r="BT12" s="692"/>
      <c r="BU12" s="692"/>
      <c r="BV12" s="692"/>
      <c r="BW12" s="692"/>
      <c r="BX12" s="692"/>
      <c r="BY12" s="692"/>
      <c r="BZ12" s="692"/>
      <c r="CA12" s="692"/>
      <c r="CB12" s="759"/>
      <c r="CD12" s="706" t="s">
        <v>
250</v>
      </c>
      <c r="CE12" s="703"/>
      <c r="CF12" s="703"/>
      <c r="CG12" s="703"/>
      <c r="CH12" s="703"/>
      <c r="CI12" s="703"/>
      <c r="CJ12" s="703"/>
      <c r="CK12" s="703"/>
      <c r="CL12" s="703"/>
      <c r="CM12" s="703"/>
      <c r="CN12" s="703"/>
      <c r="CO12" s="703"/>
      <c r="CP12" s="703"/>
      <c r="CQ12" s="704"/>
      <c r="CR12" s="664">
        <v>
3255856</v>
      </c>
      <c r="CS12" s="665"/>
      <c r="CT12" s="665"/>
      <c r="CU12" s="665"/>
      <c r="CV12" s="665"/>
      <c r="CW12" s="665"/>
      <c r="CX12" s="665"/>
      <c r="CY12" s="666"/>
      <c r="CZ12" s="691">
        <v>
2</v>
      </c>
      <c r="DA12" s="691"/>
      <c r="DB12" s="691"/>
      <c r="DC12" s="691"/>
      <c r="DD12" s="670">
        <v>
5159</v>
      </c>
      <c r="DE12" s="665"/>
      <c r="DF12" s="665"/>
      <c r="DG12" s="665"/>
      <c r="DH12" s="665"/>
      <c r="DI12" s="665"/>
      <c r="DJ12" s="665"/>
      <c r="DK12" s="665"/>
      <c r="DL12" s="665"/>
      <c r="DM12" s="665"/>
      <c r="DN12" s="665"/>
      <c r="DO12" s="665"/>
      <c r="DP12" s="666"/>
      <c r="DQ12" s="670">
        <v>
833661</v>
      </c>
      <c r="DR12" s="665"/>
      <c r="DS12" s="665"/>
      <c r="DT12" s="665"/>
      <c r="DU12" s="665"/>
      <c r="DV12" s="665"/>
      <c r="DW12" s="665"/>
      <c r="DX12" s="665"/>
      <c r="DY12" s="665"/>
      <c r="DZ12" s="665"/>
      <c r="EA12" s="665"/>
      <c r="EB12" s="665"/>
      <c r="EC12" s="705"/>
    </row>
    <row r="13" spans="2:143" ht="11.25" customHeight="1" x14ac:dyDescent="0.2">
      <c r="B13" s="661" t="s">
        <v>
251</v>
      </c>
      <c r="C13" s="662"/>
      <c r="D13" s="662"/>
      <c r="E13" s="662"/>
      <c r="F13" s="662"/>
      <c r="G13" s="662"/>
      <c r="H13" s="662"/>
      <c r="I13" s="662"/>
      <c r="J13" s="662"/>
      <c r="K13" s="662"/>
      <c r="L13" s="662"/>
      <c r="M13" s="662"/>
      <c r="N13" s="662"/>
      <c r="O13" s="662"/>
      <c r="P13" s="662"/>
      <c r="Q13" s="663"/>
      <c r="R13" s="664" t="s">
        <v>
135</v>
      </c>
      <c r="S13" s="665"/>
      <c r="T13" s="665"/>
      <c r="U13" s="665"/>
      <c r="V13" s="665"/>
      <c r="W13" s="665"/>
      <c r="X13" s="665"/>
      <c r="Y13" s="666"/>
      <c r="Z13" s="691" t="s">
        <v>
126</v>
      </c>
      <c r="AA13" s="691"/>
      <c r="AB13" s="691"/>
      <c r="AC13" s="691"/>
      <c r="AD13" s="692" t="s">
        <v>
135</v>
      </c>
      <c r="AE13" s="692"/>
      <c r="AF13" s="692"/>
      <c r="AG13" s="692"/>
      <c r="AH13" s="692"/>
      <c r="AI13" s="692"/>
      <c r="AJ13" s="692"/>
      <c r="AK13" s="692"/>
      <c r="AL13" s="667" t="s">
        <v>
126</v>
      </c>
      <c r="AM13" s="668"/>
      <c r="AN13" s="668"/>
      <c r="AO13" s="693"/>
      <c r="AP13" s="661" t="s">
        <v>
252</v>
      </c>
      <c r="AQ13" s="662"/>
      <c r="AR13" s="662"/>
      <c r="AS13" s="662"/>
      <c r="AT13" s="662"/>
      <c r="AU13" s="662"/>
      <c r="AV13" s="662"/>
      <c r="AW13" s="662"/>
      <c r="AX13" s="662"/>
      <c r="AY13" s="662"/>
      <c r="AZ13" s="662"/>
      <c r="BA13" s="662"/>
      <c r="BB13" s="662"/>
      <c r="BC13" s="662"/>
      <c r="BD13" s="662"/>
      <c r="BE13" s="662"/>
      <c r="BF13" s="663"/>
      <c r="BG13" s="664" t="s">
        <v>
126</v>
      </c>
      <c r="BH13" s="665"/>
      <c r="BI13" s="665"/>
      <c r="BJ13" s="665"/>
      <c r="BK13" s="665"/>
      <c r="BL13" s="665"/>
      <c r="BM13" s="665"/>
      <c r="BN13" s="666"/>
      <c r="BO13" s="691" t="s">
        <v>
126</v>
      </c>
      <c r="BP13" s="691"/>
      <c r="BQ13" s="691"/>
      <c r="BR13" s="691"/>
      <c r="BS13" s="692" t="s">
        <v>
126</v>
      </c>
      <c r="BT13" s="692"/>
      <c r="BU13" s="692"/>
      <c r="BV13" s="692"/>
      <c r="BW13" s="692"/>
      <c r="BX13" s="692"/>
      <c r="BY13" s="692"/>
      <c r="BZ13" s="692"/>
      <c r="CA13" s="692"/>
      <c r="CB13" s="759"/>
      <c r="CD13" s="706" t="s">
        <v>
253</v>
      </c>
      <c r="CE13" s="703"/>
      <c r="CF13" s="703"/>
      <c r="CG13" s="703"/>
      <c r="CH13" s="703"/>
      <c r="CI13" s="703"/>
      <c r="CJ13" s="703"/>
      <c r="CK13" s="703"/>
      <c r="CL13" s="703"/>
      <c r="CM13" s="703"/>
      <c r="CN13" s="703"/>
      <c r="CO13" s="703"/>
      <c r="CP13" s="703"/>
      <c r="CQ13" s="704"/>
      <c r="CR13" s="664">
        <v>
12090261</v>
      </c>
      <c r="CS13" s="665"/>
      <c r="CT13" s="665"/>
      <c r="CU13" s="665"/>
      <c r="CV13" s="665"/>
      <c r="CW13" s="665"/>
      <c r="CX13" s="665"/>
      <c r="CY13" s="666"/>
      <c r="CZ13" s="691">
        <v>
7.3</v>
      </c>
      <c r="DA13" s="691"/>
      <c r="DB13" s="691"/>
      <c r="DC13" s="691"/>
      <c r="DD13" s="670">
        <v>
5355520</v>
      </c>
      <c r="DE13" s="665"/>
      <c r="DF13" s="665"/>
      <c r="DG13" s="665"/>
      <c r="DH13" s="665"/>
      <c r="DI13" s="665"/>
      <c r="DJ13" s="665"/>
      <c r="DK13" s="665"/>
      <c r="DL13" s="665"/>
      <c r="DM13" s="665"/>
      <c r="DN13" s="665"/>
      <c r="DO13" s="665"/>
      <c r="DP13" s="666"/>
      <c r="DQ13" s="670">
        <v>
7695373</v>
      </c>
      <c r="DR13" s="665"/>
      <c r="DS13" s="665"/>
      <c r="DT13" s="665"/>
      <c r="DU13" s="665"/>
      <c r="DV13" s="665"/>
      <c r="DW13" s="665"/>
      <c r="DX13" s="665"/>
      <c r="DY13" s="665"/>
      <c r="DZ13" s="665"/>
      <c r="EA13" s="665"/>
      <c r="EB13" s="665"/>
      <c r="EC13" s="705"/>
    </row>
    <row r="14" spans="2:143" ht="11.25" customHeight="1" x14ac:dyDescent="0.2">
      <c r="B14" s="661" t="s">
        <v>
254</v>
      </c>
      <c r="C14" s="662"/>
      <c r="D14" s="662"/>
      <c r="E14" s="662"/>
      <c r="F14" s="662"/>
      <c r="G14" s="662"/>
      <c r="H14" s="662"/>
      <c r="I14" s="662"/>
      <c r="J14" s="662"/>
      <c r="K14" s="662"/>
      <c r="L14" s="662"/>
      <c r="M14" s="662"/>
      <c r="N14" s="662"/>
      <c r="O14" s="662"/>
      <c r="P14" s="662"/>
      <c r="Q14" s="663"/>
      <c r="R14" s="664">
        <v>
1</v>
      </c>
      <c r="S14" s="665"/>
      <c r="T14" s="665"/>
      <c r="U14" s="665"/>
      <c r="V14" s="665"/>
      <c r="W14" s="665"/>
      <c r="X14" s="665"/>
      <c r="Y14" s="666"/>
      <c r="Z14" s="691">
        <v>
0</v>
      </c>
      <c r="AA14" s="691"/>
      <c r="AB14" s="691"/>
      <c r="AC14" s="691"/>
      <c r="AD14" s="692">
        <v>
1</v>
      </c>
      <c r="AE14" s="692"/>
      <c r="AF14" s="692"/>
      <c r="AG14" s="692"/>
      <c r="AH14" s="692"/>
      <c r="AI14" s="692"/>
      <c r="AJ14" s="692"/>
      <c r="AK14" s="692"/>
      <c r="AL14" s="667">
        <v>
0</v>
      </c>
      <c r="AM14" s="668"/>
      <c r="AN14" s="668"/>
      <c r="AO14" s="693"/>
      <c r="AP14" s="661" t="s">
        <v>
255</v>
      </c>
      <c r="AQ14" s="662"/>
      <c r="AR14" s="662"/>
      <c r="AS14" s="662"/>
      <c r="AT14" s="662"/>
      <c r="AU14" s="662"/>
      <c r="AV14" s="662"/>
      <c r="AW14" s="662"/>
      <c r="AX14" s="662"/>
      <c r="AY14" s="662"/>
      <c r="AZ14" s="662"/>
      <c r="BA14" s="662"/>
      <c r="BB14" s="662"/>
      <c r="BC14" s="662"/>
      <c r="BD14" s="662"/>
      <c r="BE14" s="662"/>
      <c r="BF14" s="663"/>
      <c r="BG14" s="664">
        <v>
142116</v>
      </c>
      <c r="BH14" s="665"/>
      <c r="BI14" s="665"/>
      <c r="BJ14" s="665"/>
      <c r="BK14" s="665"/>
      <c r="BL14" s="665"/>
      <c r="BM14" s="665"/>
      <c r="BN14" s="666"/>
      <c r="BO14" s="691">
        <v>
0.5</v>
      </c>
      <c r="BP14" s="691"/>
      <c r="BQ14" s="691"/>
      <c r="BR14" s="691"/>
      <c r="BS14" s="692" t="s">
        <v>
126</v>
      </c>
      <c r="BT14" s="692"/>
      <c r="BU14" s="692"/>
      <c r="BV14" s="692"/>
      <c r="BW14" s="692"/>
      <c r="BX14" s="692"/>
      <c r="BY14" s="692"/>
      <c r="BZ14" s="692"/>
      <c r="CA14" s="692"/>
      <c r="CB14" s="759"/>
      <c r="CD14" s="706" t="s">
        <v>
256</v>
      </c>
      <c r="CE14" s="703"/>
      <c r="CF14" s="703"/>
      <c r="CG14" s="703"/>
      <c r="CH14" s="703"/>
      <c r="CI14" s="703"/>
      <c r="CJ14" s="703"/>
      <c r="CK14" s="703"/>
      <c r="CL14" s="703"/>
      <c r="CM14" s="703"/>
      <c r="CN14" s="703"/>
      <c r="CO14" s="703"/>
      <c r="CP14" s="703"/>
      <c r="CQ14" s="704"/>
      <c r="CR14" s="664">
        <v>
768970</v>
      </c>
      <c r="CS14" s="665"/>
      <c r="CT14" s="665"/>
      <c r="CU14" s="665"/>
      <c r="CV14" s="665"/>
      <c r="CW14" s="665"/>
      <c r="CX14" s="665"/>
      <c r="CY14" s="666"/>
      <c r="CZ14" s="691">
        <v>
0.5</v>
      </c>
      <c r="DA14" s="691"/>
      <c r="DB14" s="691"/>
      <c r="DC14" s="691"/>
      <c r="DD14" s="670">
        <v>
131838</v>
      </c>
      <c r="DE14" s="665"/>
      <c r="DF14" s="665"/>
      <c r="DG14" s="665"/>
      <c r="DH14" s="665"/>
      <c r="DI14" s="665"/>
      <c r="DJ14" s="665"/>
      <c r="DK14" s="665"/>
      <c r="DL14" s="665"/>
      <c r="DM14" s="665"/>
      <c r="DN14" s="665"/>
      <c r="DO14" s="665"/>
      <c r="DP14" s="666"/>
      <c r="DQ14" s="670">
        <v>
659355</v>
      </c>
      <c r="DR14" s="665"/>
      <c r="DS14" s="665"/>
      <c r="DT14" s="665"/>
      <c r="DU14" s="665"/>
      <c r="DV14" s="665"/>
      <c r="DW14" s="665"/>
      <c r="DX14" s="665"/>
      <c r="DY14" s="665"/>
      <c r="DZ14" s="665"/>
      <c r="EA14" s="665"/>
      <c r="EB14" s="665"/>
      <c r="EC14" s="705"/>
    </row>
    <row r="15" spans="2:143" ht="11.25" customHeight="1" x14ac:dyDescent="0.2">
      <c r="B15" s="661" t="s">
        <v>
257</v>
      </c>
      <c r="C15" s="662"/>
      <c r="D15" s="662"/>
      <c r="E15" s="662"/>
      <c r="F15" s="662"/>
      <c r="G15" s="662"/>
      <c r="H15" s="662"/>
      <c r="I15" s="662"/>
      <c r="J15" s="662"/>
      <c r="K15" s="662"/>
      <c r="L15" s="662"/>
      <c r="M15" s="662"/>
      <c r="N15" s="662"/>
      <c r="O15" s="662"/>
      <c r="P15" s="662"/>
      <c r="Q15" s="663"/>
      <c r="R15" s="664" t="s">
        <v>
126</v>
      </c>
      <c r="S15" s="665"/>
      <c r="T15" s="665"/>
      <c r="U15" s="665"/>
      <c r="V15" s="665"/>
      <c r="W15" s="665"/>
      <c r="X15" s="665"/>
      <c r="Y15" s="666"/>
      <c r="Z15" s="691" t="s">
        <v>
126</v>
      </c>
      <c r="AA15" s="691"/>
      <c r="AB15" s="691"/>
      <c r="AC15" s="691"/>
      <c r="AD15" s="692" t="s">
        <v>
126</v>
      </c>
      <c r="AE15" s="692"/>
      <c r="AF15" s="692"/>
      <c r="AG15" s="692"/>
      <c r="AH15" s="692"/>
      <c r="AI15" s="692"/>
      <c r="AJ15" s="692"/>
      <c r="AK15" s="692"/>
      <c r="AL15" s="667" t="s">
        <v>
126</v>
      </c>
      <c r="AM15" s="668"/>
      <c r="AN15" s="668"/>
      <c r="AO15" s="693"/>
      <c r="AP15" s="661" t="s">
        <v>
258</v>
      </c>
      <c r="AQ15" s="662"/>
      <c r="AR15" s="662"/>
      <c r="AS15" s="662"/>
      <c r="AT15" s="662"/>
      <c r="AU15" s="662"/>
      <c r="AV15" s="662"/>
      <c r="AW15" s="662"/>
      <c r="AX15" s="662"/>
      <c r="AY15" s="662"/>
      <c r="AZ15" s="662"/>
      <c r="BA15" s="662"/>
      <c r="BB15" s="662"/>
      <c r="BC15" s="662"/>
      <c r="BD15" s="662"/>
      <c r="BE15" s="662"/>
      <c r="BF15" s="663"/>
      <c r="BG15" s="664">
        <v>
2163031</v>
      </c>
      <c r="BH15" s="665"/>
      <c r="BI15" s="665"/>
      <c r="BJ15" s="665"/>
      <c r="BK15" s="665"/>
      <c r="BL15" s="665"/>
      <c r="BM15" s="665"/>
      <c r="BN15" s="666"/>
      <c r="BO15" s="691">
        <v>
6.9</v>
      </c>
      <c r="BP15" s="691"/>
      <c r="BQ15" s="691"/>
      <c r="BR15" s="691"/>
      <c r="BS15" s="692" t="s">
        <v>
126</v>
      </c>
      <c r="BT15" s="692"/>
      <c r="BU15" s="692"/>
      <c r="BV15" s="692"/>
      <c r="BW15" s="692"/>
      <c r="BX15" s="692"/>
      <c r="BY15" s="692"/>
      <c r="BZ15" s="692"/>
      <c r="CA15" s="692"/>
      <c r="CB15" s="759"/>
      <c r="CD15" s="706" t="s">
        <v>
259</v>
      </c>
      <c r="CE15" s="703"/>
      <c r="CF15" s="703"/>
      <c r="CG15" s="703"/>
      <c r="CH15" s="703"/>
      <c r="CI15" s="703"/>
      <c r="CJ15" s="703"/>
      <c r="CK15" s="703"/>
      <c r="CL15" s="703"/>
      <c r="CM15" s="703"/>
      <c r="CN15" s="703"/>
      <c r="CO15" s="703"/>
      <c r="CP15" s="703"/>
      <c r="CQ15" s="704"/>
      <c r="CR15" s="664">
        <v>
23045707</v>
      </c>
      <c r="CS15" s="665"/>
      <c r="CT15" s="665"/>
      <c r="CU15" s="665"/>
      <c r="CV15" s="665"/>
      <c r="CW15" s="665"/>
      <c r="CX15" s="665"/>
      <c r="CY15" s="666"/>
      <c r="CZ15" s="691">
        <v>
14</v>
      </c>
      <c r="DA15" s="691"/>
      <c r="DB15" s="691"/>
      <c r="DC15" s="691"/>
      <c r="DD15" s="670">
        <v>
6864756</v>
      </c>
      <c r="DE15" s="665"/>
      <c r="DF15" s="665"/>
      <c r="DG15" s="665"/>
      <c r="DH15" s="665"/>
      <c r="DI15" s="665"/>
      <c r="DJ15" s="665"/>
      <c r="DK15" s="665"/>
      <c r="DL15" s="665"/>
      <c r="DM15" s="665"/>
      <c r="DN15" s="665"/>
      <c r="DO15" s="665"/>
      <c r="DP15" s="666"/>
      <c r="DQ15" s="670">
        <v>
15822107</v>
      </c>
      <c r="DR15" s="665"/>
      <c r="DS15" s="665"/>
      <c r="DT15" s="665"/>
      <c r="DU15" s="665"/>
      <c r="DV15" s="665"/>
      <c r="DW15" s="665"/>
      <c r="DX15" s="665"/>
      <c r="DY15" s="665"/>
      <c r="DZ15" s="665"/>
      <c r="EA15" s="665"/>
      <c r="EB15" s="665"/>
      <c r="EC15" s="705"/>
    </row>
    <row r="16" spans="2:143" ht="11.25" customHeight="1" x14ac:dyDescent="0.2">
      <c r="B16" s="661" t="s">
        <v>
260</v>
      </c>
      <c r="C16" s="662"/>
      <c r="D16" s="662"/>
      <c r="E16" s="662"/>
      <c r="F16" s="662"/>
      <c r="G16" s="662"/>
      <c r="H16" s="662"/>
      <c r="I16" s="662"/>
      <c r="J16" s="662"/>
      <c r="K16" s="662"/>
      <c r="L16" s="662"/>
      <c r="M16" s="662"/>
      <c r="N16" s="662"/>
      <c r="O16" s="662"/>
      <c r="P16" s="662"/>
      <c r="Q16" s="663"/>
      <c r="R16" s="664">
        <v>
105805</v>
      </c>
      <c r="S16" s="665"/>
      <c r="T16" s="665"/>
      <c r="U16" s="665"/>
      <c r="V16" s="665"/>
      <c r="W16" s="665"/>
      <c r="X16" s="665"/>
      <c r="Y16" s="666"/>
      <c r="Z16" s="691">
        <v>
0.1</v>
      </c>
      <c r="AA16" s="691"/>
      <c r="AB16" s="691"/>
      <c r="AC16" s="691"/>
      <c r="AD16" s="692">
        <v>
105805</v>
      </c>
      <c r="AE16" s="692"/>
      <c r="AF16" s="692"/>
      <c r="AG16" s="692"/>
      <c r="AH16" s="692"/>
      <c r="AI16" s="692"/>
      <c r="AJ16" s="692"/>
      <c r="AK16" s="692"/>
      <c r="AL16" s="667">
        <v>
0.1</v>
      </c>
      <c r="AM16" s="668"/>
      <c r="AN16" s="668"/>
      <c r="AO16" s="693"/>
      <c r="AP16" s="661" t="s">
        <v>
261</v>
      </c>
      <c r="AQ16" s="662"/>
      <c r="AR16" s="662"/>
      <c r="AS16" s="662"/>
      <c r="AT16" s="662"/>
      <c r="AU16" s="662"/>
      <c r="AV16" s="662"/>
      <c r="AW16" s="662"/>
      <c r="AX16" s="662"/>
      <c r="AY16" s="662"/>
      <c r="AZ16" s="662"/>
      <c r="BA16" s="662"/>
      <c r="BB16" s="662"/>
      <c r="BC16" s="662"/>
      <c r="BD16" s="662"/>
      <c r="BE16" s="662"/>
      <c r="BF16" s="663"/>
      <c r="BG16" s="664" t="s">
        <v>
135</v>
      </c>
      <c r="BH16" s="665"/>
      <c r="BI16" s="665"/>
      <c r="BJ16" s="665"/>
      <c r="BK16" s="665"/>
      <c r="BL16" s="665"/>
      <c r="BM16" s="665"/>
      <c r="BN16" s="666"/>
      <c r="BO16" s="691" t="s">
        <v>
126</v>
      </c>
      <c r="BP16" s="691"/>
      <c r="BQ16" s="691"/>
      <c r="BR16" s="691"/>
      <c r="BS16" s="692" t="s">
        <v>
126</v>
      </c>
      <c r="BT16" s="692"/>
      <c r="BU16" s="692"/>
      <c r="BV16" s="692"/>
      <c r="BW16" s="692"/>
      <c r="BX16" s="692"/>
      <c r="BY16" s="692"/>
      <c r="BZ16" s="692"/>
      <c r="CA16" s="692"/>
      <c r="CB16" s="759"/>
      <c r="CD16" s="706" t="s">
        <v>
262</v>
      </c>
      <c r="CE16" s="703"/>
      <c r="CF16" s="703"/>
      <c r="CG16" s="703"/>
      <c r="CH16" s="703"/>
      <c r="CI16" s="703"/>
      <c r="CJ16" s="703"/>
      <c r="CK16" s="703"/>
      <c r="CL16" s="703"/>
      <c r="CM16" s="703"/>
      <c r="CN16" s="703"/>
      <c r="CO16" s="703"/>
      <c r="CP16" s="703"/>
      <c r="CQ16" s="704"/>
      <c r="CR16" s="664" t="s">
        <v>
126</v>
      </c>
      <c r="CS16" s="665"/>
      <c r="CT16" s="665"/>
      <c r="CU16" s="665"/>
      <c r="CV16" s="665"/>
      <c r="CW16" s="665"/>
      <c r="CX16" s="665"/>
      <c r="CY16" s="666"/>
      <c r="CZ16" s="691" t="s">
        <v>
126</v>
      </c>
      <c r="DA16" s="691"/>
      <c r="DB16" s="691"/>
      <c r="DC16" s="691"/>
      <c r="DD16" s="670" t="s">
        <v>
135</v>
      </c>
      <c r="DE16" s="665"/>
      <c r="DF16" s="665"/>
      <c r="DG16" s="665"/>
      <c r="DH16" s="665"/>
      <c r="DI16" s="665"/>
      <c r="DJ16" s="665"/>
      <c r="DK16" s="665"/>
      <c r="DL16" s="665"/>
      <c r="DM16" s="665"/>
      <c r="DN16" s="665"/>
      <c r="DO16" s="665"/>
      <c r="DP16" s="666"/>
      <c r="DQ16" s="670" t="s">
        <v>
135</v>
      </c>
      <c r="DR16" s="665"/>
      <c r="DS16" s="665"/>
      <c r="DT16" s="665"/>
      <c r="DU16" s="665"/>
      <c r="DV16" s="665"/>
      <c r="DW16" s="665"/>
      <c r="DX16" s="665"/>
      <c r="DY16" s="665"/>
      <c r="DZ16" s="665"/>
      <c r="EA16" s="665"/>
      <c r="EB16" s="665"/>
      <c r="EC16" s="705"/>
    </row>
    <row r="17" spans="2:133" ht="11.25" customHeight="1" x14ac:dyDescent="0.2">
      <c r="B17" s="661" t="s">
        <v>
263</v>
      </c>
      <c r="C17" s="662"/>
      <c r="D17" s="662"/>
      <c r="E17" s="662"/>
      <c r="F17" s="662"/>
      <c r="G17" s="662"/>
      <c r="H17" s="662"/>
      <c r="I17" s="662"/>
      <c r="J17" s="662"/>
      <c r="K17" s="662"/>
      <c r="L17" s="662"/>
      <c r="M17" s="662"/>
      <c r="N17" s="662"/>
      <c r="O17" s="662"/>
      <c r="P17" s="662"/>
      <c r="Q17" s="663"/>
      <c r="R17" s="664" t="s">
        <v>
126</v>
      </c>
      <c r="S17" s="665"/>
      <c r="T17" s="665"/>
      <c r="U17" s="665"/>
      <c r="V17" s="665"/>
      <c r="W17" s="665"/>
      <c r="X17" s="665"/>
      <c r="Y17" s="666"/>
      <c r="Z17" s="691" t="s">
        <v>
126</v>
      </c>
      <c r="AA17" s="691"/>
      <c r="AB17" s="691"/>
      <c r="AC17" s="691"/>
      <c r="AD17" s="692" t="s">
        <v>
126</v>
      </c>
      <c r="AE17" s="692"/>
      <c r="AF17" s="692"/>
      <c r="AG17" s="692"/>
      <c r="AH17" s="692"/>
      <c r="AI17" s="692"/>
      <c r="AJ17" s="692"/>
      <c r="AK17" s="692"/>
      <c r="AL17" s="667" t="s">
        <v>
135</v>
      </c>
      <c r="AM17" s="668"/>
      <c r="AN17" s="668"/>
      <c r="AO17" s="693"/>
      <c r="AP17" s="661" t="s">
        <v>
264</v>
      </c>
      <c r="AQ17" s="662"/>
      <c r="AR17" s="662"/>
      <c r="AS17" s="662"/>
      <c r="AT17" s="662"/>
      <c r="AU17" s="662"/>
      <c r="AV17" s="662"/>
      <c r="AW17" s="662"/>
      <c r="AX17" s="662"/>
      <c r="AY17" s="662"/>
      <c r="AZ17" s="662"/>
      <c r="BA17" s="662"/>
      <c r="BB17" s="662"/>
      <c r="BC17" s="662"/>
      <c r="BD17" s="662"/>
      <c r="BE17" s="662"/>
      <c r="BF17" s="663"/>
      <c r="BG17" s="664" t="s">
        <v>
126</v>
      </c>
      <c r="BH17" s="665"/>
      <c r="BI17" s="665"/>
      <c r="BJ17" s="665"/>
      <c r="BK17" s="665"/>
      <c r="BL17" s="665"/>
      <c r="BM17" s="665"/>
      <c r="BN17" s="666"/>
      <c r="BO17" s="691" t="s">
        <v>
126</v>
      </c>
      <c r="BP17" s="691"/>
      <c r="BQ17" s="691"/>
      <c r="BR17" s="691"/>
      <c r="BS17" s="692" t="s">
        <v>
234</v>
      </c>
      <c r="BT17" s="692"/>
      <c r="BU17" s="692"/>
      <c r="BV17" s="692"/>
      <c r="BW17" s="692"/>
      <c r="BX17" s="692"/>
      <c r="BY17" s="692"/>
      <c r="BZ17" s="692"/>
      <c r="CA17" s="692"/>
      <c r="CB17" s="759"/>
      <c r="CD17" s="706" t="s">
        <v>
265</v>
      </c>
      <c r="CE17" s="703"/>
      <c r="CF17" s="703"/>
      <c r="CG17" s="703"/>
      <c r="CH17" s="703"/>
      <c r="CI17" s="703"/>
      <c r="CJ17" s="703"/>
      <c r="CK17" s="703"/>
      <c r="CL17" s="703"/>
      <c r="CM17" s="703"/>
      <c r="CN17" s="703"/>
      <c r="CO17" s="703"/>
      <c r="CP17" s="703"/>
      <c r="CQ17" s="704"/>
      <c r="CR17" s="664">
        <v>
3644834</v>
      </c>
      <c r="CS17" s="665"/>
      <c r="CT17" s="665"/>
      <c r="CU17" s="665"/>
      <c r="CV17" s="665"/>
      <c r="CW17" s="665"/>
      <c r="CX17" s="665"/>
      <c r="CY17" s="666"/>
      <c r="CZ17" s="691">
        <v>
2.2000000000000002</v>
      </c>
      <c r="DA17" s="691"/>
      <c r="DB17" s="691"/>
      <c r="DC17" s="691"/>
      <c r="DD17" s="670" t="s">
        <v>
126</v>
      </c>
      <c r="DE17" s="665"/>
      <c r="DF17" s="665"/>
      <c r="DG17" s="665"/>
      <c r="DH17" s="665"/>
      <c r="DI17" s="665"/>
      <c r="DJ17" s="665"/>
      <c r="DK17" s="665"/>
      <c r="DL17" s="665"/>
      <c r="DM17" s="665"/>
      <c r="DN17" s="665"/>
      <c r="DO17" s="665"/>
      <c r="DP17" s="666"/>
      <c r="DQ17" s="670">
        <v>
3644834</v>
      </c>
      <c r="DR17" s="665"/>
      <c r="DS17" s="665"/>
      <c r="DT17" s="665"/>
      <c r="DU17" s="665"/>
      <c r="DV17" s="665"/>
      <c r="DW17" s="665"/>
      <c r="DX17" s="665"/>
      <c r="DY17" s="665"/>
      <c r="DZ17" s="665"/>
      <c r="EA17" s="665"/>
      <c r="EB17" s="665"/>
      <c r="EC17" s="705"/>
    </row>
    <row r="18" spans="2:133" ht="11.25" customHeight="1" x14ac:dyDescent="0.2">
      <c r="B18" s="661" t="s">
        <v>
266</v>
      </c>
      <c r="C18" s="662"/>
      <c r="D18" s="662"/>
      <c r="E18" s="662"/>
      <c r="F18" s="662"/>
      <c r="G18" s="662"/>
      <c r="H18" s="662"/>
      <c r="I18" s="662"/>
      <c r="J18" s="662"/>
      <c r="K18" s="662"/>
      <c r="L18" s="662"/>
      <c r="M18" s="662"/>
      <c r="N18" s="662"/>
      <c r="O18" s="662"/>
      <c r="P18" s="662"/>
      <c r="Q18" s="663"/>
      <c r="R18" s="664">
        <v>
283265</v>
      </c>
      <c r="S18" s="665"/>
      <c r="T18" s="665"/>
      <c r="U18" s="665"/>
      <c r="V18" s="665"/>
      <c r="W18" s="665"/>
      <c r="X18" s="665"/>
      <c r="Y18" s="666"/>
      <c r="Z18" s="691">
        <v>
0.2</v>
      </c>
      <c r="AA18" s="691"/>
      <c r="AB18" s="691"/>
      <c r="AC18" s="691"/>
      <c r="AD18" s="692">
        <v>
283265</v>
      </c>
      <c r="AE18" s="692"/>
      <c r="AF18" s="692"/>
      <c r="AG18" s="692"/>
      <c r="AH18" s="692"/>
      <c r="AI18" s="692"/>
      <c r="AJ18" s="692"/>
      <c r="AK18" s="692"/>
      <c r="AL18" s="667">
        <v>
0.3</v>
      </c>
      <c r="AM18" s="668"/>
      <c r="AN18" s="668"/>
      <c r="AO18" s="693"/>
      <c r="AP18" s="661" t="s">
        <v>
267</v>
      </c>
      <c r="AQ18" s="662"/>
      <c r="AR18" s="662"/>
      <c r="AS18" s="662"/>
      <c r="AT18" s="662"/>
      <c r="AU18" s="662"/>
      <c r="AV18" s="662"/>
      <c r="AW18" s="662"/>
      <c r="AX18" s="662"/>
      <c r="AY18" s="662"/>
      <c r="AZ18" s="662"/>
      <c r="BA18" s="662"/>
      <c r="BB18" s="662"/>
      <c r="BC18" s="662"/>
      <c r="BD18" s="662"/>
      <c r="BE18" s="662"/>
      <c r="BF18" s="663"/>
      <c r="BG18" s="664" t="s">
        <v>
126</v>
      </c>
      <c r="BH18" s="665"/>
      <c r="BI18" s="665"/>
      <c r="BJ18" s="665"/>
      <c r="BK18" s="665"/>
      <c r="BL18" s="665"/>
      <c r="BM18" s="665"/>
      <c r="BN18" s="666"/>
      <c r="BO18" s="691" t="s">
        <v>
126</v>
      </c>
      <c r="BP18" s="691"/>
      <c r="BQ18" s="691"/>
      <c r="BR18" s="691"/>
      <c r="BS18" s="692" t="s">
        <v>
126</v>
      </c>
      <c r="BT18" s="692"/>
      <c r="BU18" s="692"/>
      <c r="BV18" s="692"/>
      <c r="BW18" s="692"/>
      <c r="BX18" s="692"/>
      <c r="BY18" s="692"/>
      <c r="BZ18" s="692"/>
      <c r="CA18" s="692"/>
      <c r="CB18" s="759"/>
      <c r="CD18" s="706" t="s">
        <v>
268</v>
      </c>
      <c r="CE18" s="703"/>
      <c r="CF18" s="703"/>
      <c r="CG18" s="703"/>
      <c r="CH18" s="703"/>
      <c r="CI18" s="703"/>
      <c r="CJ18" s="703"/>
      <c r="CK18" s="703"/>
      <c r="CL18" s="703"/>
      <c r="CM18" s="703"/>
      <c r="CN18" s="703"/>
      <c r="CO18" s="703"/>
      <c r="CP18" s="703"/>
      <c r="CQ18" s="704"/>
      <c r="CR18" s="664" t="s">
        <v>
126</v>
      </c>
      <c r="CS18" s="665"/>
      <c r="CT18" s="665"/>
      <c r="CU18" s="665"/>
      <c r="CV18" s="665"/>
      <c r="CW18" s="665"/>
      <c r="CX18" s="665"/>
      <c r="CY18" s="666"/>
      <c r="CZ18" s="691" t="s">
        <v>
126</v>
      </c>
      <c r="DA18" s="691"/>
      <c r="DB18" s="691"/>
      <c r="DC18" s="691"/>
      <c r="DD18" s="670" t="s">
        <v>
135</v>
      </c>
      <c r="DE18" s="665"/>
      <c r="DF18" s="665"/>
      <c r="DG18" s="665"/>
      <c r="DH18" s="665"/>
      <c r="DI18" s="665"/>
      <c r="DJ18" s="665"/>
      <c r="DK18" s="665"/>
      <c r="DL18" s="665"/>
      <c r="DM18" s="665"/>
      <c r="DN18" s="665"/>
      <c r="DO18" s="665"/>
      <c r="DP18" s="666"/>
      <c r="DQ18" s="670" t="s">
        <v>
126</v>
      </c>
      <c r="DR18" s="665"/>
      <c r="DS18" s="665"/>
      <c r="DT18" s="665"/>
      <c r="DU18" s="665"/>
      <c r="DV18" s="665"/>
      <c r="DW18" s="665"/>
      <c r="DX18" s="665"/>
      <c r="DY18" s="665"/>
      <c r="DZ18" s="665"/>
      <c r="EA18" s="665"/>
      <c r="EB18" s="665"/>
      <c r="EC18" s="705"/>
    </row>
    <row r="19" spans="2:133" ht="11.25" customHeight="1" x14ac:dyDescent="0.2">
      <c r="B19" s="661" t="s">
        <v>
269</v>
      </c>
      <c r="C19" s="662"/>
      <c r="D19" s="662"/>
      <c r="E19" s="662"/>
      <c r="F19" s="662"/>
      <c r="G19" s="662"/>
      <c r="H19" s="662"/>
      <c r="I19" s="662"/>
      <c r="J19" s="662"/>
      <c r="K19" s="662"/>
      <c r="L19" s="662"/>
      <c r="M19" s="662"/>
      <c r="N19" s="662"/>
      <c r="O19" s="662"/>
      <c r="P19" s="662"/>
      <c r="Q19" s="663"/>
      <c r="R19" s="664">
        <v>
250980</v>
      </c>
      <c r="S19" s="665"/>
      <c r="T19" s="665"/>
      <c r="U19" s="665"/>
      <c r="V19" s="665"/>
      <c r="W19" s="665"/>
      <c r="X19" s="665"/>
      <c r="Y19" s="666"/>
      <c r="Z19" s="691">
        <v>
0.1</v>
      </c>
      <c r="AA19" s="691"/>
      <c r="AB19" s="691"/>
      <c r="AC19" s="691"/>
      <c r="AD19" s="692">
        <v>
250980</v>
      </c>
      <c r="AE19" s="692"/>
      <c r="AF19" s="692"/>
      <c r="AG19" s="692"/>
      <c r="AH19" s="692"/>
      <c r="AI19" s="692"/>
      <c r="AJ19" s="692"/>
      <c r="AK19" s="692"/>
      <c r="AL19" s="667">
        <v>
0.3</v>
      </c>
      <c r="AM19" s="668"/>
      <c r="AN19" s="668"/>
      <c r="AO19" s="693"/>
      <c r="AP19" s="661" t="s">
        <v>
270</v>
      </c>
      <c r="AQ19" s="662"/>
      <c r="AR19" s="662"/>
      <c r="AS19" s="662"/>
      <c r="AT19" s="662"/>
      <c r="AU19" s="662"/>
      <c r="AV19" s="662"/>
      <c r="AW19" s="662"/>
      <c r="AX19" s="662"/>
      <c r="AY19" s="662"/>
      <c r="AZ19" s="662"/>
      <c r="BA19" s="662"/>
      <c r="BB19" s="662"/>
      <c r="BC19" s="662"/>
      <c r="BD19" s="662"/>
      <c r="BE19" s="662"/>
      <c r="BF19" s="663"/>
      <c r="BG19" s="664" t="s">
        <v>
126</v>
      </c>
      <c r="BH19" s="665"/>
      <c r="BI19" s="665"/>
      <c r="BJ19" s="665"/>
      <c r="BK19" s="665"/>
      <c r="BL19" s="665"/>
      <c r="BM19" s="665"/>
      <c r="BN19" s="666"/>
      <c r="BO19" s="691" t="s">
        <v>
135</v>
      </c>
      <c r="BP19" s="691"/>
      <c r="BQ19" s="691"/>
      <c r="BR19" s="691"/>
      <c r="BS19" s="692" t="s">
        <v>
135</v>
      </c>
      <c r="BT19" s="692"/>
      <c r="BU19" s="692"/>
      <c r="BV19" s="692"/>
      <c r="BW19" s="692"/>
      <c r="BX19" s="692"/>
      <c r="BY19" s="692"/>
      <c r="BZ19" s="692"/>
      <c r="CA19" s="692"/>
      <c r="CB19" s="759"/>
      <c r="CD19" s="706" t="s">
        <v>
271</v>
      </c>
      <c r="CE19" s="703"/>
      <c r="CF19" s="703"/>
      <c r="CG19" s="703"/>
      <c r="CH19" s="703"/>
      <c r="CI19" s="703"/>
      <c r="CJ19" s="703"/>
      <c r="CK19" s="703"/>
      <c r="CL19" s="703"/>
      <c r="CM19" s="703"/>
      <c r="CN19" s="703"/>
      <c r="CO19" s="703"/>
      <c r="CP19" s="703"/>
      <c r="CQ19" s="704"/>
      <c r="CR19" s="664" t="s">
        <v>
135</v>
      </c>
      <c r="CS19" s="665"/>
      <c r="CT19" s="665"/>
      <c r="CU19" s="665"/>
      <c r="CV19" s="665"/>
      <c r="CW19" s="665"/>
      <c r="CX19" s="665"/>
      <c r="CY19" s="666"/>
      <c r="CZ19" s="691" t="s">
        <v>
126</v>
      </c>
      <c r="DA19" s="691"/>
      <c r="DB19" s="691"/>
      <c r="DC19" s="691"/>
      <c r="DD19" s="670" t="s">
        <v>
126</v>
      </c>
      <c r="DE19" s="665"/>
      <c r="DF19" s="665"/>
      <c r="DG19" s="665"/>
      <c r="DH19" s="665"/>
      <c r="DI19" s="665"/>
      <c r="DJ19" s="665"/>
      <c r="DK19" s="665"/>
      <c r="DL19" s="665"/>
      <c r="DM19" s="665"/>
      <c r="DN19" s="665"/>
      <c r="DO19" s="665"/>
      <c r="DP19" s="666"/>
      <c r="DQ19" s="670" t="s">
        <v>
126</v>
      </c>
      <c r="DR19" s="665"/>
      <c r="DS19" s="665"/>
      <c r="DT19" s="665"/>
      <c r="DU19" s="665"/>
      <c r="DV19" s="665"/>
      <c r="DW19" s="665"/>
      <c r="DX19" s="665"/>
      <c r="DY19" s="665"/>
      <c r="DZ19" s="665"/>
      <c r="EA19" s="665"/>
      <c r="EB19" s="665"/>
      <c r="EC19" s="705"/>
    </row>
    <row r="20" spans="2:133" ht="11.25" customHeight="1" x14ac:dyDescent="0.2">
      <c r="B20" s="661" t="s">
        <v>
272</v>
      </c>
      <c r="C20" s="662"/>
      <c r="D20" s="662"/>
      <c r="E20" s="662"/>
      <c r="F20" s="662"/>
      <c r="G20" s="662"/>
      <c r="H20" s="662"/>
      <c r="I20" s="662"/>
      <c r="J20" s="662"/>
      <c r="K20" s="662"/>
      <c r="L20" s="662"/>
      <c r="M20" s="662"/>
      <c r="N20" s="662"/>
      <c r="O20" s="662"/>
      <c r="P20" s="662"/>
      <c r="Q20" s="663"/>
      <c r="R20" s="664">
        <v>
29868</v>
      </c>
      <c r="S20" s="665"/>
      <c r="T20" s="665"/>
      <c r="U20" s="665"/>
      <c r="V20" s="665"/>
      <c r="W20" s="665"/>
      <c r="X20" s="665"/>
      <c r="Y20" s="666"/>
      <c r="Z20" s="691">
        <v>
0</v>
      </c>
      <c r="AA20" s="691"/>
      <c r="AB20" s="691"/>
      <c r="AC20" s="691"/>
      <c r="AD20" s="692">
        <v>
29868</v>
      </c>
      <c r="AE20" s="692"/>
      <c r="AF20" s="692"/>
      <c r="AG20" s="692"/>
      <c r="AH20" s="692"/>
      <c r="AI20" s="692"/>
      <c r="AJ20" s="692"/>
      <c r="AK20" s="692"/>
      <c r="AL20" s="667">
        <v>
0</v>
      </c>
      <c r="AM20" s="668"/>
      <c r="AN20" s="668"/>
      <c r="AO20" s="693"/>
      <c r="AP20" s="661" t="s">
        <v>
273</v>
      </c>
      <c r="AQ20" s="662"/>
      <c r="AR20" s="662"/>
      <c r="AS20" s="662"/>
      <c r="AT20" s="662"/>
      <c r="AU20" s="662"/>
      <c r="AV20" s="662"/>
      <c r="AW20" s="662"/>
      <c r="AX20" s="662"/>
      <c r="AY20" s="662"/>
      <c r="AZ20" s="662"/>
      <c r="BA20" s="662"/>
      <c r="BB20" s="662"/>
      <c r="BC20" s="662"/>
      <c r="BD20" s="662"/>
      <c r="BE20" s="662"/>
      <c r="BF20" s="663"/>
      <c r="BG20" s="664" t="s">
        <v>
135</v>
      </c>
      <c r="BH20" s="665"/>
      <c r="BI20" s="665"/>
      <c r="BJ20" s="665"/>
      <c r="BK20" s="665"/>
      <c r="BL20" s="665"/>
      <c r="BM20" s="665"/>
      <c r="BN20" s="666"/>
      <c r="BO20" s="691" t="s">
        <v>
234</v>
      </c>
      <c r="BP20" s="691"/>
      <c r="BQ20" s="691"/>
      <c r="BR20" s="691"/>
      <c r="BS20" s="692" t="s">
        <v>
234</v>
      </c>
      <c r="BT20" s="692"/>
      <c r="BU20" s="692"/>
      <c r="BV20" s="692"/>
      <c r="BW20" s="692"/>
      <c r="BX20" s="692"/>
      <c r="BY20" s="692"/>
      <c r="BZ20" s="692"/>
      <c r="CA20" s="692"/>
      <c r="CB20" s="759"/>
      <c r="CD20" s="706" t="s">
        <v>
274</v>
      </c>
      <c r="CE20" s="703"/>
      <c r="CF20" s="703"/>
      <c r="CG20" s="703"/>
      <c r="CH20" s="703"/>
      <c r="CI20" s="703"/>
      <c r="CJ20" s="703"/>
      <c r="CK20" s="703"/>
      <c r="CL20" s="703"/>
      <c r="CM20" s="703"/>
      <c r="CN20" s="703"/>
      <c r="CO20" s="703"/>
      <c r="CP20" s="703"/>
      <c r="CQ20" s="704"/>
      <c r="CR20" s="664">
        <v>
165089996</v>
      </c>
      <c r="CS20" s="665"/>
      <c r="CT20" s="665"/>
      <c r="CU20" s="665"/>
      <c r="CV20" s="665"/>
      <c r="CW20" s="665"/>
      <c r="CX20" s="665"/>
      <c r="CY20" s="666"/>
      <c r="CZ20" s="691">
        <v>
100</v>
      </c>
      <c r="DA20" s="691"/>
      <c r="DB20" s="691"/>
      <c r="DC20" s="691"/>
      <c r="DD20" s="670">
        <v>
14180493</v>
      </c>
      <c r="DE20" s="665"/>
      <c r="DF20" s="665"/>
      <c r="DG20" s="665"/>
      <c r="DH20" s="665"/>
      <c r="DI20" s="665"/>
      <c r="DJ20" s="665"/>
      <c r="DK20" s="665"/>
      <c r="DL20" s="665"/>
      <c r="DM20" s="665"/>
      <c r="DN20" s="665"/>
      <c r="DO20" s="665"/>
      <c r="DP20" s="666"/>
      <c r="DQ20" s="670">
        <v>
99795758</v>
      </c>
      <c r="DR20" s="665"/>
      <c r="DS20" s="665"/>
      <c r="DT20" s="665"/>
      <c r="DU20" s="665"/>
      <c r="DV20" s="665"/>
      <c r="DW20" s="665"/>
      <c r="DX20" s="665"/>
      <c r="DY20" s="665"/>
      <c r="DZ20" s="665"/>
      <c r="EA20" s="665"/>
      <c r="EB20" s="665"/>
      <c r="EC20" s="705"/>
    </row>
    <row r="21" spans="2:133" ht="11.25" customHeight="1" x14ac:dyDescent="0.2">
      <c r="B21" s="661" t="s">
        <v>
275</v>
      </c>
      <c r="C21" s="662"/>
      <c r="D21" s="662"/>
      <c r="E21" s="662"/>
      <c r="F21" s="662"/>
      <c r="G21" s="662"/>
      <c r="H21" s="662"/>
      <c r="I21" s="662"/>
      <c r="J21" s="662"/>
      <c r="K21" s="662"/>
      <c r="L21" s="662"/>
      <c r="M21" s="662"/>
      <c r="N21" s="662"/>
      <c r="O21" s="662"/>
      <c r="P21" s="662"/>
      <c r="Q21" s="663"/>
      <c r="R21" s="664">
        <v>
2417</v>
      </c>
      <c r="S21" s="665"/>
      <c r="T21" s="665"/>
      <c r="U21" s="665"/>
      <c r="V21" s="665"/>
      <c r="W21" s="665"/>
      <c r="X21" s="665"/>
      <c r="Y21" s="666"/>
      <c r="Z21" s="691">
        <v>
0</v>
      </c>
      <c r="AA21" s="691"/>
      <c r="AB21" s="691"/>
      <c r="AC21" s="691"/>
      <c r="AD21" s="692">
        <v>
2417</v>
      </c>
      <c r="AE21" s="692"/>
      <c r="AF21" s="692"/>
      <c r="AG21" s="692"/>
      <c r="AH21" s="692"/>
      <c r="AI21" s="692"/>
      <c r="AJ21" s="692"/>
      <c r="AK21" s="692"/>
      <c r="AL21" s="667">
        <v>
0</v>
      </c>
      <c r="AM21" s="668"/>
      <c r="AN21" s="668"/>
      <c r="AO21" s="693"/>
      <c r="AP21" s="756" t="s">
        <v>
276</v>
      </c>
      <c r="AQ21" s="764"/>
      <c r="AR21" s="764"/>
      <c r="AS21" s="764"/>
      <c r="AT21" s="764"/>
      <c r="AU21" s="764"/>
      <c r="AV21" s="764"/>
      <c r="AW21" s="764"/>
      <c r="AX21" s="764"/>
      <c r="AY21" s="764"/>
      <c r="AZ21" s="764"/>
      <c r="BA21" s="764"/>
      <c r="BB21" s="764"/>
      <c r="BC21" s="764"/>
      <c r="BD21" s="764"/>
      <c r="BE21" s="764"/>
      <c r="BF21" s="758"/>
      <c r="BG21" s="664" t="s">
        <v>
126</v>
      </c>
      <c r="BH21" s="665"/>
      <c r="BI21" s="665"/>
      <c r="BJ21" s="665"/>
      <c r="BK21" s="665"/>
      <c r="BL21" s="665"/>
      <c r="BM21" s="665"/>
      <c r="BN21" s="666"/>
      <c r="BO21" s="691" t="s">
        <v>
126</v>
      </c>
      <c r="BP21" s="691"/>
      <c r="BQ21" s="691"/>
      <c r="BR21" s="691"/>
      <c r="BS21" s="692" t="s">
        <v>
126</v>
      </c>
      <c r="BT21" s="692"/>
      <c r="BU21" s="692"/>
      <c r="BV21" s="692"/>
      <c r="BW21" s="692"/>
      <c r="BX21" s="692"/>
      <c r="BY21" s="692"/>
      <c r="BZ21" s="692"/>
      <c r="CA21" s="692"/>
      <c r="CB21" s="759"/>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2">
      <c r="B22" s="727" t="s">
        <v>
277</v>
      </c>
      <c r="C22" s="728"/>
      <c r="D22" s="728"/>
      <c r="E22" s="728"/>
      <c r="F22" s="728"/>
      <c r="G22" s="728"/>
      <c r="H22" s="728"/>
      <c r="I22" s="728"/>
      <c r="J22" s="728"/>
      <c r="K22" s="728"/>
      <c r="L22" s="728"/>
      <c r="M22" s="728"/>
      <c r="N22" s="728"/>
      <c r="O22" s="728"/>
      <c r="P22" s="728"/>
      <c r="Q22" s="729"/>
      <c r="R22" s="664" t="s">
        <v>
126</v>
      </c>
      <c r="S22" s="665"/>
      <c r="T22" s="665"/>
      <c r="U22" s="665"/>
      <c r="V22" s="665"/>
      <c r="W22" s="665"/>
      <c r="X22" s="665"/>
      <c r="Y22" s="666"/>
      <c r="Z22" s="691" t="s">
        <v>
126</v>
      </c>
      <c r="AA22" s="691"/>
      <c r="AB22" s="691"/>
      <c r="AC22" s="691"/>
      <c r="AD22" s="692" t="s">
        <v>
126</v>
      </c>
      <c r="AE22" s="692"/>
      <c r="AF22" s="692"/>
      <c r="AG22" s="692"/>
      <c r="AH22" s="692"/>
      <c r="AI22" s="692"/>
      <c r="AJ22" s="692"/>
      <c r="AK22" s="692"/>
      <c r="AL22" s="667" t="s">
        <v>
126</v>
      </c>
      <c r="AM22" s="668"/>
      <c r="AN22" s="668"/>
      <c r="AO22" s="693"/>
      <c r="AP22" s="756" t="s">
        <v>
278</v>
      </c>
      <c r="AQ22" s="764"/>
      <c r="AR22" s="764"/>
      <c r="AS22" s="764"/>
      <c r="AT22" s="764"/>
      <c r="AU22" s="764"/>
      <c r="AV22" s="764"/>
      <c r="AW22" s="764"/>
      <c r="AX22" s="764"/>
      <c r="AY22" s="764"/>
      <c r="AZ22" s="764"/>
      <c r="BA22" s="764"/>
      <c r="BB22" s="764"/>
      <c r="BC22" s="764"/>
      <c r="BD22" s="764"/>
      <c r="BE22" s="764"/>
      <c r="BF22" s="758"/>
      <c r="BG22" s="664" t="s">
        <v>
126</v>
      </c>
      <c r="BH22" s="665"/>
      <c r="BI22" s="665"/>
      <c r="BJ22" s="665"/>
      <c r="BK22" s="665"/>
      <c r="BL22" s="665"/>
      <c r="BM22" s="665"/>
      <c r="BN22" s="666"/>
      <c r="BO22" s="691" t="s">
        <v>
135</v>
      </c>
      <c r="BP22" s="691"/>
      <c r="BQ22" s="691"/>
      <c r="BR22" s="691"/>
      <c r="BS22" s="692" t="s">
        <v>
126</v>
      </c>
      <c r="BT22" s="692"/>
      <c r="BU22" s="692"/>
      <c r="BV22" s="692"/>
      <c r="BW22" s="692"/>
      <c r="BX22" s="692"/>
      <c r="BY22" s="692"/>
      <c r="BZ22" s="692"/>
      <c r="CA22" s="692"/>
      <c r="CB22" s="759"/>
      <c r="CD22" s="766" t="s">
        <v>
279</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2">
      <c r="B23" s="661" t="s">
        <v>
280</v>
      </c>
      <c r="C23" s="662"/>
      <c r="D23" s="662"/>
      <c r="E23" s="662"/>
      <c r="F23" s="662"/>
      <c r="G23" s="662"/>
      <c r="H23" s="662"/>
      <c r="I23" s="662"/>
      <c r="J23" s="662"/>
      <c r="K23" s="662"/>
      <c r="L23" s="662"/>
      <c r="M23" s="662"/>
      <c r="N23" s="662"/>
      <c r="O23" s="662"/>
      <c r="P23" s="662"/>
      <c r="Q23" s="663"/>
      <c r="R23" s="664" t="s">
        <v>
126</v>
      </c>
      <c r="S23" s="665"/>
      <c r="T23" s="665"/>
      <c r="U23" s="665"/>
      <c r="V23" s="665"/>
      <c r="W23" s="665"/>
      <c r="X23" s="665"/>
      <c r="Y23" s="666"/>
      <c r="Z23" s="691" t="s">
        <v>
135</v>
      </c>
      <c r="AA23" s="691"/>
      <c r="AB23" s="691"/>
      <c r="AC23" s="691"/>
      <c r="AD23" s="692" t="s">
        <v>
126</v>
      </c>
      <c r="AE23" s="692"/>
      <c r="AF23" s="692"/>
      <c r="AG23" s="692"/>
      <c r="AH23" s="692"/>
      <c r="AI23" s="692"/>
      <c r="AJ23" s="692"/>
      <c r="AK23" s="692"/>
      <c r="AL23" s="667" t="s">
        <v>
126</v>
      </c>
      <c r="AM23" s="668"/>
      <c r="AN23" s="668"/>
      <c r="AO23" s="693"/>
      <c r="AP23" s="756" t="s">
        <v>
281</v>
      </c>
      <c r="AQ23" s="764"/>
      <c r="AR23" s="764"/>
      <c r="AS23" s="764"/>
      <c r="AT23" s="764"/>
      <c r="AU23" s="764"/>
      <c r="AV23" s="764"/>
      <c r="AW23" s="764"/>
      <c r="AX23" s="764"/>
      <c r="AY23" s="764"/>
      <c r="AZ23" s="764"/>
      <c r="BA23" s="764"/>
      <c r="BB23" s="764"/>
      <c r="BC23" s="764"/>
      <c r="BD23" s="764"/>
      <c r="BE23" s="764"/>
      <c r="BF23" s="758"/>
      <c r="BG23" s="664" t="s">
        <v>
126</v>
      </c>
      <c r="BH23" s="665"/>
      <c r="BI23" s="665"/>
      <c r="BJ23" s="665"/>
      <c r="BK23" s="665"/>
      <c r="BL23" s="665"/>
      <c r="BM23" s="665"/>
      <c r="BN23" s="666"/>
      <c r="BO23" s="691" t="s">
        <v>
126</v>
      </c>
      <c r="BP23" s="691"/>
      <c r="BQ23" s="691"/>
      <c r="BR23" s="691"/>
      <c r="BS23" s="692" t="s">
        <v>
135</v>
      </c>
      <c r="BT23" s="692"/>
      <c r="BU23" s="692"/>
      <c r="BV23" s="692"/>
      <c r="BW23" s="692"/>
      <c r="BX23" s="692"/>
      <c r="BY23" s="692"/>
      <c r="BZ23" s="692"/>
      <c r="CA23" s="692"/>
      <c r="CB23" s="759"/>
      <c r="CD23" s="766" t="s">
        <v>
219</v>
      </c>
      <c r="CE23" s="767"/>
      <c r="CF23" s="767"/>
      <c r="CG23" s="767"/>
      <c r="CH23" s="767"/>
      <c r="CI23" s="767"/>
      <c r="CJ23" s="767"/>
      <c r="CK23" s="767"/>
      <c r="CL23" s="767"/>
      <c r="CM23" s="767"/>
      <c r="CN23" s="767"/>
      <c r="CO23" s="767"/>
      <c r="CP23" s="767"/>
      <c r="CQ23" s="768"/>
      <c r="CR23" s="766" t="s">
        <v>
282</v>
      </c>
      <c r="CS23" s="767"/>
      <c r="CT23" s="767"/>
      <c r="CU23" s="767"/>
      <c r="CV23" s="767"/>
      <c r="CW23" s="767"/>
      <c r="CX23" s="767"/>
      <c r="CY23" s="768"/>
      <c r="CZ23" s="766" t="s">
        <v>
283</v>
      </c>
      <c r="DA23" s="767"/>
      <c r="DB23" s="767"/>
      <c r="DC23" s="768"/>
      <c r="DD23" s="766" t="s">
        <v>
284</v>
      </c>
      <c r="DE23" s="767"/>
      <c r="DF23" s="767"/>
      <c r="DG23" s="767"/>
      <c r="DH23" s="767"/>
      <c r="DI23" s="767"/>
      <c r="DJ23" s="767"/>
      <c r="DK23" s="768"/>
      <c r="DL23" s="775" t="s">
        <v>
285</v>
      </c>
      <c r="DM23" s="776"/>
      <c r="DN23" s="776"/>
      <c r="DO23" s="776"/>
      <c r="DP23" s="776"/>
      <c r="DQ23" s="776"/>
      <c r="DR23" s="776"/>
      <c r="DS23" s="776"/>
      <c r="DT23" s="776"/>
      <c r="DU23" s="776"/>
      <c r="DV23" s="777"/>
      <c r="DW23" s="766" t="s">
        <v>
286</v>
      </c>
      <c r="DX23" s="767"/>
      <c r="DY23" s="767"/>
      <c r="DZ23" s="767"/>
      <c r="EA23" s="767"/>
      <c r="EB23" s="767"/>
      <c r="EC23" s="768"/>
    </row>
    <row r="24" spans="2:133" ht="11.25" customHeight="1" x14ac:dyDescent="0.2">
      <c r="B24" s="661" t="s">
        <v>
287</v>
      </c>
      <c r="C24" s="662"/>
      <c r="D24" s="662"/>
      <c r="E24" s="662"/>
      <c r="F24" s="662"/>
      <c r="G24" s="662"/>
      <c r="H24" s="662"/>
      <c r="I24" s="662"/>
      <c r="J24" s="662"/>
      <c r="K24" s="662"/>
      <c r="L24" s="662"/>
      <c r="M24" s="662"/>
      <c r="N24" s="662"/>
      <c r="O24" s="662"/>
      <c r="P24" s="662"/>
      <c r="Q24" s="663"/>
      <c r="R24" s="664" t="s">
        <v>
126</v>
      </c>
      <c r="S24" s="665"/>
      <c r="T24" s="665"/>
      <c r="U24" s="665"/>
      <c r="V24" s="665"/>
      <c r="W24" s="665"/>
      <c r="X24" s="665"/>
      <c r="Y24" s="666"/>
      <c r="Z24" s="691" t="s">
        <v>
126</v>
      </c>
      <c r="AA24" s="691"/>
      <c r="AB24" s="691"/>
      <c r="AC24" s="691"/>
      <c r="AD24" s="692" t="s">
        <v>
135</v>
      </c>
      <c r="AE24" s="692"/>
      <c r="AF24" s="692"/>
      <c r="AG24" s="692"/>
      <c r="AH24" s="692"/>
      <c r="AI24" s="692"/>
      <c r="AJ24" s="692"/>
      <c r="AK24" s="692"/>
      <c r="AL24" s="667" t="s">
        <v>
126</v>
      </c>
      <c r="AM24" s="668"/>
      <c r="AN24" s="668"/>
      <c r="AO24" s="693"/>
      <c r="AP24" s="756" t="s">
        <v>
288</v>
      </c>
      <c r="AQ24" s="764"/>
      <c r="AR24" s="764"/>
      <c r="AS24" s="764"/>
      <c r="AT24" s="764"/>
      <c r="AU24" s="764"/>
      <c r="AV24" s="764"/>
      <c r="AW24" s="764"/>
      <c r="AX24" s="764"/>
      <c r="AY24" s="764"/>
      <c r="AZ24" s="764"/>
      <c r="BA24" s="764"/>
      <c r="BB24" s="764"/>
      <c r="BC24" s="764"/>
      <c r="BD24" s="764"/>
      <c r="BE24" s="764"/>
      <c r="BF24" s="758"/>
      <c r="BG24" s="664" t="s">
        <v>
135</v>
      </c>
      <c r="BH24" s="665"/>
      <c r="BI24" s="665"/>
      <c r="BJ24" s="665"/>
      <c r="BK24" s="665"/>
      <c r="BL24" s="665"/>
      <c r="BM24" s="665"/>
      <c r="BN24" s="666"/>
      <c r="BO24" s="691" t="s">
        <v>
135</v>
      </c>
      <c r="BP24" s="691"/>
      <c r="BQ24" s="691"/>
      <c r="BR24" s="691"/>
      <c r="BS24" s="692" t="s">
        <v>
126</v>
      </c>
      <c r="BT24" s="692"/>
      <c r="BU24" s="692"/>
      <c r="BV24" s="692"/>
      <c r="BW24" s="692"/>
      <c r="BX24" s="692"/>
      <c r="BY24" s="692"/>
      <c r="BZ24" s="692"/>
      <c r="CA24" s="692"/>
      <c r="CB24" s="759"/>
      <c r="CD24" s="720" t="s">
        <v>
289</v>
      </c>
      <c r="CE24" s="721"/>
      <c r="CF24" s="721"/>
      <c r="CG24" s="721"/>
      <c r="CH24" s="721"/>
      <c r="CI24" s="721"/>
      <c r="CJ24" s="721"/>
      <c r="CK24" s="721"/>
      <c r="CL24" s="721"/>
      <c r="CM24" s="721"/>
      <c r="CN24" s="721"/>
      <c r="CO24" s="721"/>
      <c r="CP24" s="721"/>
      <c r="CQ24" s="722"/>
      <c r="CR24" s="717">
        <v>
86176573</v>
      </c>
      <c r="CS24" s="718"/>
      <c r="CT24" s="718"/>
      <c r="CU24" s="718"/>
      <c r="CV24" s="718"/>
      <c r="CW24" s="718"/>
      <c r="CX24" s="718"/>
      <c r="CY24" s="761"/>
      <c r="CZ24" s="762">
        <v>
52.2</v>
      </c>
      <c r="DA24" s="736"/>
      <c r="DB24" s="736"/>
      <c r="DC24" s="765"/>
      <c r="DD24" s="760">
        <v>
46711456</v>
      </c>
      <c r="DE24" s="718"/>
      <c r="DF24" s="718"/>
      <c r="DG24" s="718"/>
      <c r="DH24" s="718"/>
      <c r="DI24" s="718"/>
      <c r="DJ24" s="718"/>
      <c r="DK24" s="761"/>
      <c r="DL24" s="760">
        <v>
45747437</v>
      </c>
      <c r="DM24" s="718"/>
      <c r="DN24" s="718"/>
      <c r="DO24" s="718"/>
      <c r="DP24" s="718"/>
      <c r="DQ24" s="718"/>
      <c r="DR24" s="718"/>
      <c r="DS24" s="718"/>
      <c r="DT24" s="718"/>
      <c r="DU24" s="718"/>
      <c r="DV24" s="761"/>
      <c r="DW24" s="762">
        <v>
47.8</v>
      </c>
      <c r="DX24" s="736"/>
      <c r="DY24" s="736"/>
      <c r="DZ24" s="736"/>
      <c r="EA24" s="736"/>
      <c r="EB24" s="736"/>
      <c r="EC24" s="763"/>
    </row>
    <row r="25" spans="2:133" ht="11.25" customHeight="1" x14ac:dyDescent="0.2">
      <c r="B25" s="661" t="s">
        <v>
290</v>
      </c>
      <c r="C25" s="662"/>
      <c r="D25" s="662"/>
      <c r="E25" s="662"/>
      <c r="F25" s="662"/>
      <c r="G25" s="662"/>
      <c r="H25" s="662"/>
      <c r="I25" s="662"/>
      <c r="J25" s="662"/>
      <c r="K25" s="662"/>
      <c r="L25" s="662"/>
      <c r="M25" s="662"/>
      <c r="N25" s="662"/>
      <c r="O25" s="662"/>
      <c r="P25" s="662"/>
      <c r="Q25" s="663"/>
      <c r="R25" s="664" t="s">
        <v>
126</v>
      </c>
      <c r="S25" s="665"/>
      <c r="T25" s="665"/>
      <c r="U25" s="665"/>
      <c r="V25" s="665"/>
      <c r="W25" s="665"/>
      <c r="X25" s="665"/>
      <c r="Y25" s="666"/>
      <c r="Z25" s="691" t="s">
        <v>
126</v>
      </c>
      <c r="AA25" s="691"/>
      <c r="AB25" s="691"/>
      <c r="AC25" s="691"/>
      <c r="AD25" s="692" t="s">
        <v>
126</v>
      </c>
      <c r="AE25" s="692"/>
      <c r="AF25" s="692"/>
      <c r="AG25" s="692"/>
      <c r="AH25" s="692"/>
      <c r="AI25" s="692"/>
      <c r="AJ25" s="692"/>
      <c r="AK25" s="692"/>
      <c r="AL25" s="667" t="s">
        <v>
126</v>
      </c>
      <c r="AM25" s="668"/>
      <c r="AN25" s="668"/>
      <c r="AO25" s="693"/>
      <c r="AP25" s="756" t="s">
        <v>
291</v>
      </c>
      <c r="AQ25" s="764"/>
      <c r="AR25" s="764"/>
      <c r="AS25" s="764"/>
      <c r="AT25" s="764"/>
      <c r="AU25" s="764"/>
      <c r="AV25" s="764"/>
      <c r="AW25" s="764"/>
      <c r="AX25" s="764"/>
      <c r="AY25" s="764"/>
      <c r="AZ25" s="764"/>
      <c r="BA25" s="764"/>
      <c r="BB25" s="764"/>
      <c r="BC25" s="764"/>
      <c r="BD25" s="764"/>
      <c r="BE25" s="764"/>
      <c r="BF25" s="758"/>
      <c r="BG25" s="664" t="s">
        <v>
126</v>
      </c>
      <c r="BH25" s="665"/>
      <c r="BI25" s="665"/>
      <c r="BJ25" s="665"/>
      <c r="BK25" s="665"/>
      <c r="BL25" s="665"/>
      <c r="BM25" s="665"/>
      <c r="BN25" s="666"/>
      <c r="BO25" s="691" t="s">
        <v>
135</v>
      </c>
      <c r="BP25" s="691"/>
      <c r="BQ25" s="691"/>
      <c r="BR25" s="691"/>
      <c r="BS25" s="692" t="s">
        <v>
126</v>
      </c>
      <c r="BT25" s="692"/>
      <c r="BU25" s="692"/>
      <c r="BV25" s="692"/>
      <c r="BW25" s="692"/>
      <c r="BX25" s="692"/>
      <c r="BY25" s="692"/>
      <c r="BZ25" s="692"/>
      <c r="CA25" s="692"/>
      <c r="CB25" s="759"/>
      <c r="CD25" s="706" t="s">
        <v>
292</v>
      </c>
      <c r="CE25" s="703"/>
      <c r="CF25" s="703"/>
      <c r="CG25" s="703"/>
      <c r="CH25" s="703"/>
      <c r="CI25" s="703"/>
      <c r="CJ25" s="703"/>
      <c r="CK25" s="703"/>
      <c r="CL25" s="703"/>
      <c r="CM25" s="703"/>
      <c r="CN25" s="703"/>
      <c r="CO25" s="703"/>
      <c r="CP25" s="703"/>
      <c r="CQ25" s="704"/>
      <c r="CR25" s="664">
        <v>
24734046</v>
      </c>
      <c r="CS25" s="675"/>
      <c r="CT25" s="675"/>
      <c r="CU25" s="675"/>
      <c r="CV25" s="675"/>
      <c r="CW25" s="675"/>
      <c r="CX25" s="675"/>
      <c r="CY25" s="676"/>
      <c r="CZ25" s="667">
        <v>
15</v>
      </c>
      <c r="DA25" s="677"/>
      <c r="DB25" s="677"/>
      <c r="DC25" s="678"/>
      <c r="DD25" s="670">
        <v>
22866646</v>
      </c>
      <c r="DE25" s="675"/>
      <c r="DF25" s="675"/>
      <c r="DG25" s="675"/>
      <c r="DH25" s="675"/>
      <c r="DI25" s="675"/>
      <c r="DJ25" s="675"/>
      <c r="DK25" s="676"/>
      <c r="DL25" s="670">
        <v>
22043738</v>
      </c>
      <c r="DM25" s="675"/>
      <c r="DN25" s="675"/>
      <c r="DO25" s="675"/>
      <c r="DP25" s="675"/>
      <c r="DQ25" s="675"/>
      <c r="DR25" s="675"/>
      <c r="DS25" s="675"/>
      <c r="DT25" s="675"/>
      <c r="DU25" s="675"/>
      <c r="DV25" s="676"/>
      <c r="DW25" s="667">
        <v>
23</v>
      </c>
      <c r="DX25" s="677"/>
      <c r="DY25" s="677"/>
      <c r="DZ25" s="677"/>
      <c r="EA25" s="677"/>
      <c r="EB25" s="677"/>
      <c r="EC25" s="698"/>
    </row>
    <row r="26" spans="2:133" ht="11.25" customHeight="1" x14ac:dyDescent="0.2">
      <c r="B26" s="661" t="s">
        <v>
293</v>
      </c>
      <c r="C26" s="662"/>
      <c r="D26" s="662"/>
      <c r="E26" s="662"/>
      <c r="F26" s="662"/>
      <c r="G26" s="662"/>
      <c r="H26" s="662"/>
      <c r="I26" s="662"/>
      <c r="J26" s="662"/>
      <c r="K26" s="662"/>
      <c r="L26" s="662"/>
      <c r="M26" s="662"/>
      <c r="N26" s="662"/>
      <c r="O26" s="662"/>
      <c r="P26" s="662"/>
      <c r="Q26" s="663"/>
      <c r="R26" s="664" t="s">
        <v>
126</v>
      </c>
      <c r="S26" s="665"/>
      <c r="T26" s="665"/>
      <c r="U26" s="665"/>
      <c r="V26" s="665"/>
      <c r="W26" s="665"/>
      <c r="X26" s="665"/>
      <c r="Y26" s="666"/>
      <c r="Z26" s="691" t="s">
        <v>
135</v>
      </c>
      <c r="AA26" s="691"/>
      <c r="AB26" s="691"/>
      <c r="AC26" s="691"/>
      <c r="AD26" s="692" t="s">
        <v>
126</v>
      </c>
      <c r="AE26" s="692"/>
      <c r="AF26" s="692"/>
      <c r="AG26" s="692"/>
      <c r="AH26" s="692"/>
      <c r="AI26" s="692"/>
      <c r="AJ26" s="692"/>
      <c r="AK26" s="692"/>
      <c r="AL26" s="667" t="s">
        <v>
126</v>
      </c>
      <c r="AM26" s="668"/>
      <c r="AN26" s="668"/>
      <c r="AO26" s="693"/>
      <c r="AP26" s="756" t="s">
        <v>
294</v>
      </c>
      <c r="AQ26" s="757"/>
      <c r="AR26" s="757"/>
      <c r="AS26" s="757"/>
      <c r="AT26" s="757"/>
      <c r="AU26" s="757"/>
      <c r="AV26" s="757"/>
      <c r="AW26" s="757"/>
      <c r="AX26" s="757"/>
      <c r="AY26" s="757"/>
      <c r="AZ26" s="757"/>
      <c r="BA26" s="757"/>
      <c r="BB26" s="757"/>
      <c r="BC26" s="757"/>
      <c r="BD26" s="757"/>
      <c r="BE26" s="757"/>
      <c r="BF26" s="758"/>
      <c r="BG26" s="664" t="s">
        <v>
135</v>
      </c>
      <c r="BH26" s="665"/>
      <c r="BI26" s="665"/>
      <c r="BJ26" s="665"/>
      <c r="BK26" s="665"/>
      <c r="BL26" s="665"/>
      <c r="BM26" s="665"/>
      <c r="BN26" s="666"/>
      <c r="BO26" s="691" t="s">
        <v>
126</v>
      </c>
      <c r="BP26" s="691"/>
      <c r="BQ26" s="691"/>
      <c r="BR26" s="691"/>
      <c r="BS26" s="692" t="s">
        <v>
126</v>
      </c>
      <c r="BT26" s="692"/>
      <c r="BU26" s="692"/>
      <c r="BV26" s="692"/>
      <c r="BW26" s="692"/>
      <c r="BX26" s="692"/>
      <c r="BY26" s="692"/>
      <c r="BZ26" s="692"/>
      <c r="CA26" s="692"/>
      <c r="CB26" s="759"/>
      <c r="CD26" s="706" t="s">
        <v>
295</v>
      </c>
      <c r="CE26" s="703"/>
      <c r="CF26" s="703"/>
      <c r="CG26" s="703"/>
      <c r="CH26" s="703"/>
      <c r="CI26" s="703"/>
      <c r="CJ26" s="703"/>
      <c r="CK26" s="703"/>
      <c r="CL26" s="703"/>
      <c r="CM26" s="703"/>
      <c r="CN26" s="703"/>
      <c r="CO26" s="703"/>
      <c r="CP26" s="703"/>
      <c r="CQ26" s="704"/>
      <c r="CR26" s="664">
        <v>
16529273</v>
      </c>
      <c r="CS26" s="665"/>
      <c r="CT26" s="665"/>
      <c r="CU26" s="665"/>
      <c r="CV26" s="665"/>
      <c r="CW26" s="665"/>
      <c r="CX26" s="665"/>
      <c r="CY26" s="666"/>
      <c r="CZ26" s="667">
        <v>
10</v>
      </c>
      <c r="DA26" s="677"/>
      <c r="DB26" s="677"/>
      <c r="DC26" s="678"/>
      <c r="DD26" s="670">
        <v>
15099983</v>
      </c>
      <c r="DE26" s="665"/>
      <c r="DF26" s="665"/>
      <c r="DG26" s="665"/>
      <c r="DH26" s="665"/>
      <c r="DI26" s="665"/>
      <c r="DJ26" s="665"/>
      <c r="DK26" s="666"/>
      <c r="DL26" s="670" t="s">
        <v>
126</v>
      </c>
      <c r="DM26" s="665"/>
      <c r="DN26" s="665"/>
      <c r="DO26" s="665"/>
      <c r="DP26" s="665"/>
      <c r="DQ26" s="665"/>
      <c r="DR26" s="665"/>
      <c r="DS26" s="665"/>
      <c r="DT26" s="665"/>
      <c r="DU26" s="665"/>
      <c r="DV26" s="666"/>
      <c r="DW26" s="667" t="s">
        <v>
135</v>
      </c>
      <c r="DX26" s="677"/>
      <c r="DY26" s="677"/>
      <c r="DZ26" s="677"/>
      <c r="EA26" s="677"/>
      <c r="EB26" s="677"/>
      <c r="EC26" s="698"/>
    </row>
    <row r="27" spans="2:133" ht="11.25" customHeight="1" x14ac:dyDescent="0.2">
      <c r="B27" s="661" t="s">
        <v>
296</v>
      </c>
      <c r="C27" s="662"/>
      <c r="D27" s="662"/>
      <c r="E27" s="662"/>
      <c r="F27" s="662"/>
      <c r="G27" s="662"/>
      <c r="H27" s="662"/>
      <c r="I27" s="662"/>
      <c r="J27" s="662"/>
      <c r="K27" s="662"/>
      <c r="L27" s="662"/>
      <c r="M27" s="662"/>
      <c r="N27" s="662"/>
      <c r="O27" s="662"/>
      <c r="P27" s="662"/>
      <c r="Q27" s="663"/>
      <c r="R27" s="664">
        <v>
41439380</v>
      </c>
      <c r="S27" s="665"/>
      <c r="T27" s="665"/>
      <c r="U27" s="665"/>
      <c r="V27" s="665"/>
      <c r="W27" s="665"/>
      <c r="X27" s="665"/>
      <c r="Y27" s="666"/>
      <c r="Z27" s="691">
        <v>
23.8</v>
      </c>
      <c r="AA27" s="691"/>
      <c r="AB27" s="691"/>
      <c r="AC27" s="691"/>
      <c r="AD27" s="692">
        <v>
41439380</v>
      </c>
      <c r="AE27" s="692"/>
      <c r="AF27" s="692"/>
      <c r="AG27" s="692"/>
      <c r="AH27" s="692"/>
      <c r="AI27" s="692"/>
      <c r="AJ27" s="692"/>
      <c r="AK27" s="692"/>
      <c r="AL27" s="667">
        <v>
43.3</v>
      </c>
      <c r="AM27" s="668"/>
      <c r="AN27" s="668"/>
      <c r="AO27" s="693"/>
      <c r="AP27" s="661" t="s">
        <v>
297</v>
      </c>
      <c r="AQ27" s="662"/>
      <c r="AR27" s="662"/>
      <c r="AS27" s="662"/>
      <c r="AT27" s="662"/>
      <c r="AU27" s="662"/>
      <c r="AV27" s="662"/>
      <c r="AW27" s="662"/>
      <c r="AX27" s="662"/>
      <c r="AY27" s="662"/>
      <c r="AZ27" s="662"/>
      <c r="BA27" s="662"/>
      <c r="BB27" s="662"/>
      <c r="BC27" s="662"/>
      <c r="BD27" s="662"/>
      <c r="BE27" s="662"/>
      <c r="BF27" s="663"/>
      <c r="BG27" s="664">
        <v>
31140267</v>
      </c>
      <c r="BH27" s="665"/>
      <c r="BI27" s="665"/>
      <c r="BJ27" s="665"/>
      <c r="BK27" s="665"/>
      <c r="BL27" s="665"/>
      <c r="BM27" s="665"/>
      <c r="BN27" s="666"/>
      <c r="BO27" s="691">
        <v>
100</v>
      </c>
      <c r="BP27" s="691"/>
      <c r="BQ27" s="691"/>
      <c r="BR27" s="691"/>
      <c r="BS27" s="692" t="s">
        <v>
135</v>
      </c>
      <c r="BT27" s="692"/>
      <c r="BU27" s="692"/>
      <c r="BV27" s="692"/>
      <c r="BW27" s="692"/>
      <c r="BX27" s="692"/>
      <c r="BY27" s="692"/>
      <c r="BZ27" s="692"/>
      <c r="CA27" s="692"/>
      <c r="CB27" s="759"/>
      <c r="CD27" s="706" t="s">
        <v>
298</v>
      </c>
      <c r="CE27" s="703"/>
      <c r="CF27" s="703"/>
      <c r="CG27" s="703"/>
      <c r="CH27" s="703"/>
      <c r="CI27" s="703"/>
      <c r="CJ27" s="703"/>
      <c r="CK27" s="703"/>
      <c r="CL27" s="703"/>
      <c r="CM27" s="703"/>
      <c r="CN27" s="703"/>
      <c r="CO27" s="703"/>
      <c r="CP27" s="703"/>
      <c r="CQ27" s="704"/>
      <c r="CR27" s="664">
        <v>
57801445</v>
      </c>
      <c r="CS27" s="675"/>
      <c r="CT27" s="675"/>
      <c r="CU27" s="675"/>
      <c r="CV27" s="675"/>
      <c r="CW27" s="675"/>
      <c r="CX27" s="675"/>
      <c r="CY27" s="676"/>
      <c r="CZ27" s="667">
        <v>
35</v>
      </c>
      <c r="DA27" s="677"/>
      <c r="DB27" s="677"/>
      <c r="DC27" s="678"/>
      <c r="DD27" s="670">
        <v>
20203728</v>
      </c>
      <c r="DE27" s="675"/>
      <c r="DF27" s="675"/>
      <c r="DG27" s="675"/>
      <c r="DH27" s="675"/>
      <c r="DI27" s="675"/>
      <c r="DJ27" s="675"/>
      <c r="DK27" s="676"/>
      <c r="DL27" s="670">
        <v>
20062617</v>
      </c>
      <c r="DM27" s="675"/>
      <c r="DN27" s="675"/>
      <c r="DO27" s="675"/>
      <c r="DP27" s="675"/>
      <c r="DQ27" s="675"/>
      <c r="DR27" s="675"/>
      <c r="DS27" s="675"/>
      <c r="DT27" s="675"/>
      <c r="DU27" s="675"/>
      <c r="DV27" s="676"/>
      <c r="DW27" s="667">
        <v>
21</v>
      </c>
      <c r="DX27" s="677"/>
      <c r="DY27" s="677"/>
      <c r="DZ27" s="677"/>
      <c r="EA27" s="677"/>
      <c r="EB27" s="677"/>
      <c r="EC27" s="698"/>
    </row>
    <row r="28" spans="2:133" ht="11.25" customHeight="1" x14ac:dyDescent="0.2">
      <c r="B28" s="661" t="s">
        <v>
299</v>
      </c>
      <c r="C28" s="662"/>
      <c r="D28" s="662"/>
      <c r="E28" s="662"/>
      <c r="F28" s="662"/>
      <c r="G28" s="662"/>
      <c r="H28" s="662"/>
      <c r="I28" s="662"/>
      <c r="J28" s="662"/>
      <c r="K28" s="662"/>
      <c r="L28" s="662"/>
      <c r="M28" s="662"/>
      <c r="N28" s="662"/>
      <c r="O28" s="662"/>
      <c r="P28" s="662"/>
      <c r="Q28" s="663"/>
      <c r="R28" s="664">
        <v>
27257</v>
      </c>
      <c r="S28" s="665"/>
      <c r="T28" s="665"/>
      <c r="U28" s="665"/>
      <c r="V28" s="665"/>
      <c r="W28" s="665"/>
      <c r="X28" s="665"/>
      <c r="Y28" s="666"/>
      <c r="Z28" s="691">
        <v>
0</v>
      </c>
      <c r="AA28" s="691"/>
      <c r="AB28" s="691"/>
      <c r="AC28" s="691"/>
      <c r="AD28" s="692">
        <v>
27257</v>
      </c>
      <c r="AE28" s="692"/>
      <c r="AF28" s="692"/>
      <c r="AG28" s="692"/>
      <c r="AH28" s="692"/>
      <c r="AI28" s="692"/>
      <c r="AJ28" s="692"/>
      <c r="AK28" s="692"/>
      <c r="AL28" s="667">
        <v>
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
300</v>
      </c>
      <c r="CE28" s="703"/>
      <c r="CF28" s="703"/>
      <c r="CG28" s="703"/>
      <c r="CH28" s="703"/>
      <c r="CI28" s="703"/>
      <c r="CJ28" s="703"/>
      <c r="CK28" s="703"/>
      <c r="CL28" s="703"/>
      <c r="CM28" s="703"/>
      <c r="CN28" s="703"/>
      <c r="CO28" s="703"/>
      <c r="CP28" s="703"/>
      <c r="CQ28" s="704"/>
      <c r="CR28" s="664">
        <v>
3641082</v>
      </c>
      <c r="CS28" s="665"/>
      <c r="CT28" s="665"/>
      <c r="CU28" s="665"/>
      <c r="CV28" s="665"/>
      <c r="CW28" s="665"/>
      <c r="CX28" s="665"/>
      <c r="CY28" s="666"/>
      <c r="CZ28" s="667">
        <v>
2.2000000000000002</v>
      </c>
      <c r="DA28" s="677"/>
      <c r="DB28" s="677"/>
      <c r="DC28" s="678"/>
      <c r="DD28" s="670">
        <v>
3641082</v>
      </c>
      <c r="DE28" s="665"/>
      <c r="DF28" s="665"/>
      <c r="DG28" s="665"/>
      <c r="DH28" s="665"/>
      <c r="DI28" s="665"/>
      <c r="DJ28" s="665"/>
      <c r="DK28" s="666"/>
      <c r="DL28" s="670">
        <v>
3641082</v>
      </c>
      <c r="DM28" s="665"/>
      <c r="DN28" s="665"/>
      <c r="DO28" s="665"/>
      <c r="DP28" s="665"/>
      <c r="DQ28" s="665"/>
      <c r="DR28" s="665"/>
      <c r="DS28" s="665"/>
      <c r="DT28" s="665"/>
      <c r="DU28" s="665"/>
      <c r="DV28" s="666"/>
      <c r="DW28" s="667">
        <v>
3.8</v>
      </c>
      <c r="DX28" s="677"/>
      <c r="DY28" s="677"/>
      <c r="DZ28" s="677"/>
      <c r="EA28" s="677"/>
      <c r="EB28" s="677"/>
      <c r="EC28" s="698"/>
    </row>
    <row r="29" spans="2:133" ht="11.25" customHeight="1" x14ac:dyDescent="0.2">
      <c r="B29" s="661" t="s">
        <v>
301</v>
      </c>
      <c r="C29" s="662"/>
      <c r="D29" s="662"/>
      <c r="E29" s="662"/>
      <c r="F29" s="662"/>
      <c r="G29" s="662"/>
      <c r="H29" s="662"/>
      <c r="I29" s="662"/>
      <c r="J29" s="662"/>
      <c r="K29" s="662"/>
      <c r="L29" s="662"/>
      <c r="M29" s="662"/>
      <c r="N29" s="662"/>
      <c r="O29" s="662"/>
      <c r="P29" s="662"/>
      <c r="Q29" s="663"/>
      <c r="R29" s="664">
        <v>
1441088</v>
      </c>
      <c r="S29" s="665"/>
      <c r="T29" s="665"/>
      <c r="U29" s="665"/>
      <c r="V29" s="665"/>
      <c r="W29" s="665"/>
      <c r="X29" s="665"/>
      <c r="Y29" s="666"/>
      <c r="Z29" s="691">
        <v>
0.8</v>
      </c>
      <c r="AA29" s="691"/>
      <c r="AB29" s="691"/>
      <c r="AC29" s="691"/>
      <c r="AD29" s="692" t="s">
        <v>
126</v>
      </c>
      <c r="AE29" s="692"/>
      <c r="AF29" s="692"/>
      <c r="AG29" s="692"/>
      <c r="AH29" s="692"/>
      <c r="AI29" s="692"/>
      <c r="AJ29" s="692"/>
      <c r="AK29" s="692"/>
      <c r="AL29" s="667" t="s">
        <v>
126</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9"/>
      <c r="CD29" s="750" t="s">
        <v>
302</v>
      </c>
      <c r="CE29" s="751"/>
      <c r="CF29" s="706" t="s">
        <v>
69</v>
      </c>
      <c r="CG29" s="703"/>
      <c r="CH29" s="703"/>
      <c r="CI29" s="703"/>
      <c r="CJ29" s="703"/>
      <c r="CK29" s="703"/>
      <c r="CL29" s="703"/>
      <c r="CM29" s="703"/>
      <c r="CN29" s="703"/>
      <c r="CO29" s="703"/>
      <c r="CP29" s="703"/>
      <c r="CQ29" s="704"/>
      <c r="CR29" s="664">
        <v>
3641082</v>
      </c>
      <c r="CS29" s="675"/>
      <c r="CT29" s="675"/>
      <c r="CU29" s="675"/>
      <c r="CV29" s="675"/>
      <c r="CW29" s="675"/>
      <c r="CX29" s="675"/>
      <c r="CY29" s="676"/>
      <c r="CZ29" s="667">
        <v>
2.2000000000000002</v>
      </c>
      <c r="DA29" s="677"/>
      <c r="DB29" s="677"/>
      <c r="DC29" s="678"/>
      <c r="DD29" s="670">
        <v>
3641082</v>
      </c>
      <c r="DE29" s="675"/>
      <c r="DF29" s="675"/>
      <c r="DG29" s="675"/>
      <c r="DH29" s="675"/>
      <c r="DI29" s="675"/>
      <c r="DJ29" s="675"/>
      <c r="DK29" s="676"/>
      <c r="DL29" s="670">
        <v>
3641082</v>
      </c>
      <c r="DM29" s="675"/>
      <c r="DN29" s="675"/>
      <c r="DO29" s="675"/>
      <c r="DP29" s="675"/>
      <c r="DQ29" s="675"/>
      <c r="DR29" s="675"/>
      <c r="DS29" s="675"/>
      <c r="DT29" s="675"/>
      <c r="DU29" s="675"/>
      <c r="DV29" s="676"/>
      <c r="DW29" s="667">
        <v>
3.8</v>
      </c>
      <c r="DX29" s="677"/>
      <c r="DY29" s="677"/>
      <c r="DZ29" s="677"/>
      <c r="EA29" s="677"/>
      <c r="EB29" s="677"/>
      <c r="EC29" s="698"/>
    </row>
    <row r="30" spans="2:133" ht="11.25" customHeight="1" x14ac:dyDescent="0.2">
      <c r="B30" s="661" t="s">
        <v>
303</v>
      </c>
      <c r="C30" s="662"/>
      <c r="D30" s="662"/>
      <c r="E30" s="662"/>
      <c r="F30" s="662"/>
      <c r="G30" s="662"/>
      <c r="H30" s="662"/>
      <c r="I30" s="662"/>
      <c r="J30" s="662"/>
      <c r="K30" s="662"/>
      <c r="L30" s="662"/>
      <c r="M30" s="662"/>
      <c r="N30" s="662"/>
      <c r="O30" s="662"/>
      <c r="P30" s="662"/>
      <c r="Q30" s="663"/>
      <c r="R30" s="664">
        <v>
2155268</v>
      </c>
      <c r="S30" s="665"/>
      <c r="T30" s="665"/>
      <c r="U30" s="665"/>
      <c r="V30" s="665"/>
      <c r="W30" s="665"/>
      <c r="X30" s="665"/>
      <c r="Y30" s="666"/>
      <c r="Z30" s="691">
        <v>
1.2</v>
      </c>
      <c r="AA30" s="691"/>
      <c r="AB30" s="691"/>
      <c r="AC30" s="691"/>
      <c r="AD30" s="692">
        <v>
1106274</v>
      </c>
      <c r="AE30" s="692"/>
      <c r="AF30" s="692"/>
      <c r="AG30" s="692"/>
      <c r="AH30" s="692"/>
      <c r="AI30" s="692"/>
      <c r="AJ30" s="692"/>
      <c r="AK30" s="692"/>
      <c r="AL30" s="667">
        <v>
1.2</v>
      </c>
      <c r="AM30" s="668"/>
      <c r="AN30" s="668"/>
      <c r="AO30" s="693"/>
      <c r="AP30" s="723" t="s">
        <v>
219</v>
      </c>
      <c r="AQ30" s="724"/>
      <c r="AR30" s="724"/>
      <c r="AS30" s="724"/>
      <c r="AT30" s="724"/>
      <c r="AU30" s="724"/>
      <c r="AV30" s="724"/>
      <c r="AW30" s="724"/>
      <c r="AX30" s="724"/>
      <c r="AY30" s="724"/>
      <c r="AZ30" s="724"/>
      <c r="BA30" s="724"/>
      <c r="BB30" s="724"/>
      <c r="BC30" s="724"/>
      <c r="BD30" s="724"/>
      <c r="BE30" s="724"/>
      <c r="BF30" s="725"/>
      <c r="BG30" s="723" t="s">
        <v>
304</v>
      </c>
      <c r="BH30" s="739"/>
      <c r="BI30" s="739"/>
      <c r="BJ30" s="739"/>
      <c r="BK30" s="739"/>
      <c r="BL30" s="739"/>
      <c r="BM30" s="739"/>
      <c r="BN30" s="739"/>
      <c r="BO30" s="739"/>
      <c r="BP30" s="739"/>
      <c r="BQ30" s="740"/>
      <c r="BR30" s="723" t="s">
        <v>
305</v>
      </c>
      <c r="BS30" s="739"/>
      <c r="BT30" s="739"/>
      <c r="BU30" s="739"/>
      <c r="BV30" s="739"/>
      <c r="BW30" s="739"/>
      <c r="BX30" s="739"/>
      <c r="BY30" s="739"/>
      <c r="BZ30" s="739"/>
      <c r="CA30" s="739"/>
      <c r="CB30" s="740"/>
      <c r="CD30" s="752"/>
      <c r="CE30" s="753"/>
      <c r="CF30" s="706" t="s">
        <v>
306</v>
      </c>
      <c r="CG30" s="703"/>
      <c r="CH30" s="703"/>
      <c r="CI30" s="703"/>
      <c r="CJ30" s="703"/>
      <c r="CK30" s="703"/>
      <c r="CL30" s="703"/>
      <c r="CM30" s="703"/>
      <c r="CN30" s="703"/>
      <c r="CO30" s="703"/>
      <c r="CP30" s="703"/>
      <c r="CQ30" s="704"/>
      <c r="CR30" s="664">
        <v>
3526659</v>
      </c>
      <c r="CS30" s="665"/>
      <c r="CT30" s="665"/>
      <c r="CU30" s="665"/>
      <c r="CV30" s="665"/>
      <c r="CW30" s="665"/>
      <c r="CX30" s="665"/>
      <c r="CY30" s="666"/>
      <c r="CZ30" s="667">
        <v>
2.1</v>
      </c>
      <c r="DA30" s="677"/>
      <c r="DB30" s="677"/>
      <c r="DC30" s="678"/>
      <c r="DD30" s="670">
        <v>
3526659</v>
      </c>
      <c r="DE30" s="665"/>
      <c r="DF30" s="665"/>
      <c r="DG30" s="665"/>
      <c r="DH30" s="665"/>
      <c r="DI30" s="665"/>
      <c r="DJ30" s="665"/>
      <c r="DK30" s="666"/>
      <c r="DL30" s="670">
        <v>
3526659</v>
      </c>
      <c r="DM30" s="665"/>
      <c r="DN30" s="665"/>
      <c r="DO30" s="665"/>
      <c r="DP30" s="665"/>
      <c r="DQ30" s="665"/>
      <c r="DR30" s="665"/>
      <c r="DS30" s="665"/>
      <c r="DT30" s="665"/>
      <c r="DU30" s="665"/>
      <c r="DV30" s="666"/>
      <c r="DW30" s="667">
        <v>
3.7</v>
      </c>
      <c r="DX30" s="677"/>
      <c r="DY30" s="677"/>
      <c r="DZ30" s="677"/>
      <c r="EA30" s="677"/>
      <c r="EB30" s="677"/>
      <c r="EC30" s="698"/>
    </row>
    <row r="31" spans="2:133" ht="11.25" customHeight="1" x14ac:dyDescent="0.2">
      <c r="B31" s="661" t="s">
        <v>
307</v>
      </c>
      <c r="C31" s="662"/>
      <c r="D31" s="662"/>
      <c r="E31" s="662"/>
      <c r="F31" s="662"/>
      <c r="G31" s="662"/>
      <c r="H31" s="662"/>
      <c r="I31" s="662"/>
      <c r="J31" s="662"/>
      <c r="K31" s="662"/>
      <c r="L31" s="662"/>
      <c r="M31" s="662"/>
      <c r="N31" s="662"/>
      <c r="O31" s="662"/>
      <c r="P31" s="662"/>
      <c r="Q31" s="663"/>
      <c r="R31" s="664">
        <v>
550878</v>
      </c>
      <c r="S31" s="665"/>
      <c r="T31" s="665"/>
      <c r="U31" s="665"/>
      <c r="V31" s="665"/>
      <c r="W31" s="665"/>
      <c r="X31" s="665"/>
      <c r="Y31" s="666"/>
      <c r="Z31" s="691">
        <v>
0.3</v>
      </c>
      <c r="AA31" s="691"/>
      <c r="AB31" s="691"/>
      <c r="AC31" s="691"/>
      <c r="AD31" s="692">
        <v>
464</v>
      </c>
      <c r="AE31" s="692"/>
      <c r="AF31" s="692"/>
      <c r="AG31" s="692"/>
      <c r="AH31" s="692"/>
      <c r="AI31" s="692"/>
      <c r="AJ31" s="692"/>
      <c r="AK31" s="692"/>
      <c r="AL31" s="667">
        <v>
0</v>
      </c>
      <c r="AM31" s="668"/>
      <c r="AN31" s="668"/>
      <c r="AO31" s="693"/>
      <c r="AP31" s="741" t="s">
        <v>
308</v>
      </c>
      <c r="AQ31" s="742"/>
      <c r="AR31" s="742"/>
      <c r="AS31" s="742"/>
      <c r="AT31" s="747" t="s">
        <v>
309</v>
      </c>
      <c r="AU31" s="217"/>
      <c r="AV31" s="217"/>
      <c r="AW31" s="217"/>
      <c r="AX31" s="731" t="s">
        <v>
185</v>
      </c>
      <c r="AY31" s="732"/>
      <c r="AZ31" s="732"/>
      <c r="BA31" s="732"/>
      <c r="BB31" s="732"/>
      <c r="BC31" s="732"/>
      <c r="BD31" s="732"/>
      <c r="BE31" s="732"/>
      <c r="BF31" s="733"/>
      <c r="BG31" s="734">
        <v>
99.1</v>
      </c>
      <c r="BH31" s="735"/>
      <c r="BI31" s="735"/>
      <c r="BJ31" s="735"/>
      <c r="BK31" s="735"/>
      <c r="BL31" s="735"/>
      <c r="BM31" s="736">
        <v>
98.2</v>
      </c>
      <c r="BN31" s="735"/>
      <c r="BO31" s="735"/>
      <c r="BP31" s="735"/>
      <c r="BQ31" s="737"/>
      <c r="BR31" s="734">
        <v>
98.7</v>
      </c>
      <c r="BS31" s="735"/>
      <c r="BT31" s="735"/>
      <c r="BU31" s="735"/>
      <c r="BV31" s="735"/>
      <c r="BW31" s="735"/>
      <c r="BX31" s="736">
        <v>
97.9</v>
      </c>
      <c r="BY31" s="735"/>
      <c r="BZ31" s="735"/>
      <c r="CA31" s="735"/>
      <c r="CB31" s="737"/>
      <c r="CD31" s="752"/>
      <c r="CE31" s="753"/>
      <c r="CF31" s="706" t="s">
        <v>
310</v>
      </c>
      <c r="CG31" s="703"/>
      <c r="CH31" s="703"/>
      <c r="CI31" s="703"/>
      <c r="CJ31" s="703"/>
      <c r="CK31" s="703"/>
      <c r="CL31" s="703"/>
      <c r="CM31" s="703"/>
      <c r="CN31" s="703"/>
      <c r="CO31" s="703"/>
      <c r="CP31" s="703"/>
      <c r="CQ31" s="704"/>
      <c r="CR31" s="664">
        <v>
114423</v>
      </c>
      <c r="CS31" s="675"/>
      <c r="CT31" s="675"/>
      <c r="CU31" s="675"/>
      <c r="CV31" s="675"/>
      <c r="CW31" s="675"/>
      <c r="CX31" s="675"/>
      <c r="CY31" s="676"/>
      <c r="CZ31" s="667">
        <v>
0.1</v>
      </c>
      <c r="DA31" s="677"/>
      <c r="DB31" s="677"/>
      <c r="DC31" s="678"/>
      <c r="DD31" s="670">
        <v>
114423</v>
      </c>
      <c r="DE31" s="675"/>
      <c r="DF31" s="675"/>
      <c r="DG31" s="675"/>
      <c r="DH31" s="675"/>
      <c r="DI31" s="675"/>
      <c r="DJ31" s="675"/>
      <c r="DK31" s="676"/>
      <c r="DL31" s="670">
        <v>
114423</v>
      </c>
      <c r="DM31" s="675"/>
      <c r="DN31" s="675"/>
      <c r="DO31" s="675"/>
      <c r="DP31" s="675"/>
      <c r="DQ31" s="675"/>
      <c r="DR31" s="675"/>
      <c r="DS31" s="675"/>
      <c r="DT31" s="675"/>
      <c r="DU31" s="675"/>
      <c r="DV31" s="676"/>
      <c r="DW31" s="667">
        <v>
0.1</v>
      </c>
      <c r="DX31" s="677"/>
      <c r="DY31" s="677"/>
      <c r="DZ31" s="677"/>
      <c r="EA31" s="677"/>
      <c r="EB31" s="677"/>
      <c r="EC31" s="698"/>
    </row>
    <row r="32" spans="2:133" ht="11.25" customHeight="1" x14ac:dyDescent="0.2">
      <c r="B32" s="661" t="s">
        <v>
311</v>
      </c>
      <c r="C32" s="662"/>
      <c r="D32" s="662"/>
      <c r="E32" s="662"/>
      <c r="F32" s="662"/>
      <c r="G32" s="662"/>
      <c r="H32" s="662"/>
      <c r="I32" s="662"/>
      <c r="J32" s="662"/>
      <c r="K32" s="662"/>
      <c r="L32" s="662"/>
      <c r="M32" s="662"/>
      <c r="N32" s="662"/>
      <c r="O32" s="662"/>
      <c r="P32" s="662"/>
      <c r="Q32" s="663"/>
      <c r="R32" s="664">
        <v>
42840495</v>
      </c>
      <c r="S32" s="665"/>
      <c r="T32" s="665"/>
      <c r="U32" s="665"/>
      <c r="V32" s="665"/>
      <c r="W32" s="665"/>
      <c r="X32" s="665"/>
      <c r="Y32" s="666"/>
      <c r="Z32" s="691">
        <v>
24.6</v>
      </c>
      <c r="AA32" s="691"/>
      <c r="AB32" s="691"/>
      <c r="AC32" s="691"/>
      <c r="AD32" s="692" t="s">
        <v>
135</v>
      </c>
      <c r="AE32" s="692"/>
      <c r="AF32" s="692"/>
      <c r="AG32" s="692"/>
      <c r="AH32" s="692"/>
      <c r="AI32" s="692"/>
      <c r="AJ32" s="692"/>
      <c r="AK32" s="692"/>
      <c r="AL32" s="667" t="s">
        <v>
126</v>
      </c>
      <c r="AM32" s="668"/>
      <c r="AN32" s="668"/>
      <c r="AO32" s="693"/>
      <c r="AP32" s="743"/>
      <c r="AQ32" s="744"/>
      <c r="AR32" s="744"/>
      <c r="AS32" s="744"/>
      <c r="AT32" s="748"/>
      <c r="AU32" s="216" t="s">
        <v>
312</v>
      </c>
      <c r="AV32" s="216"/>
      <c r="AW32" s="216"/>
      <c r="AX32" s="661" t="s">
        <v>
313</v>
      </c>
      <c r="AY32" s="662"/>
      <c r="AZ32" s="662"/>
      <c r="BA32" s="662"/>
      <c r="BB32" s="662"/>
      <c r="BC32" s="662"/>
      <c r="BD32" s="662"/>
      <c r="BE32" s="662"/>
      <c r="BF32" s="663"/>
      <c r="BG32" s="738">
        <v>
99</v>
      </c>
      <c r="BH32" s="675"/>
      <c r="BI32" s="675"/>
      <c r="BJ32" s="675"/>
      <c r="BK32" s="675"/>
      <c r="BL32" s="675"/>
      <c r="BM32" s="668">
        <v>
98</v>
      </c>
      <c r="BN32" s="730"/>
      <c r="BO32" s="730"/>
      <c r="BP32" s="730"/>
      <c r="BQ32" s="702"/>
      <c r="BR32" s="738">
        <v>
98.7</v>
      </c>
      <c r="BS32" s="675"/>
      <c r="BT32" s="675"/>
      <c r="BU32" s="675"/>
      <c r="BV32" s="675"/>
      <c r="BW32" s="675"/>
      <c r="BX32" s="668">
        <v>
97.7</v>
      </c>
      <c r="BY32" s="730"/>
      <c r="BZ32" s="730"/>
      <c r="CA32" s="730"/>
      <c r="CB32" s="702"/>
      <c r="CD32" s="754"/>
      <c r="CE32" s="755"/>
      <c r="CF32" s="706" t="s">
        <v>
314</v>
      </c>
      <c r="CG32" s="703"/>
      <c r="CH32" s="703"/>
      <c r="CI32" s="703"/>
      <c r="CJ32" s="703"/>
      <c r="CK32" s="703"/>
      <c r="CL32" s="703"/>
      <c r="CM32" s="703"/>
      <c r="CN32" s="703"/>
      <c r="CO32" s="703"/>
      <c r="CP32" s="703"/>
      <c r="CQ32" s="704"/>
      <c r="CR32" s="664" t="s">
        <v>
126</v>
      </c>
      <c r="CS32" s="665"/>
      <c r="CT32" s="665"/>
      <c r="CU32" s="665"/>
      <c r="CV32" s="665"/>
      <c r="CW32" s="665"/>
      <c r="CX32" s="665"/>
      <c r="CY32" s="666"/>
      <c r="CZ32" s="667" t="s">
        <v>
234</v>
      </c>
      <c r="DA32" s="677"/>
      <c r="DB32" s="677"/>
      <c r="DC32" s="678"/>
      <c r="DD32" s="670" t="s">
        <v>
126</v>
      </c>
      <c r="DE32" s="665"/>
      <c r="DF32" s="665"/>
      <c r="DG32" s="665"/>
      <c r="DH32" s="665"/>
      <c r="DI32" s="665"/>
      <c r="DJ32" s="665"/>
      <c r="DK32" s="666"/>
      <c r="DL32" s="670" t="s">
        <v>
126</v>
      </c>
      <c r="DM32" s="665"/>
      <c r="DN32" s="665"/>
      <c r="DO32" s="665"/>
      <c r="DP32" s="665"/>
      <c r="DQ32" s="665"/>
      <c r="DR32" s="665"/>
      <c r="DS32" s="665"/>
      <c r="DT32" s="665"/>
      <c r="DU32" s="665"/>
      <c r="DV32" s="666"/>
      <c r="DW32" s="667" t="s">
        <v>
126</v>
      </c>
      <c r="DX32" s="677"/>
      <c r="DY32" s="677"/>
      <c r="DZ32" s="677"/>
      <c r="EA32" s="677"/>
      <c r="EB32" s="677"/>
      <c r="EC32" s="698"/>
    </row>
    <row r="33" spans="2:133" ht="11.25" customHeight="1" x14ac:dyDescent="0.2">
      <c r="B33" s="727" t="s">
        <v>
315</v>
      </c>
      <c r="C33" s="728"/>
      <c r="D33" s="728"/>
      <c r="E33" s="728"/>
      <c r="F33" s="728"/>
      <c r="G33" s="728"/>
      <c r="H33" s="728"/>
      <c r="I33" s="728"/>
      <c r="J33" s="728"/>
      <c r="K33" s="728"/>
      <c r="L33" s="728"/>
      <c r="M33" s="728"/>
      <c r="N33" s="728"/>
      <c r="O33" s="728"/>
      <c r="P33" s="728"/>
      <c r="Q33" s="729"/>
      <c r="R33" s="664">
        <v>
55121038</v>
      </c>
      <c r="S33" s="665"/>
      <c r="T33" s="665"/>
      <c r="U33" s="665"/>
      <c r="V33" s="665"/>
      <c r="W33" s="665"/>
      <c r="X33" s="665"/>
      <c r="Y33" s="666"/>
      <c r="Z33" s="691">
        <v>
31.7</v>
      </c>
      <c r="AA33" s="691"/>
      <c r="AB33" s="691"/>
      <c r="AC33" s="691"/>
      <c r="AD33" s="692">
        <v>
52987890</v>
      </c>
      <c r="AE33" s="692"/>
      <c r="AF33" s="692"/>
      <c r="AG33" s="692"/>
      <c r="AH33" s="692"/>
      <c r="AI33" s="692"/>
      <c r="AJ33" s="692"/>
      <c r="AK33" s="692"/>
      <c r="AL33" s="667">
        <v>
55.4</v>
      </c>
      <c r="AM33" s="668"/>
      <c r="AN33" s="668"/>
      <c r="AO33" s="693"/>
      <c r="AP33" s="745"/>
      <c r="AQ33" s="746"/>
      <c r="AR33" s="746"/>
      <c r="AS33" s="746"/>
      <c r="AT33" s="749"/>
      <c r="AU33" s="218"/>
      <c r="AV33" s="218"/>
      <c r="AW33" s="218"/>
      <c r="AX33" s="641" t="s">
        <v>
316</v>
      </c>
      <c r="AY33" s="642"/>
      <c r="AZ33" s="642"/>
      <c r="BA33" s="642"/>
      <c r="BB33" s="642"/>
      <c r="BC33" s="642"/>
      <c r="BD33" s="642"/>
      <c r="BE33" s="642"/>
      <c r="BF33" s="643"/>
      <c r="BG33" s="726" t="s">
        <v>
135</v>
      </c>
      <c r="BH33" s="645"/>
      <c r="BI33" s="645"/>
      <c r="BJ33" s="645"/>
      <c r="BK33" s="645"/>
      <c r="BL33" s="645"/>
      <c r="BM33" s="683" t="s">
        <v>
126</v>
      </c>
      <c r="BN33" s="645"/>
      <c r="BO33" s="645"/>
      <c r="BP33" s="645"/>
      <c r="BQ33" s="694"/>
      <c r="BR33" s="726" t="s">
        <v>
135</v>
      </c>
      <c r="BS33" s="645"/>
      <c r="BT33" s="645"/>
      <c r="BU33" s="645"/>
      <c r="BV33" s="645"/>
      <c r="BW33" s="645"/>
      <c r="BX33" s="683" t="s">
        <v>
126</v>
      </c>
      <c r="BY33" s="645"/>
      <c r="BZ33" s="645"/>
      <c r="CA33" s="645"/>
      <c r="CB33" s="694"/>
      <c r="CD33" s="706" t="s">
        <v>
317</v>
      </c>
      <c r="CE33" s="703"/>
      <c r="CF33" s="703"/>
      <c r="CG33" s="703"/>
      <c r="CH33" s="703"/>
      <c r="CI33" s="703"/>
      <c r="CJ33" s="703"/>
      <c r="CK33" s="703"/>
      <c r="CL33" s="703"/>
      <c r="CM33" s="703"/>
      <c r="CN33" s="703"/>
      <c r="CO33" s="703"/>
      <c r="CP33" s="703"/>
      <c r="CQ33" s="704"/>
      <c r="CR33" s="664">
        <v>
64732930</v>
      </c>
      <c r="CS33" s="675"/>
      <c r="CT33" s="675"/>
      <c r="CU33" s="675"/>
      <c r="CV33" s="675"/>
      <c r="CW33" s="675"/>
      <c r="CX33" s="675"/>
      <c r="CY33" s="676"/>
      <c r="CZ33" s="667">
        <v>
39.200000000000003</v>
      </c>
      <c r="DA33" s="677"/>
      <c r="DB33" s="677"/>
      <c r="DC33" s="678"/>
      <c r="DD33" s="670">
        <v>
48969059</v>
      </c>
      <c r="DE33" s="675"/>
      <c r="DF33" s="675"/>
      <c r="DG33" s="675"/>
      <c r="DH33" s="675"/>
      <c r="DI33" s="675"/>
      <c r="DJ33" s="675"/>
      <c r="DK33" s="676"/>
      <c r="DL33" s="670">
        <v>
33580611</v>
      </c>
      <c r="DM33" s="675"/>
      <c r="DN33" s="675"/>
      <c r="DO33" s="675"/>
      <c r="DP33" s="675"/>
      <c r="DQ33" s="675"/>
      <c r="DR33" s="675"/>
      <c r="DS33" s="675"/>
      <c r="DT33" s="675"/>
      <c r="DU33" s="675"/>
      <c r="DV33" s="676"/>
      <c r="DW33" s="667">
        <v>
35.1</v>
      </c>
      <c r="DX33" s="677"/>
      <c r="DY33" s="677"/>
      <c r="DZ33" s="677"/>
      <c r="EA33" s="677"/>
      <c r="EB33" s="677"/>
      <c r="EC33" s="698"/>
    </row>
    <row r="34" spans="2:133" ht="11.25" customHeight="1" x14ac:dyDescent="0.2">
      <c r="B34" s="661" t="s">
        <v>
318</v>
      </c>
      <c r="C34" s="662"/>
      <c r="D34" s="662"/>
      <c r="E34" s="662"/>
      <c r="F34" s="662"/>
      <c r="G34" s="662"/>
      <c r="H34" s="662"/>
      <c r="I34" s="662"/>
      <c r="J34" s="662"/>
      <c r="K34" s="662"/>
      <c r="L34" s="662"/>
      <c r="M34" s="662"/>
      <c r="N34" s="662"/>
      <c r="O34" s="662"/>
      <c r="P34" s="662"/>
      <c r="Q34" s="663"/>
      <c r="R34" s="664">
        <v>
12234889</v>
      </c>
      <c r="S34" s="665"/>
      <c r="T34" s="665"/>
      <c r="U34" s="665"/>
      <c r="V34" s="665"/>
      <c r="W34" s="665"/>
      <c r="X34" s="665"/>
      <c r="Y34" s="666"/>
      <c r="Z34" s="691">
        <v>
7</v>
      </c>
      <c r="AA34" s="691"/>
      <c r="AB34" s="691"/>
      <c r="AC34" s="691"/>
      <c r="AD34" s="692" t="s">
        <v>
135</v>
      </c>
      <c r="AE34" s="692"/>
      <c r="AF34" s="692"/>
      <c r="AG34" s="692"/>
      <c r="AH34" s="692"/>
      <c r="AI34" s="692"/>
      <c r="AJ34" s="692"/>
      <c r="AK34" s="692"/>
      <c r="AL34" s="667" t="s">
        <v>
126</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
319</v>
      </c>
      <c r="CE34" s="703"/>
      <c r="CF34" s="703"/>
      <c r="CG34" s="703"/>
      <c r="CH34" s="703"/>
      <c r="CI34" s="703"/>
      <c r="CJ34" s="703"/>
      <c r="CK34" s="703"/>
      <c r="CL34" s="703"/>
      <c r="CM34" s="703"/>
      <c r="CN34" s="703"/>
      <c r="CO34" s="703"/>
      <c r="CP34" s="703"/>
      <c r="CQ34" s="704"/>
      <c r="CR34" s="664">
        <v>
31428380</v>
      </c>
      <c r="CS34" s="665"/>
      <c r="CT34" s="665"/>
      <c r="CU34" s="665"/>
      <c r="CV34" s="665"/>
      <c r="CW34" s="665"/>
      <c r="CX34" s="665"/>
      <c r="CY34" s="666"/>
      <c r="CZ34" s="667">
        <v>
19</v>
      </c>
      <c r="DA34" s="677"/>
      <c r="DB34" s="677"/>
      <c r="DC34" s="678"/>
      <c r="DD34" s="670">
        <v>
23674464</v>
      </c>
      <c r="DE34" s="665"/>
      <c r="DF34" s="665"/>
      <c r="DG34" s="665"/>
      <c r="DH34" s="665"/>
      <c r="DI34" s="665"/>
      <c r="DJ34" s="665"/>
      <c r="DK34" s="666"/>
      <c r="DL34" s="670">
        <v>
19366252</v>
      </c>
      <c r="DM34" s="665"/>
      <c r="DN34" s="665"/>
      <c r="DO34" s="665"/>
      <c r="DP34" s="665"/>
      <c r="DQ34" s="665"/>
      <c r="DR34" s="665"/>
      <c r="DS34" s="665"/>
      <c r="DT34" s="665"/>
      <c r="DU34" s="665"/>
      <c r="DV34" s="666"/>
      <c r="DW34" s="667">
        <v>
20.2</v>
      </c>
      <c r="DX34" s="677"/>
      <c r="DY34" s="677"/>
      <c r="DZ34" s="677"/>
      <c r="EA34" s="677"/>
      <c r="EB34" s="677"/>
      <c r="EC34" s="698"/>
    </row>
    <row r="35" spans="2:133" ht="11.25" customHeight="1" x14ac:dyDescent="0.2">
      <c r="B35" s="661" t="s">
        <v>
320</v>
      </c>
      <c r="C35" s="662"/>
      <c r="D35" s="662"/>
      <c r="E35" s="662"/>
      <c r="F35" s="662"/>
      <c r="G35" s="662"/>
      <c r="H35" s="662"/>
      <c r="I35" s="662"/>
      <c r="J35" s="662"/>
      <c r="K35" s="662"/>
      <c r="L35" s="662"/>
      <c r="M35" s="662"/>
      <c r="N35" s="662"/>
      <c r="O35" s="662"/>
      <c r="P35" s="662"/>
      <c r="Q35" s="663"/>
      <c r="R35" s="664">
        <v>
597618</v>
      </c>
      <c r="S35" s="665"/>
      <c r="T35" s="665"/>
      <c r="U35" s="665"/>
      <c r="V35" s="665"/>
      <c r="W35" s="665"/>
      <c r="X35" s="665"/>
      <c r="Y35" s="666"/>
      <c r="Z35" s="691">
        <v>
0.3</v>
      </c>
      <c r="AA35" s="691"/>
      <c r="AB35" s="691"/>
      <c r="AC35" s="691"/>
      <c r="AD35" s="692">
        <v>
101663</v>
      </c>
      <c r="AE35" s="692"/>
      <c r="AF35" s="692"/>
      <c r="AG35" s="692"/>
      <c r="AH35" s="692"/>
      <c r="AI35" s="692"/>
      <c r="AJ35" s="692"/>
      <c r="AK35" s="692"/>
      <c r="AL35" s="667">
        <v>
0.1</v>
      </c>
      <c r="AM35" s="668"/>
      <c r="AN35" s="668"/>
      <c r="AO35" s="693"/>
      <c r="AP35" s="221"/>
      <c r="AQ35" s="723" t="s">
        <v>
321</v>
      </c>
      <c r="AR35" s="724"/>
      <c r="AS35" s="724"/>
      <c r="AT35" s="724"/>
      <c r="AU35" s="724"/>
      <c r="AV35" s="724"/>
      <c r="AW35" s="724"/>
      <c r="AX35" s="724"/>
      <c r="AY35" s="724"/>
      <c r="AZ35" s="724"/>
      <c r="BA35" s="724"/>
      <c r="BB35" s="724"/>
      <c r="BC35" s="724"/>
      <c r="BD35" s="724"/>
      <c r="BE35" s="724"/>
      <c r="BF35" s="725"/>
      <c r="BG35" s="723" t="s">
        <v>
322</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
323</v>
      </c>
      <c r="CE35" s="703"/>
      <c r="CF35" s="703"/>
      <c r="CG35" s="703"/>
      <c r="CH35" s="703"/>
      <c r="CI35" s="703"/>
      <c r="CJ35" s="703"/>
      <c r="CK35" s="703"/>
      <c r="CL35" s="703"/>
      <c r="CM35" s="703"/>
      <c r="CN35" s="703"/>
      <c r="CO35" s="703"/>
      <c r="CP35" s="703"/>
      <c r="CQ35" s="704"/>
      <c r="CR35" s="664">
        <v>
1044910</v>
      </c>
      <c r="CS35" s="675"/>
      <c r="CT35" s="675"/>
      <c r="CU35" s="675"/>
      <c r="CV35" s="675"/>
      <c r="CW35" s="675"/>
      <c r="CX35" s="675"/>
      <c r="CY35" s="676"/>
      <c r="CZ35" s="667">
        <v>
0.6</v>
      </c>
      <c r="DA35" s="677"/>
      <c r="DB35" s="677"/>
      <c r="DC35" s="678"/>
      <c r="DD35" s="670">
        <v>
1044910</v>
      </c>
      <c r="DE35" s="675"/>
      <c r="DF35" s="675"/>
      <c r="DG35" s="675"/>
      <c r="DH35" s="675"/>
      <c r="DI35" s="675"/>
      <c r="DJ35" s="675"/>
      <c r="DK35" s="676"/>
      <c r="DL35" s="670">
        <v>
1044910</v>
      </c>
      <c r="DM35" s="675"/>
      <c r="DN35" s="675"/>
      <c r="DO35" s="675"/>
      <c r="DP35" s="675"/>
      <c r="DQ35" s="675"/>
      <c r="DR35" s="675"/>
      <c r="DS35" s="675"/>
      <c r="DT35" s="675"/>
      <c r="DU35" s="675"/>
      <c r="DV35" s="676"/>
      <c r="DW35" s="667">
        <v>
1.1000000000000001</v>
      </c>
      <c r="DX35" s="677"/>
      <c r="DY35" s="677"/>
      <c r="DZ35" s="677"/>
      <c r="EA35" s="677"/>
      <c r="EB35" s="677"/>
      <c r="EC35" s="698"/>
    </row>
    <row r="36" spans="2:133" ht="11.25" customHeight="1" x14ac:dyDescent="0.2">
      <c r="B36" s="661" t="s">
        <v>
324</v>
      </c>
      <c r="C36" s="662"/>
      <c r="D36" s="662"/>
      <c r="E36" s="662"/>
      <c r="F36" s="662"/>
      <c r="G36" s="662"/>
      <c r="H36" s="662"/>
      <c r="I36" s="662"/>
      <c r="J36" s="662"/>
      <c r="K36" s="662"/>
      <c r="L36" s="662"/>
      <c r="M36" s="662"/>
      <c r="N36" s="662"/>
      <c r="O36" s="662"/>
      <c r="P36" s="662"/>
      <c r="Q36" s="663"/>
      <c r="R36" s="664">
        <v>
35953</v>
      </c>
      <c r="S36" s="665"/>
      <c r="T36" s="665"/>
      <c r="U36" s="665"/>
      <c r="V36" s="665"/>
      <c r="W36" s="665"/>
      <c r="X36" s="665"/>
      <c r="Y36" s="666"/>
      <c r="Z36" s="691">
        <v>
0</v>
      </c>
      <c r="AA36" s="691"/>
      <c r="AB36" s="691"/>
      <c r="AC36" s="691"/>
      <c r="AD36" s="692" t="s">
        <v>
126</v>
      </c>
      <c r="AE36" s="692"/>
      <c r="AF36" s="692"/>
      <c r="AG36" s="692"/>
      <c r="AH36" s="692"/>
      <c r="AI36" s="692"/>
      <c r="AJ36" s="692"/>
      <c r="AK36" s="692"/>
      <c r="AL36" s="667" t="s">
        <v>
126</v>
      </c>
      <c r="AM36" s="668"/>
      <c r="AN36" s="668"/>
      <c r="AO36" s="693"/>
      <c r="AP36" s="221"/>
      <c r="AQ36" s="714" t="s">
        <v>
325</v>
      </c>
      <c r="AR36" s="715"/>
      <c r="AS36" s="715"/>
      <c r="AT36" s="715"/>
      <c r="AU36" s="715"/>
      <c r="AV36" s="715"/>
      <c r="AW36" s="715"/>
      <c r="AX36" s="715"/>
      <c r="AY36" s="716"/>
      <c r="AZ36" s="717">
        <v>
14317082</v>
      </c>
      <c r="BA36" s="718"/>
      <c r="BB36" s="718"/>
      <c r="BC36" s="718"/>
      <c r="BD36" s="718"/>
      <c r="BE36" s="718"/>
      <c r="BF36" s="719"/>
      <c r="BG36" s="720" t="s">
        <v>
326</v>
      </c>
      <c r="BH36" s="721"/>
      <c r="BI36" s="721"/>
      <c r="BJ36" s="721"/>
      <c r="BK36" s="721"/>
      <c r="BL36" s="721"/>
      <c r="BM36" s="721"/>
      <c r="BN36" s="721"/>
      <c r="BO36" s="721"/>
      <c r="BP36" s="721"/>
      <c r="BQ36" s="721"/>
      <c r="BR36" s="721"/>
      <c r="BS36" s="721"/>
      <c r="BT36" s="721"/>
      <c r="BU36" s="722"/>
      <c r="BV36" s="717">
        <v>
1186304</v>
      </c>
      <c r="BW36" s="718"/>
      <c r="BX36" s="718"/>
      <c r="BY36" s="718"/>
      <c r="BZ36" s="718"/>
      <c r="CA36" s="718"/>
      <c r="CB36" s="719"/>
      <c r="CD36" s="706" t="s">
        <v>
327</v>
      </c>
      <c r="CE36" s="703"/>
      <c r="CF36" s="703"/>
      <c r="CG36" s="703"/>
      <c r="CH36" s="703"/>
      <c r="CI36" s="703"/>
      <c r="CJ36" s="703"/>
      <c r="CK36" s="703"/>
      <c r="CL36" s="703"/>
      <c r="CM36" s="703"/>
      <c r="CN36" s="703"/>
      <c r="CO36" s="703"/>
      <c r="CP36" s="703"/>
      <c r="CQ36" s="704"/>
      <c r="CR36" s="664">
        <v>
9781089</v>
      </c>
      <c r="CS36" s="665"/>
      <c r="CT36" s="665"/>
      <c r="CU36" s="665"/>
      <c r="CV36" s="665"/>
      <c r="CW36" s="665"/>
      <c r="CX36" s="665"/>
      <c r="CY36" s="666"/>
      <c r="CZ36" s="667">
        <v>
5.9</v>
      </c>
      <c r="DA36" s="677"/>
      <c r="DB36" s="677"/>
      <c r="DC36" s="678"/>
      <c r="DD36" s="670">
        <v>
6667874</v>
      </c>
      <c r="DE36" s="665"/>
      <c r="DF36" s="665"/>
      <c r="DG36" s="665"/>
      <c r="DH36" s="665"/>
      <c r="DI36" s="665"/>
      <c r="DJ36" s="665"/>
      <c r="DK36" s="666"/>
      <c r="DL36" s="670">
        <v>
3998378</v>
      </c>
      <c r="DM36" s="665"/>
      <c r="DN36" s="665"/>
      <c r="DO36" s="665"/>
      <c r="DP36" s="665"/>
      <c r="DQ36" s="665"/>
      <c r="DR36" s="665"/>
      <c r="DS36" s="665"/>
      <c r="DT36" s="665"/>
      <c r="DU36" s="665"/>
      <c r="DV36" s="666"/>
      <c r="DW36" s="667">
        <v>
4.2</v>
      </c>
      <c r="DX36" s="677"/>
      <c r="DY36" s="677"/>
      <c r="DZ36" s="677"/>
      <c r="EA36" s="677"/>
      <c r="EB36" s="677"/>
      <c r="EC36" s="698"/>
    </row>
    <row r="37" spans="2:133" ht="11.25" customHeight="1" x14ac:dyDescent="0.2">
      <c r="B37" s="661" t="s">
        <v>
328</v>
      </c>
      <c r="C37" s="662"/>
      <c r="D37" s="662"/>
      <c r="E37" s="662"/>
      <c r="F37" s="662"/>
      <c r="G37" s="662"/>
      <c r="H37" s="662"/>
      <c r="I37" s="662"/>
      <c r="J37" s="662"/>
      <c r="K37" s="662"/>
      <c r="L37" s="662"/>
      <c r="M37" s="662"/>
      <c r="N37" s="662"/>
      <c r="O37" s="662"/>
      <c r="P37" s="662"/>
      <c r="Q37" s="663"/>
      <c r="R37" s="664">
        <v>
6750944</v>
      </c>
      <c r="S37" s="665"/>
      <c r="T37" s="665"/>
      <c r="U37" s="665"/>
      <c r="V37" s="665"/>
      <c r="W37" s="665"/>
      <c r="X37" s="665"/>
      <c r="Y37" s="666"/>
      <c r="Z37" s="691">
        <v>
3.9</v>
      </c>
      <c r="AA37" s="691"/>
      <c r="AB37" s="691"/>
      <c r="AC37" s="691"/>
      <c r="AD37" s="692" t="s">
        <v>
126</v>
      </c>
      <c r="AE37" s="692"/>
      <c r="AF37" s="692"/>
      <c r="AG37" s="692"/>
      <c r="AH37" s="692"/>
      <c r="AI37" s="692"/>
      <c r="AJ37" s="692"/>
      <c r="AK37" s="692"/>
      <c r="AL37" s="667" t="s">
        <v>
126</v>
      </c>
      <c r="AM37" s="668"/>
      <c r="AN37" s="668"/>
      <c r="AO37" s="693"/>
      <c r="AQ37" s="699" t="s">
        <v>
329</v>
      </c>
      <c r="AR37" s="700"/>
      <c r="AS37" s="700"/>
      <c r="AT37" s="700"/>
      <c r="AU37" s="700"/>
      <c r="AV37" s="700"/>
      <c r="AW37" s="700"/>
      <c r="AX37" s="700"/>
      <c r="AY37" s="701"/>
      <c r="AZ37" s="664">
        <v>
464568</v>
      </c>
      <c r="BA37" s="665"/>
      <c r="BB37" s="665"/>
      <c r="BC37" s="665"/>
      <c r="BD37" s="675"/>
      <c r="BE37" s="675"/>
      <c r="BF37" s="702"/>
      <c r="BG37" s="706" t="s">
        <v>
330</v>
      </c>
      <c r="BH37" s="703"/>
      <c r="BI37" s="703"/>
      <c r="BJ37" s="703"/>
      <c r="BK37" s="703"/>
      <c r="BL37" s="703"/>
      <c r="BM37" s="703"/>
      <c r="BN37" s="703"/>
      <c r="BO37" s="703"/>
      <c r="BP37" s="703"/>
      <c r="BQ37" s="703"/>
      <c r="BR37" s="703"/>
      <c r="BS37" s="703"/>
      <c r="BT37" s="703"/>
      <c r="BU37" s="704"/>
      <c r="BV37" s="664">
        <v>
1186304</v>
      </c>
      <c r="BW37" s="665"/>
      <c r="BX37" s="665"/>
      <c r="BY37" s="665"/>
      <c r="BZ37" s="665"/>
      <c r="CA37" s="665"/>
      <c r="CB37" s="705"/>
      <c r="CD37" s="706" t="s">
        <v>
331</v>
      </c>
      <c r="CE37" s="703"/>
      <c r="CF37" s="703"/>
      <c r="CG37" s="703"/>
      <c r="CH37" s="703"/>
      <c r="CI37" s="703"/>
      <c r="CJ37" s="703"/>
      <c r="CK37" s="703"/>
      <c r="CL37" s="703"/>
      <c r="CM37" s="703"/>
      <c r="CN37" s="703"/>
      <c r="CO37" s="703"/>
      <c r="CP37" s="703"/>
      <c r="CQ37" s="704"/>
      <c r="CR37" s="664">
        <v>
1496573</v>
      </c>
      <c r="CS37" s="675"/>
      <c r="CT37" s="675"/>
      <c r="CU37" s="675"/>
      <c r="CV37" s="675"/>
      <c r="CW37" s="675"/>
      <c r="CX37" s="675"/>
      <c r="CY37" s="676"/>
      <c r="CZ37" s="667">
        <v>
0.9</v>
      </c>
      <c r="DA37" s="677"/>
      <c r="DB37" s="677"/>
      <c r="DC37" s="678"/>
      <c r="DD37" s="670">
        <v>
1496573</v>
      </c>
      <c r="DE37" s="675"/>
      <c r="DF37" s="675"/>
      <c r="DG37" s="675"/>
      <c r="DH37" s="675"/>
      <c r="DI37" s="675"/>
      <c r="DJ37" s="675"/>
      <c r="DK37" s="676"/>
      <c r="DL37" s="670">
        <v>
1103733</v>
      </c>
      <c r="DM37" s="675"/>
      <c r="DN37" s="675"/>
      <c r="DO37" s="675"/>
      <c r="DP37" s="675"/>
      <c r="DQ37" s="675"/>
      <c r="DR37" s="675"/>
      <c r="DS37" s="675"/>
      <c r="DT37" s="675"/>
      <c r="DU37" s="675"/>
      <c r="DV37" s="676"/>
      <c r="DW37" s="667">
        <v>
1.2</v>
      </c>
      <c r="DX37" s="677"/>
      <c r="DY37" s="677"/>
      <c r="DZ37" s="677"/>
      <c r="EA37" s="677"/>
      <c r="EB37" s="677"/>
      <c r="EC37" s="698"/>
    </row>
    <row r="38" spans="2:133" ht="11.25" customHeight="1" x14ac:dyDescent="0.2">
      <c r="B38" s="661" t="s">
        <v>
332</v>
      </c>
      <c r="C38" s="662"/>
      <c r="D38" s="662"/>
      <c r="E38" s="662"/>
      <c r="F38" s="662"/>
      <c r="G38" s="662"/>
      <c r="H38" s="662"/>
      <c r="I38" s="662"/>
      <c r="J38" s="662"/>
      <c r="K38" s="662"/>
      <c r="L38" s="662"/>
      <c r="M38" s="662"/>
      <c r="N38" s="662"/>
      <c r="O38" s="662"/>
      <c r="P38" s="662"/>
      <c r="Q38" s="663"/>
      <c r="R38" s="664">
        <v>
3536270</v>
      </c>
      <c r="S38" s="665"/>
      <c r="T38" s="665"/>
      <c r="U38" s="665"/>
      <c r="V38" s="665"/>
      <c r="W38" s="665"/>
      <c r="X38" s="665"/>
      <c r="Y38" s="666"/>
      <c r="Z38" s="691">
        <v>
2</v>
      </c>
      <c r="AA38" s="691"/>
      <c r="AB38" s="691"/>
      <c r="AC38" s="691"/>
      <c r="AD38" s="692" t="s">
        <v>
126</v>
      </c>
      <c r="AE38" s="692"/>
      <c r="AF38" s="692"/>
      <c r="AG38" s="692"/>
      <c r="AH38" s="692"/>
      <c r="AI38" s="692"/>
      <c r="AJ38" s="692"/>
      <c r="AK38" s="692"/>
      <c r="AL38" s="667" t="s">
        <v>
126</v>
      </c>
      <c r="AM38" s="668"/>
      <c r="AN38" s="668"/>
      <c r="AO38" s="693"/>
      <c r="AQ38" s="699" t="s">
        <v>
333</v>
      </c>
      <c r="AR38" s="700"/>
      <c r="AS38" s="700"/>
      <c r="AT38" s="700"/>
      <c r="AU38" s="700"/>
      <c r="AV38" s="700"/>
      <c r="AW38" s="700"/>
      <c r="AX38" s="700"/>
      <c r="AY38" s="701"/>
      <c r="AZ38" s="664" t="s">
        <v>
234</v>
      </c>
      <c r="BA38" s="665"/>
      <c r="BB38" s="665"/>
      <c r="BC38" s="665"/>
      <c r="BD38" s="675"/>
      <c r="BE38" s="675"/>
      <c r="BF38" s="702"/>
      <c r="BG38" s="706" t="s">
        <v>
334</v>
      </c>
      <c r="BH38" s="703"/>
      <c r="BI38" s="703"/>
      <c r="BJ38" s="703"/>
      <c r="BK38" s="703"/>
      <c r="BL38" s="703"/>
      <c r="BM38" s="703"/>
      <c r="BN38" s="703"/>
      <c r="BO38" s="703"/>
      <c r="BP38" s="703"/>
      <c r="BQ38" s="703"/>
      <c r="BR38" s="703"/>
      <c r="BS38" s="703"/>
      <c r="BT38" s="703"/>
      <c r="BU38" s="704"/>
      <c r="BV38" s="664">
        <v>
52691</v>
      </c>
      <c r="BW38" s="665"/>
      <c r="BX38" s="665"/>
      <c r="BY38" s="665"/>
      <c r="BZ38" s="665"/>
      <c r="CA38" s="665"/>
      <c r="CB38" s="705"/>
      <c r="CD38" s="706" t="s">
        <v>
335</v>
      </c>
      <c r="CE38" s="703"/>
      <c r="CF38" s="703"/>
      <c r="CG38" s="703"/>
      <c r="CH38" s="703"/>
      <c r="CI38" s="703"/>
      <c r="CJ38" s="703"/>
      <c r="CK38" s="703"/>
      <c r="CL38" s="703"/>
      <c r="CM38" s="703"/>
      <c r="CN38" s="703"/>
      <c r="CO38" s="703"/>
      <c r="CP38" s="703"/>
      <c r="CQ38" s="704"/>
      <c r="CR38" s="664">
        <v>
14317082</v>
      </c>
      <c r="CS38" s="665"/>
      <c r="CT38" s="665"/>
      <c r="CU38" s="665"/>
      <c r="CV38" s="665"/>
      <c r="CW38" s="665"/>
      <c r="CX38" s="665"/>
      <c r="CY38" s="666"/>
      <c r="CZ38" s="667">
        <v>
8.6999999999999993</v>
      </c>
      <c r="DA38" s="677"/>
      <c r="DB38" s="677"/>
      <c r="DC38" s="678"/>
      <c r="DD38" s="670">
        <v>
12083145</v>
      </c>
      <c r="DE38" s="665"/>
      <c r="DF38" s="665"/>
      <c r="DG38" s="665"/>
      <c r="DH38" s="665"/>
      <c r="DI38" s="665"/>
      <c r="DJ38" s="665"/>
      <c r="DK38" s="666"/>
      <c r="DL38" s="670">
        <v>
9171071</v>
      </c>
      <c r="DM38" s="665"/>
      <c r="DN38" s="665"/>
      <c r="DO38" s="665"/>
      <c r="DP38" s="665"/>
      <c r="DQ38" s="665"/>
      <c r="DR38" s="665"/>
      <c r="DS38" s="665"/>
      <c r="DT38" s="665"/>
      <c r="DU38" s="665"/>
      <c r="DV38" s="666"/>
      <c r="DW38" s="667">
        <v>
9.6</v>
      </c>
      <c r="DX38" s="677"/>
      <c r="DY38" s="677"/>
      <c r="DZ38" s="677"/>
      <c r="EA38" s="677"/>
      <c r="EB38" s="677"/>
      <c r="EC38" s="698"/>
    </row>
    <row r="39" spans="2:133" ht="11.25" customHeight="1" x14ac:dyDescent="0.2">
      <c r="B39" s="661" t="s">
        <v>
336</v>
      </c>
      <c r="C39" s="662"/>
      <c r="D39" s="662"/>
      <c r="E39" s="662"/>
      <c r="F39" s="662"/>
      <c r="G39" s="662"/>
      <c r="H39" s="662"/>
      <c r="I39" s="662"/>
      <c r="J39" s="662"/>
      <c r="K39" s="662"/>
      <c r="L39" s="662"/>
      <c r="M39" s="662"/>
      <c r="N39" s="662"/>
      <c r="O39" s="662"/>
      <c r="P39" s="662"/>
      <c r="Q39" s="663"/>
      <c r="R39" s="664">
        <v>
3315829</v>
      </c>
      <c r="S39" s="665"/>
      <c r="T39" s="665"/>
      <c r="U39" s="665"/>
      <c r="V39" s="665"/>
      <c r="W39" s="665"/>
      <c r="X39" s="665"/>
      <c r="Y39" s="666"/>
      <c r="Z39" s="691">
        <v>
1.9</v>
      </c>
      <c r="AA39" s="691"/>
      <c r="AB39" s="691"/>
      <c r="AC39" s="691"/>
      <c r="AD39" s="692">
        <v>
2532</v>
      </c>
      <c r="AE39" s="692"/>
      <c r="AF39" s="692"/>
      <c r="AG39" s="692"/>
      <c r="AH39" s="692"/>
      <c r="AI39" s="692"/>
      <c r="AJ39" s="692"/>
      <c r="AK39" s="692"/>
      <c r="AL39" s="667">
        <v>
0</v>
      </c>
      <c r="AM39" s="668"/>
      <c r="AN39" s="668"/>
      <c r="AO39" s="693"/>
      <c r="AQ39" s="699" t="s">
        <v>
337</v>
      </c>
      <c r="AR39" s="700"/>
      <c r="AS39" s="700"/>
      <c r="AT39" s="700"/>
      <c r="AU39" s="700"/>
      <c r="AV39" s="700"/>
      <c r="AW39" s="700"/>
      <c r="AX39" s="700"/>
      <c r="AY39" s="701"/>
      <c r="AZ39" s="664" t="s">
        <v>
126</v>
      </c>
      <c r="BA39" s="665"/>
      <c r="BB39" s="665"/>
      <c r="BC39" s="665"/>
      <c r="BD39" s="675"/>
      <c r="BE39" s="675"/>
      <c r="BF39" s="702"/>
      <c r="BG39" s="706" t="s">
        <v>
338</v>
      </c>
      <c r="BH39" s="703"/>
      <c r="BI39" s="703"/>
      <c r="BJ39" s="703"/>
      <c r="BK39" s="703"/>
      <c r="BL39" s="703"/>
      <c r="BM39" s="703"/>
      <c r="BN39" s="703"/>
      <c r="BO39" s="703"/>
      <c r="BP39" s="703"/>
      <c r="BQ39" s="703"/>
      <c r="BR39" s="703"/>
      <c r="BS39" s="703"/>
      <c r="BT39" s="703"/>
      <c r="BU39" s="704"/>
      <c r="BV39" s="664">
        <v>
70308</v>
      </c>
      <c r="BW39" s="665"/>
      <c r="BX39" s="665"/>
      <c r="BY39" s="665"/>
      <c r="BZ39" s="665"/>
      <c r="CA39" s="665"/>
      <c r="CB39" s="705"/>
      <c r="CD39" s="706" t="s">
        <v>
339</v>
      </c>
      <c r="CE39" s="703"/>
      <c r="CF39" s="703"/>
      <c r="CG39" s="703"/>
      <c r="CH39" s="703"/>
      <c r="CI39" s="703"/>
      <c r="CJ39" s="703"/>
      <c r="CK39" s="703"/>
      <c r="CL39" s="703"/>
      <c r="CM39" s="703"/>
      <c r="CN39" s="703"/>
      <c r="CO39" s="703"/>
      <c r="CP39" s="703"/>
      <c r="CQ39" s="704"/>
      <c r="CR39" s="664">
        <v>
5061169</v>
      </c>
      <c r="CS39" s="675"/>
      <c r="CT39" s="675"/>
      <c r="CU39" s="675"/>
      <c r="CV39" s="675"/>
      <c r="CW39" s="675"/>
      <c r="CX39" s="675"/>
      <c r="CY39" s="676"/>
      <c r="CZ39" s="667">
        <v>
3.1</v>
      </c>
      <c r="DA39" s="677"/>
      <c r="DB39" s="677"/>
      <c r="DC39" s="678"/>
      <c r="DD39" s="670">
        <v>
4398666</v>
      </c>
      <c r="DE39" s="675"/>
      <c r="DF39" s="675"/>
      <c r="DG39" s="675"/>
      <c r="DH39" s="675"/>
      <c r="DI39" s="675"/>
      <c r="DJ39" s="675"/>
      <c r="DK39" s="676"/>
      <c r="DL39" s="670" t="s">
        <v>
126</v>
      </c>
      <c r="DM39" s="675"/>
      <c r="DN39" s="675"/>
      <c r="DO39" s="675"/>
      <c r="DP39" s="675"/>
      <c r="DQ39" s="675"/>
      <c r="DR39" s="675"/>
      <c r="DS39" s="675"/>
      <c r="DT39" s="675"/>
      <c r="DU39" s="675"/>
      <c r="DV39" s="676"/>
      <c r="DW39" s="667" t="s">
        <v>
135</v>
      </c>
      <c r="DX39" s="677"/>
      <c r="DY39" s="677"/>
      <c r="DZ39" s="677"/>
      <c r="EA39" s="677"/>
      <c r="EB39" s="677"/>
      <c r="EC39" s="698"/>
    </row>
    <row r="40" spans="2:133" ht="11.25" customHeight="1" x14ac:dyDescent="0.2">
      <c r="B40" s="661" t="s">
        <v>
340</v>
      </c>
      <c r="C40" s="662"/>
      <c r="D40" s="662"/>
      <c r="E40" s="662"/>
      <c r="F40" s="662"/>
      <c r="G40" s="662"/>
      <c r="H40" s="662"/>
      <c r="I40" s="662"/>
      <c r="J40" s="662"/>
      <c r="K40" s="662"/>
      <c r="L40" s="662"/>
      <c r="M40" s="662"/>
      <c r="N40" s="662"/>
      <c r="O40" s="662"/>
      <c r="P40" s="662"/>
      <c r="Q40" s="663"/>
      <c r="R40" s="664">
        <v>
3757000</v>
      </c>
      <c r="S40" s="665"/>
      <c r="T40" s="665"/>
      <c r="U40" s="665"/>
      <c r="V40" s="665"/>
      <c r="W40" s="665"/>
      <c r="X40" s="665"/>
      <c r="Y40" s="666"/>
      <c r="Z40" s="691">
        <v>
2.2000000000000002</v>
      </c>
      <c r="AA40" s="691"/>
      <c r="AB40" s="691"/>
      <c r="AC40" s="691"/>
      <c r="AD40" s="692" t="s">
        <v>
126</v>
      </c>
      <c r="AE40" s="692"/>
      <c r="AF40" s="692"/>
      <c r="AG40" s="692"/>
      <c r="AH40" s="692"/>
      <c r="AI40" s="692"/>
      <c r="AJ40" s="692"/>
      <c r="AK40" s="692"/>
      <c r="AL40" s="667" t="s">
        <v>
126</v>
      </c>
      <c r="AM40" s="668"/>
      <c r="AN40" s="668"/>
      <c r="AO40" s="693"/>
      <c r="AQ40" s="699" t="s">
        <v>
341</v>
      </c>
      <c r="AR40" s="700"/>
      <c r="AS40" s="700"/>
      <c r="AT40" s="700"/>
      <c r="AU40" s="700"/>
      <c r="AV40" s="700"/>
      <c r="AW40" s="700"/>
      <c r="AX40" s="700"/>
      <c r="AY40" s="701"/>
      <c r="AZ40" s="664" t="s">
        <v>
126</v>
      </c>
      <c r="BA40" s="665"/>
      <c r="BB40" s="665"/>
      <c r="BC40" s="665"/>
      <c r="BD40" s="675"/>
      <c r="BE40" s="675"/>
      <c r="BF40" s="702"/>
      <c r="BG40" s="707" t="s">
        <v>
342</v>
      </c>
      <c r="BH40" s="708"/>
      <c r="BI40" s="708"/>
      <c r="BJ40" s="708"/>
      <c r="BK40" s="708"/>
      <c r="BL40" s="222"/>
      <c r="BM40" s="703" t="s">
        <v>
343</v>
      </c>
      <c r="BN40" s="703"/>
      <c r="BO40" s="703"/>
      <c r="BP40" s="703"/>
      <c r="BQ40" s="703"/>
      <c r="BR40" s="703"/>
      <c r="BS40" s="703"/>
      <c r="BT40" s="703"/>
      <c r="BU40" s="704"/>
      <c r="BV40" s="664">
        <v>
109</v>
      </c>
      <c r="BW40" s="665"/>
      <c r="BX40" s="665"/>
      <c r="BY40" s="665"/>
      <c r="BZ40" s="665"/>
      <c r="CA40" s="665"/>
      <c r="CB40" s="705"/>
      <c r="CD40" s="706" t="s">
        <v>
344</v>
      </c>
      <c r="CE40" s="703"/>
      <c r="CF40" s="703"/>
      <c r="CG40" s="703"/>
      <c r="CH40" s="703"/>
      <c r="CI40" s="703"/>
      <c r="CJ40" s="703"/>
      <c r="CK40" s="703"/>
      <c r="CL40" s="703"/>
      <c r="CM40" s="703"/>
      <c r="CN40" s="703"/>
      <c r="CO40" s="703"/>
      <c r="CP40" s="703"/>
      <c r="CQ40" s="704"/>
      <c r="CR40" s="664">
        <v>
3100300</v>
      </c>
      <c r="CS40" s="665"/>
      <c r="CT40" s="665"/>
      <c r="CU40" s="665"/>
      <c r="CV40" s="665"/>
      <c r="CW40" s="665"/>
      <c r="CX40" s="665"/>
      <c r="CY40" s="666"/>
      <c r="CZ40" s="667">
        <v>
1.9</v>
      </c>
      <c r="DA40" s="677"/>
      <c r="DB40" s="677"/>
      <c r="DC40" s="678"/>
      <c r="DD40" s="670">
        <v>
1100000</v>
      </c>
      <c r="DE40" s="665"/>
      <c r="DF40" s="665"/>
      <c r="DG40" s="665"/>
      <c r="DH40" s="665"/>
      <c r="DI40" s="665"/>
      <c r="DJ40" s="665"/>
      <c r="DK40" s="666"/>
      <c r="DL40" s="670" t="s">
        <v>
126</v>
      </c>
      <c r="DM40" s="665"/>
      <c r="DN40" s="665"/>
      <c r="DO40" s="665"/>
      <c r="DP40" s="665"/>
      <c r="DQ40" s="665"/>
      <c r="DR40" s="665"/>
      <c r="DS40" s="665"/>
      <c r="DT40" s="665"/>
      <c r="DU40" s="665"/>
      <c r="DV40" s="666"/>
      <c r="DW40" s="667" t="s">
        <v>
126</v>
      </c>
      <c r="DX40" s="677"/>
      <c r="DY40" s="677"/>
      <c r="DZ40" s="677"/>
      <c r="EA40" s="677"/>
      <c r="EB40" s="677"/>
      <c r="EC40" s="698"/>
    </row>
    <row r="41" spans="2:133" ht="11.25" customHeight="1" x14ac:dyDescent="0.2">
      <c r="B41" s="661" t="s">
        <v>
345</v>
      </c>
      <c r="C41" s="662"/>
      <c r="D41" s="662"/>
      <c r="E41" s="662"/>
      <c r="F41" s="662"/>
      <c r="G41" s="662"/>
      <c r="H41" s="662"/>
      <c r="I41" s="662"/>
      <c r="J41" s="662"/>
      <c r="K41" s="662"/>
      <c r="L41" s="662"/>
      <c r="M41" s="662"/>
      <c r="N41" s="662"/>
      <c r="O41" s="662"/>
      <c r="P41" s="662"/>
      <c r="Q41" s="663"/>
      <c r="R41" s="664" t="s">
        <v>
126</v>
      </c>
      <c r="S41" s="665"/>
      <c r="T41" s="665"/>
      <c r="U41" s="665"/>
      <c r="V41" s="665"/>
      <c r="W41" s="665"/>
      <c r="X41" s="665"/>
      <c r="Y41" s="666"/>
      <c r="Z41" s="691" t="s">
        <v>
126</v>
      </c>
      <c r="AA41" s="691"/>
      <c r="AB41" s="691"/>
      <c r="AC41" s="691"/>
      <c r="AD41" s="692" t="s">
        <v>
234</v>
      </c>
      <c r="AE41" s="692"/>
      <c r="AF41" s="692"/>
      <c r="AG41" s="692"/>
      <c r="AH41" s="692"/>
      <c r="AI41" s="692"/>
      <c r="AJ41" s="692"/>
      <c r="AK41" s="692"/>
      <c r="AL41" s="667" t="s">
        <v>
135</v>
      </c>
      <c r="AM41" s="668"/>
      <c r="AN41" s="668"/>
      <c r="AO41" s="693"/>
      <c r="AQ41" s="699" t="s">
        <v>
346</v>
      </c>
      <c r="AR41" s="700"/>
      <c r="AS41" s="700"/>
      <c r="AT41" s="700"/>
      <c r="AU41" s="700"/>
      <c r="AV41" s="700"/>
      <c r="AW41" s="700"/>
      <c r="AX41" s="700"/>
      <c r="AY41" s="701"/>
      <c r="AZ41" s="664">
        <v>
4380171</v>
      </c>
      <c r="BA41" s="665"/>
      <c r="BB41" s="665"/>
      <c r="BC41" s="665"/>
      <c r="BD41" s="675"/>
      <c r="BE41" s="675"/>
      <c r="BF41" s="702"/>
      <c r="BG41" s="707"/>
      <c r="BH41" s="708"/>
      <c r="BI41" s="708"/>
      <c r="BJ41" s="708"/>
      <c r="BK41" s="708"/>
      <c r="BL41" s="222"/>
      <c r="BM41" s="703" t="s">
        <v>
347</v>
      </c>
      <c r="BN41" s="703"/>
      <c r="BO41" s="703"/>
      <c r="BP41" s="703"/>
      <c r="BQ41" s="703"/>
      <c r="BR41" s="703"/>
      <c r="BS41" s="703"/>
      <c r="BT41" s="703"/>
      <c r="BU41" s="704"/>
      <c r="BV41" s="664">
        <v>
1</v>
      </c>
      <c r="BW41" s="665"/>
      <c r="BX41" s="665"/>
      <c r="BY41" s="665"/>
      <c r="BZ41" s="665"/>
      <c r="CA41" s="665"/>
      <c r="CB41" s="705"/>
      <c r="CD41" s="706" t="s">
        <v>
348</v>
      </c>
      <c r="CE41" s="703"/>
      <c r="CF41" s="703"/>
      <c r="CG41" s="703"/>
      <c r="CH41" s="703"/>
      <c r="CI41" s="703"/>
      <c r="CJ41" s="703"/>
      <c r="CK41" s="703"/>
      <c r="CL41" s="703"/>
      <c r="CM41" s="703"/>
      <c r="CN41" s="703"/>
      <c r="CO41" s="703"/>
      <c r="CP41" s="703"/>
      <c r="CQ41" s="704"/>
      <c r="CR41" s="664" t="s">
        <v>
126</v>
      </c>
      <c r="CS41" s="675"/>
      <c r="CT41" s="675"/>
      <c r="CU41" s="675"/>
      <c r="CV41" s="675"/>
      <c r="CW41" s="675"/>
      <c r="CX41" s="675"/>
      <c r="CY41" s="676"/>
      <c r="CZ41" s="667" t="s">
        <v>
126</v>
      </c>
      <c r="DA41" s="677"/>
      <c r="DB41" s="677"/>
      <c r="DC41" s="678"/>
      <c r="DD41" s="670" t="s">
        <v>
126</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2">
      <c r="B42" s="661" t="s">
        <v>
349</v>
      </c>
      <c r="C42" s="662"/>
      <c r="D42" s="662"/>
      <c r="E42" s="662"/>
      <c r="F42" s="662"/>
      <c r="G42" s="662"/>
      <c r="H42" s="662"/>
      <c r="I42" s="662"/>
      <c r="J42" s="662"/>
      <c r="K42" s="662"/>
      <c r="L42" s="662"/>
      <c r="M42" s="662"/>
      <c r="N42" s="662"/>
      <c r="O42" s="662"/>
      <c r="P42" s="662"/>
      <c r="Q42" s="663"/>
      <c r="R42" s="664" t="s">
        <v>
135</v>
      </c>
      <c r="S42" s="665"/>
      <c r="T42" s="665"/>
      <c r="U42" s="665"/>
      <c r="V42" s="665"/>
      <c r="W42" s="665"/>
      <c r="X42" s="665"/>
      <c r="Y42" s="666"/>
      <c r="Z42" s="691" t="s">
        <v>
126</v>
      </c>
      <c r="AA42" s="691"/>
      <c r="AB42" s="691"/>
      <c r="AC42" s="691"/>
      <c r="AD42" s="692" t="s">
        <v>
135</v>
      </c>
      <c r="AE42" s="692"/>
      <c r="AF42" s="692"/>
      <c r="AG42" s="692"/>
      <c r="AH42" s="692"/>
      <c r="AI42" s="692"/>
      <c r="AJ42" s="692"/>
      <c r="AK42" s="692"/>
      <c r="AL42" s="667" t="s">
        <v>
135</v>
      </c>
      <c r="AM42" s="668"/>
      <c r="AN42" s="668"/>
      <c r="AO42" s="693"/>
      <c r="AQ42" s="711" t="s">
        <v>
350</v>
      </c>
      <c r="AR42" s="712"/>
      <c r="AS42" s="712"/>
      <c r="AT42" s="712"/>
      <c r="AU42" s="712"/>
      <c r="AV42" s="712"/>
      <c r="AW42" s="712"/>
      <c r="AX42" s="712"/>
      <c r="AY42" s="713"/>
      <c r="AZ42" s="644">
        <v>
9472343</v>
      </c>
      <c r="BA42" s="679"/>
      <c r="BB42" s="679"/>
      <c r="BC42" s="679"/>
      <c r="BD42" s="645"/>
      <c r="BE42" s="645"/>
      <c r="BF42" s="694"/>
      <c r="BG42" s="709"/>
      <c r="BH42" s="710"/>
      <c r="BI42" s="710"/>
      <c r="BJ42" s="710"/>
      <c r="BK42" s="710"/>
      <c r="BL42" s="223"/>
      <c r="BM42" s="695" t="s">
        <v>
351</v>
      </c>
      <c r="BN42" s="695"/>
      <c r="BO42" s="695"/>
      <c r="BP42" s="695"/>
      <c r="BQ42" s="695"/>
      <c r="BR42" s="695"/>
      <c r="BS42" s="695"/>
      <c r="BT42" s="695"/>
      <c r="BU42" s="696"/>
      <c r="BV42" s="644">
        <v>
325</v>
      </c>
      <c r="BW42" s="679"/>
      <c r="BX42" s="679"/>
      <c r="BY42" s="679"/>
      <c r="BZ42" s="679"/>
      <c r="CA42" s="679"/>
      <c r="CB42" s="697"/>
      <c r="CD42" s="661" t="s">
        <v>
352</v>
      </c>
      <c r="CE42" s="662"/>
      <c r="CF42" s="662"/>
      <c r="CG42" s="662"/>
      <c r="CH42" s="662"/>
      <c r="CI42" s="662"/>
      <c r="CJ42" s="662"/>
      <c r="CK42" s="662"/>
      <c r="CL42" s="662"/>
      <c r="CM42" s="662"/>
      <c r="CN42" s="662"/>
      <c r="CO42" s="662"/>
      <c r="CP42" s="662"/>
      <c r="CQ42" s="663"/>
      <c r="CR42" s="664">
        <v>
14180493</v>
      </c>
      <c r="CS42" s="675"/>
      <c r="CT42" s="675"/>
      <c r="CU42" s="675"/>
      <c r="CV42" s="675"/>
      <c r="CW42" s="675"/>
      <c r="CX42" s="675"/>
      <c r="CY42" s="676"/>
      <c r="CZ42" s="667">
        <v>
8.6</v>
      </c>
      <c r="DA42" s="677"/>
      <c r="DB42" s="677"/>
      <c r="DC42" s="678"/>
      <c r="DD42" s="670">
        <v>
4115243</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2">
      <c r="B43" s="661" t="s">
        <v>
353</v>
      </c>
      <c r="C43" s="662"/>
      <c r="D43" s="662"/>
      <c r="E43" s="662"/>
      <c r="F43" s="662"/>
      <c r="G43" s="662"/>
      <c r="H43" s="662"/>
      <c r="I43" s="662"/>
      <c r="J43" s="662"/>
      <c r="K43" s="662"/>
      <c r="L43" s="662"/>
      <c r="M43" s="662"/>
      <c r="N43" s="662"/>
      <c r="O43" s="662"/>
      <c r="P43" s="662"/>
      <c r="Q43" s="663"/>
      <c r="R43" s="664" t="s">
        <v>
126</v>
      </c>
      <c r="S43" s="665"/>
      <c r="T43" s="665"/>
      <c r="U43" s="665"/>
      <c r="V43" s="665"/>
      <c r="W43" s="665"/>
      <c r="X43" s="665"/>
      <c r="Y43" s="666"/>
      <c r="Z43" s="691" t="s">
        <v>
126</v>
      </c>
      <c r="AA43" s="691"/>
      <c r="AB43" s="691"/>
      <c r="AC43" s="691"/>
      <c r="AD43" s="692" t="s">
        <v>
135</v>
      </c>
      <c r="AE43" s="692"/>
      <c r="AF43" s="692"/>
      <c r="AG43" s="692"/>
      <c r="AH43" s="692"/>
      <c r="AI43" s="692"/>
      <c r="AJ43" s="692"/>
      <c r="AK43" s="692"/>
      <c r="AL43" s="667" t="s">
        <v>
135</v>
      </c>
      <c r="AM43" s="668"/>
      <c r="AN43" s="668"/>
      <c r="AO43" s="693"/>
      <c r="BV43" s="224"/>
      <c r="BW43" s="224"/>
      <c r="BX43" s="224"/>
      <c r="BY43" s="224"/>
      <c r="BZ43" s="224"/>
      <c r="CA43" s="224"/>
      <c r="CB43" s="224"/>
      <c r="CD43" s="661" t="s">
        <v>
354</v>
      </c>
      <c r="CE43" s="662"/>
      <c r="CF43" s="662"/>
      <c r="CG43" s="662"/>
      <c r="CH43" s="662"/>
      <c r="CI43" s="662"/>
      <c r="CJ43" s="662"/>
      <c r="CK43" s="662"/>
      <c r="CL43" s="662"/>
      <c r="CM43" s="662"/>
      <c r="CN43" s="662"/>
      <c r="CO43" s="662"/>
      <c r="CP43" s="662"/>
      <c r="CQ43" s="663"/>
      <c r="CR43" s="664">
        <v>
378944</v>
      </c>
      <c r="CS43" s="675"/>
      <c r="CT43" s="675"/>
      <c r="CU43" s="675"/>
      <c r="CV43" s="675"/>
      <c r="CW43" s="675"/>
      <c r="CX43" s="675"/>
      <c r="CY43" s="676"/>
      <c r="CZ43" s="667">
        <v>
0.2</v>
      </c>
      <c r="DA43" s="677"/>
      <c r="DB43" s="677"/>
      <c r="DC43" s="678"/>
      <c r="DD43" s="670">
        <v>
378944</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2">
      <c r="B44" s="641" t="s">
        <v>
355</v>
      </c>
      <c r="C44" s="642"/>
      <c r="D44" s="642"/>
      <c r="E44" s="642"/>
      <c r="F44" s="642"/>
      <c r="G44" s="642"/>
      <c r="H44" s="642"/>
      <c r="I44" s="642"/>
      <c r="J44" s="642"/>
      <c r="K44" s="642"/>
      <c r="L44" s="642"/>
      <c r="M44" s="642"/>
      <c r="N44" s="642"/>
      <c r="O44" s="642"/>
      <c r="P44" s="642"/>
      <c r="Q44" s="643"/>
      <c r="R44" s="644">
        <v>
173803907</v>
      </c>
      <c r="S44" s="679"/>
      <c r="T44" s="679"/>
      <c r="U44" s="679"/>
      <c r="V44" s="679"/>
      <c r="W44" s="679"/>
      <c r="X44" s="679"/>
      <c r="Y44" s="680"/>
      <c r="Z44" s="681">
        <v>
100</v>
      </c>
      <c r="AA44" s="681"/>
      <c r="AB44" s="681"/>
      <c r="AC44" s="681"/>
      <c r="AD44" s="682">
        <v>
95665460</v>
      </c>
      <c r="AE44" s="682"/>
      <c r="AF44" s="682"/>
      <c r="AG44" s="682"/>
      <c r="AH44" s="682"/>
      <c r="AI44" s="682"/>
      <c r="AJ44" s="682"/>
      <c r="AK44" s="682"/>
      <c r="AL44" s="647">
        <v>
100</v>
      </c>
      <c r="AM44" s="683"/>
      <c r="AN44" s="683"/>
      <c r="AO44" s="684"/>
      <c r="CD44" s="685" t="s">
        <v>
302</v>
      </c>
      <c r="CE44" s="686"/>
      <c r="CF44" s="661" t="s">
        <v>
356</v>
      </c>
      <c r="CG44" s="662"/>
      <c r="CH44" s="662"/>
      <c r="CI44" s="662"/>
      <c r="CJ44" s="662"/>
      <c r="CK44" s="662"/>
      <c r="CL44" s="662"/>
      <c r="CM44" s="662"/>
      <c r="CN44" s="662"/>
      <c r="CO44" s="662"/>
      <c r="CP44" s="662"/>
      <c r="CQ44" s="663"/>
      <c r="CR44" s="664">
        <v>
14180493</v>
      </c>
      <c r="CS44" s="665"/>
      <c r="CT44" s="665"/>
      <c r="CU44" s="665"/>
      <c r="CV44" s="665"/>
      <c r="CW44" s="665"/>
      <c r="CX44" s="665"/>
      <c r="CY44" s="666"/>
      <c r="CZ44" s="667">
        <v>
8.6</v>
      </c>
      <c r="DA44" s="668"/>
      <c r="DB44" s="668"/>
      <c r="DC44" s="669"/>
      <c r="DD44" s="670">
        <v>
4115243</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
357</v>
      </c>
      <c r="CG45" s="662"/>
      <c r="CH45" s="662"/>
      <c r="CI45" s="662"/>
      <c r="CJ45" s="662"/>
      <c r="CK45" s="662"/>
      <c r="CL45" s="662"/>
      <c r="CM45" s="662"/>
      <c r="CN45" s="662"/>
      <c r="CO45" s="662"/>
      <c r="CP45" s="662"/>
      <c r="CQ45" s="663"/>
      <c r="CR45" s="664">
        <v>
5651604</v>
      </c>
      <c r="CS45" s="675"/>
      <c r="CT45" s="675"/>
      <c r="CU45" s="675"/>
      <c r="CV45" s="675"/>
      <c r="CW45" s="675"/>
      <c r="CX45" s="675"/>
      <c r="CY45" s="676"/>
      <c r="CZ45" s="667">
        <v>
3.4</v>
      </c>
      <c r="DA45" s="677"/>
      <c r="DB45" s="677"/>
      <c r="DC45" s="678"/>
      <c r="DD45" s="670">
        <v>
636624</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2">
      <c r="B46" s="226" t="s">
        <v>
358</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
359</v>
      </c>
      <c r="CG46" s="662"/>
      <c r="CH46" s="662"/>
      <c r="CI46" s="662"/>
      <c r="CJ46" s="662"/>
      <c r="CK46" s="662"/>
      <c r="CL46" s="662"/>
      <c r="CM46" s="662"/>
      <c r="CN46" s="662"/>
      <c r="CO46" s="662"/>
      <c r="CP46" s="662"/>
      <c r="CQ46" s="663"/>
      <c r="CR46" s="664">
        <v>
8434305</v>
      </c>
      <c r="CS46" s="665"/>
      <c r="CT46" s="665"/>
      <c r="CU46" s="665"/>
      <c r="CV46" s="665"/>
      <c r="CW46" s="665"/>
      <c r="CX46" s="665"/>
      <c r="CY46" s="666"/>
      <c r="CZ46" s="667">
        <v>
5.0999999999999996</v>
      </c>
      <c r="DA46" s="668"/>
      <c r="DB46" s="668"/>
      <c r="DC46" s="669"/>
      <c r="DD46" s="670">
        <v>
3412580</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2">
      <c r="B47" s="674" t="s">
        <v>
360</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
361</v>
      </c>
      <c r="CG47" s="662"/>
      <c r="CH47" s="662"/>
      <c r="CI47" s="662"/>
      <c r="CJ47" s="662"/>
      <c r="CK47" s="662"/>
      <c r="CL47" s="662"/>
      <c r="CM47" s="662"/>
      <c r="CN47" s="662"/>
      <c r="CO47" s="662"/>
      <c r="CP47" s="662"/>
      <c r="CQ47" s="663"/>
      <c r="CR47" s="664" t="s">
        <v>
234</v>
      </c>
      <c r="CS47" s="675"/>
      <c r="CT47" s="675"/>
      <c r="CU47" s="675"/>
      <c r="CV47" s="675"/>
      <c r="CW47" s="675"/>
      <c r="CX47" s="675"/>
      <c r="CY47" s="676"/>
      <c r="CZ47" s="667" t="s">
        <v>
234</v>
      </c>
      <c r="DA47" s="677"/>
      <c r="DB47" s="677"/>
      <c r="DC47" s="678"/>
      <c r="DD47" s="670" t="s">
        <v>
234</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ht="10.8" x14ac:dyDescent="0.2">
      <c r="B48" s="660" t="s">
        <v>
362</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
363</v>
      </c>
      <c r="CG48" s="662"/>
      <c r="CH48" s="662"/>
      <c r="CI48" s="662"/>
      <c r="CJ48" s="662"/>
      <c r="CK48" s="662"/>
      <c r="CL48" s="662"/>
      <c r="CM48" s="662"/>
      <c r="CN48" s="662"/>
      <c r="CO48" s="662"/>
      <c r="CP48" s="662"/>
      <c r="CQ48" s="663"/>
      <c r="CR48" s="664" t="s">
        <v>
234</v>
      </c>
      <c r="CS48" s="665"/>
      <c r="CT48" s="665"/>
      <c r="CU48" s="665"/>
      <c r="CV48" s="665"/>
      <c r="CW48" s="665"/>
      <c r="CX48" s="665"/>
      <c r="CY48" s="666"/>
      <c r="CZ48" s="667" t="s">
        <v>
234</v>
      </c>
      <c r="DA48" s="668"/>
      <c r="DB48" s="668"/>
      <c r="DC48" s="669"/>
      <c r="DD48" s="670" t="s">
        <v>
126</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
364</v>
      </c>
      <c r="CE49" s="642"/>
      <c r="CF49" s="642"/>
      <c r="CG49" s="642"/>
      <c r="CH49" s="642"/>
      <c r="CI49" s="642"/>
      <c r="CJ49" s="642"/>
      <c r="CK49" s="642"/>
      <c r="CL49" s="642"/>
      <c r="CM49" s="642"/>
      <c r="CN49" s="642"/>
      <c r="CO49" s="642"/>
      <c r="CP49" s="642"/>
      <c r="CQ49" s="643"/>
      <c r="CR49" s="644">
        <v>
165089996</v>
      </c>
      <c r="CS49" s="645"/>
      <c r="CT49" s="645"/>
      <c r="CU49" s="645"/>
      <c r="CV49" s="645"/>
      <c r="CW49" s="645"/>
      <c r="CX49" s="645"/>
      <c r="CY49" s="646"/>
      <c r="CZ49" s="647">
        <v>
100</v>
      </c>
      <c r="DA49" s="648"/>
      <c r="DB49" s="648"/>
      <c r="DC49" s="649"/>
      <c r="DD49" s="650">
        <v>
99795758</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Z4uyTEUbLKjwVCXIVkK8dlpjSi+2qUiGqarB8+xwvJ0+x2ISb3NJcJRUzo92sZZ37jD6WX0teOqe56KnjRVVug==" saltValue="hlFvSV7pAIoWY2NmGbyk7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
&amp;C&amp;P/&amp;N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election activeCell="Q70" sqref="Q70:U70"/>
    </sheetView>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54" t="s">
        <v>365</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5" t="s">
        <v>366</v>
      </c>
      <c r="DK2" s="1156"/>
      <c r="DL2" s="1156"/>
      <c r="DM2" s="1156"/>
      <c r="DN2" s="1156"/>
      <c r="DO2" s="1157"/>
      <c r="DP2" s="231"/>
      <c r="DQ2" s="1155" t="s">
        <v>367</v>
      </c>
      <c r="DR2" s="1156"/>
      <c r="DS2" s="1156"/>
      <c r="DT2" s="1156"/>
      <c r="DU2" s="1156"/>
      <c r="DV2" s="1156"/>
      <c r="DW2" s="1156"/>
      <c r="DX2" s="1156"/>
      <c r="DY2" s="1156"/>
      <c r="DZ2" s="1157"/>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123" t="s">
        <v>368</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5"/>
      <c r="BA4" s="235"/>
      <c r="BB4" s="235"/>
      <c r="BC4" s="235"/>
      <c r="BD4" s="235"/>
      <c r="BE4" s="236"/>
      <c r="BF4" s="236"/>
      <c r="BG4" s="236"/>
      <c r="BH4" s="236"/>
      <c r="BI4" s="236"/>
      <c r="BJ4" s="236"/>
      <c r="BK4" s="236"/>
      <c r="BL4" s="236"/>
      <c r="BM4" s="236"/>
      <c r="BN4" s="236"/>
      <c r="BO4" s="236"/>
      <c r="BP4" s="236"/>
      <c r="BQ4" s="794" t="s">
        <v>369</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x14ac:dyDescent="0.2">
      <c r="A5" s="1059" t="s">
        <v>370</v>
      </c>
      <c r="B5" s="1060"/>
      <c r="C5" s="1060"/>
      <c r="D5" s="1060"/>
      <c r="E5" s="1060"/>
      <c r="F5" s="1060"/>
      <c r="G5" s="1060"/>
      <c r="H5" s="1060"/>
      <c r="I5" s="1060"/>
      <c r="J5" s="1060"/>
      <c r="K5" s="1060"/>
      <c r="L5" s="1060"/>
      <c r="M5" s="1060"/>
      <c r="N5" s="1060"/>
      <c r="O5" s="1060"/>
      <c r="P5" s="1061"/>
      <c r="Q5" s="1065" t="s">
        <v>371</v>
      </c>
      <c r="R5" s="1066"/>
      <c r="S5" s="1066"/>
      <c r="T5" s="1066"/>
      <c r="U5" s="1067"/>
      <c r="V5" s="1065" t="s">
        <v>372</v>
      </c>
      <c r="W5" s="1066"/>
      <c r="X5" s="1066"/>
      <c r="Y5" s="1066"/>
      <c r="Z5" s="1067"/>
      <c r="AA5" s="1065" t="s">
        <v>373</v>
      </c>
      <c r="AB5" s="1066"/>
      <c r="AC5" s="1066"/>
      <c r="AD5" s="1066"/>
      <c r="AE5" s="1066"/>
      <c r="AF5" s="1158" t="s">
        <v>374</v>
      </c>
      <c r="AG5" s="1066"/>
      <c r="AH5" s="1066"/>
      <c r="AI5" s="1066"/>
      <c r="AJ5" s="1079"/>
      <c r="AK5" s="1066" t="s">
        <v>375</v>
      </c>
      <c r="AL5" s="1066"/>
      <c r="AM5" s="1066"/>
      <c r="AN5" s="1066"/>
      <c r="AO5" s="1067"/>
      <c r="AP5" s="1065" t="s">
        <v>376</v>
      </c>
      <c r="AQ5" s="1066"/>
      <c r="AR5" s="1066"/>
      <c r="AS5" s="1066"/>
      <c r="AT5" s="1067"/>
      <c r="AU5" s="1065" t="s">
        <v>377</v>
      </c>
      <c r="AV5" s="1066"/>
      <c r="AW5" s="1066"/>
      <c r="AX5" s="1066"/>
      <c r="AY5" s="1079"/>
      <c r="AZ5" s="235"/>
      <c r="BA5" s="235"/>
      <c r="BB5" s="235"/>
      <c r="BC5" s="235"/>
      <c r="BD5" s="235"/>
      <c r="BE5" s="236"/>
      <c r="BF5" s="236"/>
      <c r="BG5" s="236"/>
      <c r="BH5" s="236"/>
      <c r="BI5" s="236"/>
      <c r="BJ5" s="236"/>
      <c r="BK5" s="236"/>
      <c r="BL5" s="236"/>
      <c r="BM5" s="236"/>
      <c r="BN5" s="236"/>
      <c r="BO5" s="236"/>
      <c r="BP5" s="236"/>
      <c r="BQ5" s="1059" t="s">
        <v>378</v>
      </c>
      <c r="BR5" s="1060"/>
      <c r="BS5" s="1060"/>
      <c r="BT5" s="1060"/>
      <c r="BU5" s="1060"/>
      <c r="BV5" s="1060"/>
      <c r="BW5" s="1060"/>
      <c r="BX5" s="1060"/>
      <c r="BY5" s="1060"/>
      <c r="BZ5" s="1060"/>
      <c r="CA5" s="1060"/>
      <c r="CB5" s="1060"/>
      <c r="CC5" s="1060"/>
      <c r="CD5" s="1060"/>
      <c r="CE5" s="1060"/>
      <c r="CF5" s="1060"/>
      <c r="CG5" s="1061"/>
      <c r="CH5" s="1065" t="s">
        <v>379</v>
      </c>
      <c r="CI5" s="1066"/>
      <c r="CJ5" s="1066"/>
      <c r="CK5" s="1066"/>
      <c r="CL5" s="1067"/>
      <c r="CM5" s="1065" t="s">
        <v>380</v>
      </c>
      <c r="CN5" s="1066"/>
      <c r="CO5" s="1066"/>
      <c r="CP5" s="1066"/>
      <c r="CQ5" s="1067"/>
      <c r="CR5" s="1065" t="s">
        <v>381</v>
      </c>
      <c r="CS5" s="1066"/>
      <c r="CT5" s="1066"/>
      <c r="CU5" s="1066"/>
      <c r="CV5" s="1067"/>
      <c r="CW5" s="1065" t="s">
        <v>382</v>
      </c>
      <c r="CX5" s="1066"/>
      <c r="CY5" s="1066"/>
      <c r="CZ5" s="1066"/>
      <c r="DA5" s="1067"/>
      <c r="DB5" s="1065" t="s">
        <v>383</v>
      </c>
      <c r="DC5" s="1066"/>
      <c r="DD5" s="1066"/>
      <c r="DE5" s="1066"/>
      <c r="DF5" s="1067"/>
      <c r="DG5" s="1148" t="s">
        <v>384</v>
      </c>
      <c r="DH5" s="1149"/>
      <c r="DI5" s="1149"/>
      <c r="DJ5" s="1149"/>
      <c r="DK5" s="1150"/>
      <c r="DL5" s="1148" t="s">
        <v>385</v>
      </c>
      <c r="DM5" s="1149"/>
      <c r="DN5" s="1149"/>
      <c r="DO5" s="1149"/>
      <c r="DP5" s="1150"/>
      <c r="DQ5" s="1065" t="s">
        <v>386</v>
      </c>
      <c r="DR5" s="1066"/>
      <c r="DS5" s="1066"/>
      <c r="DT5" s="1066"/>
      <c r="DU5" s="1067"/>
      <c r="DV5" s="1065" t="s">
        <v>377</v>
      </c>
      <c r="DW5" s="1066"/>
      <c r="DX5" s="1066"/>
      <c r="DY5" s="1066"/>
      <c r="DZ5" s="1079"/>
      <c r="EA5" s="237"/>
    </row>
    <row r="6" spans="1:131" s="238" customFormat="1" ht="26.25" customHeight="1" thickBot="1" x14ac:dyDescent="0.25">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7"/>
    </row>
    <row r="7" spans="1:131" s="238" customFormat="1" ht="26.25" customHeight="1" thickTop="1" x14ac:dyDescent="0.2">
      <c r="A7" s="239">
        <v>1</v>
      </c>
      <c r="B7" s="1111" t="s">
        <v>387</v>
      </c>
      <c r="C7" s="1112"/>
      <c r="D7" s="1112"/>
      <c r="E7" s="1112"/>
      <c r="F7" s="1112"/>
      <c r="G7" s="1112"/>
      <c r="H7" s="1112"/>
      <c r="I7" s="1112"/>
      <c r="J7" s="1112"/>
      <c r="K7" s="1112"/>
      <c r="L7" s="1112"/>
      <c r="M7" s="1112"/>
      <c r="N7" s="1112"/>
      <c r="O7" s="1112"/>
      <c r="P7" s="1113"/>
      <c r="Q7" s="1166">
        <v>174714</v>
      </c>
      <c r="R7" s="1167"/>
      <c r="S7" s="1167"/>
      <c r="T7" s="1167"/>
      <c r="U7" s="1167"/>
      <c r="V7" s="1167">
        <v>166000</v>
      </c>
      <c r="W7" s="1167"/>
      <c r="X7" s="1167"/>
      <c r="Y7" s="1167"/>
      <c r="Z7" s="1167"/>
      <c r="AA7" s="1167">
        <v>8714</v>
      </c>
      <c r="AB7" s="1167"/>
      <c r="AC7" s="1167"/>
      <c r="AD7" s="1167"/>
      <c r="AE7" s="1168"/>
      <c r="AF7" s="1169">
        <v>8388</v>
      </c>
      <c r="AG7" s="1170"/>
      <c r="AH7" s="1170"/>
      <c r="AI7" s="1170"/>
      <c r="AJ7" s="1171"/>
      <c r="AK7" s="1172">
        <v>6649</v>
      </c>
      <c r="AL7" s="1173"/>
      <c r="AM7" s="1173"/>
      <c r="AN7" s="1173"/>
      <c r="AO7" s="1173"/>
      <c r="AP7" s="1173">
        <v>28849</v>
      </c>
      <c r="AQ7" s="1173"/>
      <c r="AR7" s="1173"/>
      <c r="AS7" s="1173"/>
      <c r="AT7" s="1173"/>
      <c r="AU7" s="1174"/>
      <c r="AV7" s="1174"/>
      <c r="AW7" s="1174"/>
      <c r="AX7" s="1174"/>
      <c r="AY7" s="1175"/>
      <c r="AZ7" s="235"/>
      <c r="BA7" s="235"/>
      <c r="BB7" s="235"/>
      <c r="BC7" s="235"/>
      <c r="BD7" s="235"/>
      <c r="BE7" s="236"/>
      <c r="BF7" s="236"/>
      <c r="BG7" s="236"/>
      <c r="BH7" s="236"/>
      <c r="BI7" s="236"/>
      <c r="BJ7" s="236"/>
      <c r="BK7" s="236"/>
      <c r="BL7" s="236"/>
      <c r="BM7" s="236"/>
      <c r="BN7" s="236"/>
      <c r="BO7" s="236"/>
      <c r="BP7" s="236"/>
      <c r="BQ7" s="239">
        <v>1</v>
      </c>
      <c r="BR7" s="240" t="s">
        <v>586</v>
      </c>
      <c r="BS7" s="1163" t="s">
        <v>582</v>
      </c>
      <c r="BT7" s="1164"/>
      <c r="BU7" s="1164"/>
      <c r="BV7" s="1164"/>
      <c r="BW7" s="1164"/>
      <c r="BX7" s="1164"/>
      <c r="BY7" s="1164"/>
      <c r="BZ7" s="1164"/>
      <c r="CA7" s="1164"/>
      <c r="CB7" s="1164"/>
      <c r="CC7" s="1164"/>
      <c r="CD7" s="1164"/>
      <c r="CE7" s="1164"/>
      <c r="CF7" s="1164"/>
      <c r="CG7" s="1176"/>
      <c r="CH7" s="1160">
        <v>6</v>
      </c>
      <c r="CI7" s="1161"/>
      <c r="CJ7" s="1161"/>
      <c r="CK7" s="1161"/>
      <c r="CL7" s="1162"/>
      <c r="CM7" s="1160">
        <v>21</v>
      </c>
      <c r="CN7" s="1161"/>
      <c r="CO7" s="1161"/>
      <c r="CP7" s="1161"/>
      <c r="CQ7" s="1162"/>
      <c r="CR7" s="1160">
        <v>10</v>
      </c>
      <c r="CS7" s="1161"/>
      <c r="CT7" s="1161"/>
      <c r="CU7" s="1161"/>
      <c r="CV7" s="1162"/>
      <c r="CW7" s="1160" t="s">
        <v>580</v>
      </c>
      <c r="CX7" s="1161"/>
      <c r="CY7" s="1161"/>
      <c r="CZ7" s="1161"/>
      <c r="DA7" s="1162"/>
      <c r="DB7" s="1160">
        <v>3391</v>
      </c>
      <c r="DC7" s="1161"/>
      <c r="DD7" s="1161"/>
      <c r="DE7" s="1161"/>
      <c r="DF7" s="1162"/>
      <c r="DG7" s="1160" t="s">
        <v>580</v>
      </c>
      <c r="DH7" s="1161"/>
      <c r="DI7" s="1161"/>
      <c r="DJ7" s="1161"/>
      <c r="DK7" s="1162"/>
      <c r="DL7" s="1160" t="s">
        <v>580</v>
      </c>
      <c r="DM7" s="1161"/>
      <c r="DN7" s="1161"/>
      <c r="DO7" s="1161"/>
      <c r="DP7" s="1162"/>
      <c r="DQ7" s="1160" t="s">
        <v>580</v>
      </c>
      <c r="DR7" s="1161"/>
      <c r="DS7" s="1161"/>
      <c r="DT7" s="1161"/>
      <c r="DU7" s="1162"/>
      <c r="DV7" s="1163"/>
      <c r="DW7" s="1164"/>
      <c r="DX7" s="1164"/>
      <c r="DY7" s="1164"/>
      <c r="DZ7" s="1165"/>
      <c r="EA7" s="237"/>
    </row>
    <row r="8" spans="1:131" s="238" customFormat="1" ht="26.25" customHeight="1" x14ac:dyDescent="0.2">
      <c r="A8" s="241">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35"/>
      <c r="BA8" s="235"/>
      <c r="BB8" s="235"/>
      <c r="BC8" s="235"/>
      <c r="BD8" s="235"/>
      <c r="BE8" s="236"/>
      <c r="BF8" s="236"/>
      <c r="BG8" s="236"/>
      <c r="BH8" s="236"/>
      <c r="BI8" s="236"/>
      <c r="BJ8" s="236"/>
      <c r="BK8" s="236"/>
      <c r="BL8" s="236"/>
      <c r="BM8" s="236"/>
      <c r="BN8" s="236"/>
      <c r="BO8" s="236"/>
      <c r="BP8" s="236"/>
      <c r="BQ8" s="241">
        <v>2</v>
      </c>
      <c r="BR8" s="242"/>
      <c r="BS8" s="1056" t="s">
        <v>583</v>
      </c>
      <c r="BT8" s="1057"/>
      <c r="BU8" s="1057"/>
      <c r="BV8" s="1057"/>
      <c r="BW8" s="1057"/>
      <c r="BX8" s="1057"/>
      <c r="BY8" s="1057"/>
      <c r="BZ8" s="1057"/>
      <c r="CA8" s="1057"/>
      <c r="CB8" s="1057"/>
      <c r="CC8" s="1057"/>
      <c r="CD8" s="1057"/>
      <c r="CE8" s="1057"/>
      <c r="CF8" s="1057"/>
      <c r="CG8" s="1078"/>
      <c r="CH8" s="1053">
        <v>5</v>
      </c>
      <c r="CI8" s="1054"/>
      <c r="CJ8" s="1054"/>
      <c r="CK8" s="1054"/>
      <c r="CL8" s="1055"/>
      <c r="CM8" s="1053">
        <v>177</v>
      </c>
      <c r="CN8" s="1054"/>
      <c r="CO8" s="1054"/>
      <c r="CP8" s="1054"/>
      <c r="CQ8" s="1055"/>
      <c r="CR8" s="1053">
        <v>50</v>
      </c>
      <c r="CS8" s="1054"/>
      <c r="CT8" s="1054"/>
      <c r="CU8" s="1054"/>
      <c r="CV8" s="1055"/>
      <c r="CW8" s="1053">
        <v>21</v>
      </c>
      <c r="CX8" s="1054"/>
      <c r="CY8" s="1054"/>
      <c r="CZ8" s="1054"/>
      <c r="DA8" s="1055"/>
      <c r="DB8" s="1053" t="s">
        <v>580</v>
      </c>
      <c r="DC8" s="1054"/>
      <c r="DD8" s="1054"/>
      <c r="DE8" s="1054"/>
      <c r="DF8" s="1055"/>
      <c r="DG8" s="1053" t="s">
        <v>580</v>
      </c>
      <c r="DH8" s="1054"/>
      <c r="DI8" s="1054"/>
      <c r="DJ8" s="1054"/>
      <c r="DK8" s="1055"/>
      <c r="DL8" s="1053" t="s">
        <v>580</v>
      </c>
      <c r="DM8" s="1054"/>
      <c r="DN8" s="1054"/>
      <c r="DO8" s="1054"/>
      <c r="DP8" s="1055"/>
      <c r="DQ8" s="1053" t="s">
        <v>580</v>
      </c>
      <c r="DR8" s="1054"/>
      <c r="DS8" s="1054"/>
      <c r="DT8" s="1054"/>
      <c r="DU8" s="1055"/>
      <c r="DV8" s="1056"/>
      <c r="DW8" s="1057"/>
      <c r="DX8" s="1057"/>
      <c r="DY8" s="1057"/>
      <c r="DZ8" s="1058"/>
      <c r="EA8" s="237"/>
    </row>
    <row r="9" spans="1:131" s="238" customFormat="1" ht="26.25" customHeight="1" x14ac:dyDescent="0.2">
      <c r="A9" s="241">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35"/>
      <c r="BA9" s="235"/>
      <c r="BB9" s="235"/>
      <c r="BC9" s="235"/>
      <c r="BD9" s="235"/>
      <c r="BE9" s="236"/>
      <c r="BF9" s="236"/>
      <c r="BG9" s="236"/>
      <c r="BH9" s="236"/>
      <c r="BI9" s="236"/>
      <c r="BJ9" s="236"/>
      <c r="BK9" s="236"/>
      <c r="BL9" s="236"/>
      <c r="BM9" s="236"/>
      <c r="BN9" s="236"/>
      <c r="BO9" s="236"/>
      <c r="BP9" s="236"/>
      <c r="BQ9" s="241">
        <v>3</v>
      </c>
      <c r="BR9" s="242"/>
      <c r="BS9" s="1056" t="s">
        <v>584</v>
      </c>
      <c r="BT9" s="1057"/>
      <c r="BU9" s="1057"/>
      <c r="BV9" s="1057"/>
      <c r="BW9" s="1057"/>
      <c r="BX9" s="1057"/>
      <c r="BY9" s="1057"/>
      <c r="BZ9" s="1057"/>
      <c r="CA9" s="1057"/>
      <c r="CB9" s="1057"/>
      <c r="CC9" s="1057"/>
      <c r="CD9" s="1057"/>
      <c r="CE9" s="1057"/>
      <c r="CF9" s="1057"/>
      <c r="CG9" s="1078"/>
      <c r="CH9" s="1053">
        <v>1</v>
      </c>
      <c r="CI9" s="1054"/>
      <c r="CJ9" s="1054"/>
      <c r="CK9" s="1054"/>
      <c r="CL9" s="1055"/>
      <c r="CM9" s="1053">
        <v>31</v>
      </c>
      <c r="CN9" s="1054"/>
      <c r="CO9" s="1054"/>
      <c r="CP9" s="1054"/>
      <c r="CQ9" s="1055"/>
      <c r="CR9" s="1053">
        <v>3</v>
      </c>
      <c r="CS9" s="1054"/>
      <c r="CT9" s="1054"/>
      <c r="CU9" s="1054"/>
      <c r="CV9" s="1055"/>
      <c r="CW9" s="1053">
        <v>247</v>
      </c>
      <c r="CX9" s="1054"/>
      <c r="CY9" s="1054"/>
      <c r="CZ9" s="1054"/>
      <c r="DA9" s="1055"/>
      <c r="DB9" s="1053" t="s">
        <v>580</v>
      </c>
      <c r="DC9" s="1054"/>
      <c r="DD9" s="1054"/>
      <c r="DE9" s="1054"/>
      <c r="DF9" s="1055"/>
      <c r="DG9" s="1053" t="s">
        <v>580</v>
      </c>
      <c r="DH9" s="1054"/>
      <c r="DI9" s="1054"/>
      <c r="DJ9" s="1054"/>
      <c r="DK9" s="1055"/>
      <c r="DL9" s="1053" t="s">
        <v>580</v>
      </c>
      <c r="DM9" s="1054"/>
      <c r="DN9" s="1054"/>
      <c r="DO9" s="1054"/>
      <c r="DP9" s="1055"/>
      <c r="DQ9" s="1053" t="s">
        <v>580</v>
      </c>
      <c r="DR9" s="1054"/>
      <c r="DS9" s="1054"/>
      <c r="DT9" s="1054"/>
      <c r="DU9" s="1055"/>
      <c r="DV9" s="1056"/>
      <c r="DW9" s="1057"/>
      <c r="DX9" s="1057"/>
      <c r="DY9" s="1057"/>
      <c r="DZ9" s="1058"/>
      <c r="EA9" s="237"/>
    </row>
    <row r="10" spans="1:131" s="238" customFormat="1" ht="26.25" customHeight="1" x14ac:dyDescent="0.2">
      <c r="A10" s="241">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35"/>
      <c r="BA10" s="235"/>
      <c r="BB10" s="235"/>
      <c r="BC10" s="235"/>
      <c r="BD10" s="235"/>
      <c r="BE10" s="236"/>
      <c r="BF10" s="236"/>
      <c r="BG10" s="236"/>
      <c r="BH10" s="236"/>
      <c r="BI10" s="236"/>
      <c r="BJ10" s="236"/>
      <c r="BK10" s="236"/>
      <c r="BL10" s="236"/>
      <c r="BM10" s="236"/>
      <c r="BN10" s="236"/>
      <c r="BO10" s="236"/>
      <c r="BP10" s="236"/>
      <c r="BQ10" s="241">
        <v>4</v>
      </c>
      <c r="BR10" s="242"/>
      <c r="BS10" s="1056" t="s">
        <v>585</v>
      </c>
      <c r="BT10" s="1057"/>
      <c r="BU10" s="1057"/>
      <c r="BV10" s="1057"/>
      <c r="BW10" s="1057"/>
      <c r="BX10" s="1057"/>
      <c r="BY10" s="1057"/>
      <c r="BZ10" s="1057"/>
      <c r="CA10" s="1057"/>
      <c r="CB10" s="1057"/>
      <c r="CC10" s="1057"/>
      <c r="CD10" s="1057"/>
      <c r="CE10" s="1057"/>
      <c r="CF10" s="1057"/>
      <c r="CG10" s="1078"/>
      <c r="CH10" s="1053">
        <v>9</v>
      </c>
      <c r="CI10" s="1054"/>
      <c r="CJ10" s="1054"/>
      <c r="CK10" s="1054"/>
      <c r="CL10" s="1055"/>
      <c r="CM10" s="1053">
        <v>98</v>
      </c>
      <c r="CN10" s="1054"/>
      <c r="CO10" s="1054"/>
      <c r="CP10" s="1054"/>
      <c r="CQ10" s="1055"/>
      <c r="CR10" s="1053">
        <v>3</v>
      </c>
      <c r="CS10" s="1054"/>
      <c r="CT10" s="1054"/>
      <c r="CU10" s="1054"/>
      <c r="CV10" s="1055"/>
      <c r="CW10" s="1053">
        <v>25</v>
      </c>
      <c r="CX10" s="1054"/>
      <c r="CY10" s="1054"/>
      <c r="CZ10" s="1054"/>
      <c r="DA10" s="1055"/>
      <c r="DB10" s="1053" t="s">
        <v>580</v>
      </c>
      <c r="DC10" s="1054"/>
      <c r="DD10" s="1054"/>
      <c r="DE10" s="1054"/>
      <c r="DF10" s="1055"/>
      <c r="DG10" s="1053" t="s">
        <v>580</v>
      </c>
      <c r="DH10" s="1054"/>
      <c r="DI10" s="1054"/>
      <c r="DJ10" s="1054"/>
      <c r="DK10" s="1055"/>
      <c r="DL10" s="1053" t="s">
        <v>580</v>
      </c>
      <c r="DM10" s="1054"/>
      <c r="DN10" s="1054"/>
      <c r="DO10" s="1054"/>
      <c r="DP10" s="1055"/>
      <c r="DQ10" s="1053" t="s">
        <v>580</v>
      </c>
      <c r="DR10" s="1054"/>
      <c r="DS10" s="1054"/>
      <c r="DT10" s="1054"/>
      <c r="DU10" s="1055"/>
      <c r="DV10" s="1056"/>
      <c r="DW10" s="1057"/>
      <c r="DX10" s="1057"/>
      <c r="DY10" s="1057"/>
      <c r="DZ10" s="1058"/>
      <c r="EA10" s="237"/>
    </row>
    <row r="11" spans="1:131" s="238" customFormat="1" ht="26.25" customHeight="1" x14ac:dyDescent="0.2">
      <c r="A11" s="241">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35"/>
      <c r="BA11" s="235"/>
      <c r="BB11" s="235"/>
      <c r="BC11" s="235"/>
      <c r="BD11" s="235"/>
      <c r="BE11" s="236"/>
      <c r="BF11" s="236"/>
      <c r="BG11" s="236"/>
      <c r="BH11" s="236"/>
      <c r="BI11" s="236"/>
      <c r="BJ11" s="236"/>
      <c r="BK11" s="236"/>
      <c r="BL11" s="236"/>
      <c r="BM11" s="236"/>
      <c r="BN11" s="236"/>
      <c r="BO11" s="236"/>
      <c r="BP11" s="236"/>
      <c r="BQ11" s="241">
        <v>5</v>
      </c>
      <c r="BR11" s="242"/>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7"/>
    </row>
    <row r="12" spans="1:131" s="238" customFormat="1" ht="26.25" customHeight="1" x14ac:dyDescent="0.2">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5"/>
      <c r="BA12" s="235"/>
      <c r="BB12" s="235"/>
      <c r="BC12" s="235"/>
      <c r="BD12" s="235"/>
      <c r="BE12" s="236"/>
      <c r="BF12" s="236"/>
      <c r="BG12" s="236"/>
      <c r="BH12" s="236"/>
      <c r="BI12" s="236"/>
      <c r="BJ12" s="236"/>
      <c r="BK12" s="236"/>
      <c r="BL12" s="236"/>
      <c r="BM12" s="236"/>
      <c r="BN12" s="236"/>
      <c r="BO12" s="236"/>
      <c r="BP12" s="236"/>
      <c r="BQ12" s="241">
        <v>6</v>
      </c>
      <c r="BR12" s="242"/>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7"/>
    </row>
    <row r="13" spans="1:131" s="238" customFormat="1" ht="26.25" customHeight="1" x14ac:dyDescent="0.2">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5"/>
      <c r="BA13" s="235"/>
      <c r="BB13" s="235"/>
      <c r="BC13" s="235"/>
      <c r="BD13" s="235"/>
      <c r="BE13" s="236"/>
      <c r="BF13" s="236"/>
      <c r="BG13" s="236"/>
      <c r="BH13" s="236"/>
      <c r="BI13" s="236"/>
      <c r="BJ13" s="236"/>
      <c r="BK13" s="236"/>
      <c r="BL13" s="236"/>
      <c r="BM13" s="236"/>
      <c r="BN13" s="236"/>
      <c r="BO13" s="236"/>
      <c r="BP13" s="236"/>
      <c r="BQ13" s="241">
        <v>7</v>
      </c>
      <c r="BR13" s="242"/>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7"/>
    </row>
    <row r="14" spans="1:131" s="238" customFormat="1" ht="26.25" customHeight="1" x14ac:dyDescent="0.2">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5"/>
      <c r="BA14" s="235"/>
      <c r="BB14" s="235"/>
      <c r="BC14" s="235"/>
      <c r="BD14" s="235"/>
      <c r="BE14" s="236"/>
      <c r="BF14" s="236"/>
      <c r="BG14" s="236"/>
      <c r="BH14" s="236"/>
      <c r="BI14" s="236"/>
      <c r="BJ14" s="236"/>
      <c r="BK14" s="236"/>
      <c r="BL14" s="236"/>
      <c r="BM14" s="236"/>
      <c r="BN14" s="236"/>
      <c r="BO14" s="236"/>
      <c r="BP14" s="236"/>
      <c r="BQ14" s="241">
        <v>8</v>
      </c>
      <c r="BR14" s="242"/>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7"/>
    </row>
    <row r="15" spans="1:131" s="238" customFormat="1" ht="26.25" customHeight="1" x14ac:dyDescent="0.2">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customHeight="1" x14ac:dyDescent="0.2">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x14ac:dyDescent="0.2">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x14ac:dyDescent="0.2">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x14ac:dyDescent="0.2">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x14ac:dyDescent="0.2">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x14ac:dyDescent="0.25">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x14ac:dyDescent="0.2">
      <c r="A22" s="241">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388</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x14ac:dyDescent="0.25">
      <c r="A23" s="243" t="s">
        <v>389</v>
      </c>
      <c r="B23" s="1001" t="s">
        <v>390</v>
      </c>
      <c r="C23" s="1002"/>
      <c r="D23" s="1002"/>
      <c r="E23" s="1002"/>
      <c r="F23" s="1002"/>
      <c r="G23" s="1002"/>
      <c r="H23" s="1002"/>
      <c r="I23" s="1002"/>
      <c r="J23" s="1002"/>
      <c r="K23" s="1002"/>
      <c r="L23" s="1002"/>
      <c r="M23" s="1002"/>
      <c r="N23" s="1002"/>
      <c r="O23" s="1002"/>
      <c r="P23" s="1012"/>
      <c r="Q23" s="1131">
        <v>174714</v>
      </c>
      <c r="R23" s="1125"/>
      <c r="S23" s="1125"/>
      <c r="T23" s="1125"/>
      <c r="U23" s="1125"/>
      <c r="V23" s="1125">
        <v>166000</v>
      </c>
      <c r="W23" s="1125"/>
      <c r="X23" s="1125"/>
      <c r="Y23" s="1125"/>
      <c r="Z23" s="1125"/>
      <c r="AA23" s="1125">
        <v>8714</v>
      </c>
      <c r="AB23" s="1125"/>
      <c r="AC23" s="1125"/>
      <c r="AD23" s="1125"/>
      <c r="AE23" s="1132"/>
      <c r="AF23" s="1133">
        <v>8388</v>
      </c>
      <c r="AG23" s="1125"/>
      <c r="AH23" s="1125"/>
      <c r="AI23" s="1125"/>
      <c r="AJ23" s="1134"/>
      <c r="AK23" s="1135"/>
      <c r="AL23" s="1136"/>
      <c r="AM23" s="1136"/>
      <c r="AN23" s="1136"/>
      <c r="AO23" s="1136"/>
      <c r="AP23" s="1125">
        <v>28849</v>
      </c>
      <c r="AQ23" s="1125"/>
      <c r="AR23" s="1125"/>
      <c r="AS23" s="1125"/>
      <c r="AT23" s="1125"/>
      <c r="AU23" s="1126"/>
      <c r="AV23" s="1126"/>
      <c r="AW23" s="1126"/>
      <c r="AX23" s="1126"/>
      <c r="AY23" s="1127"/>
      <c r="AZ23" s="1128" t="s">
        <v>391</v>
      </c>
      <c r="BA23" s="1129"/>
      <c r="BB23" s="1129"/>
      <c r="BC23" s="1129"/>
      <c r="BD23" s="1130"/>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x14ac:dyDescent="0.2">
      <c r="A24" s="1124" t="s">
        <v>392</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x14ac:dyDescent="0.25">
      <c r="A25" s="1123" t="s">
        <v>393</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x14ac:dyDescent="0.2">
      <c r="A26" s="1059" t="s">
        <v>370</v>
      </c>
      <c r="B26" s="1060"/>
      <c r="C26" s="1060"/>
      <c r="D26" s="1060"/>
      <c r="E26" s="1060"/>
      <c r="F26" s="1060"/>
      <c r="G26" s="1060"/>
      <c r="H26" s="1060"/>
      <c r="I26" s="1060"/>
      <c r="J26" s="1060"/>
      <c r="K26" s="1060"/>
      <c r="L26" s="1060"/>
      <c r="M26" s="1060"/>
      <c r="N26" s="1060"/>
      <c r="O26" s="1060"/>
      <c r="P26" s="1061"/>
      <c r="Q26" s="1065" t="s">
        <v>394</v>
      </c>
      <c r="R26" s="1066"/>
      <c r="S26" s="1066"/>
      <c r="T26" s="1066"/>
      <c r="U26" s="1067"/>
      <c r="V26" s="1065" t="s">
        <v>395</v>
      </c>
      <c r="W26" s="1066"/>
      <c r="X26" s="1066"/>
      <c r="Y26" s="1066"/>
      <c r="Z26" s="1067"/>
      <c r="AA26" s="1065" t="s">
        <v>396</v>
      </c>
      <c r="AB26" s="1066"/>
      <c r="AC26" s="1066"/>
      <c r="AD26" s="1066"/>
      <c r="AE26" s="1066"/>
      <c r="AF26" s="1119" t="s">
        <v>397</v>
      </c>
      <c r="AG26" s="1072"/>
      <c r="AH26" s="1072"/>
      <c r="AI26" s="1072"/>
      <c r="AJ26" s="1120"/>
      <c r="AK26" s="1066" t="s">
        <v>398</v>
      </c>
      <c r="AL26" s="1066"/>
      <c r="AM26" s="1066"/>
      <c r="AN26" s="1066"/>
      <c r="AO26" s="1067"/>
      <c r="AP26" s="1065" t="s">
        <v>399</v>
      </c>
      <c r="AQ26" s="1066"/>
      <c r="AR26" s="1066"/>
      <c r="AS26" s="1066"/>
      <c r="AT26" s="1067"/>
      <c r="AU26" s="1065" t="s">
        <v>400</v>
      </c>
      <c r="AV26" s="1066"/>
      <c r="AW26" s="1066"/>
      <c r="AX26" s="1066"/>
      <c r="AY26" s="1067"/>
      <c r="AZ26" s="1065" t="s">
        <v>401</v>
      </c>
      <c r="BA26" s="1066"/>
      <c r="BB26" s="1066"/>
      <c r="BC26" s="1066"/>
      <c r="BD26" s="1067"/>
      <c r="BE26" s="1065" t="s">
        <v>377</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x14ac:dyDescent="0.25">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x14ac:dyDescent="0.2">
      <c r="A28" s="245">
        <v>1</v>
      </c>
      <c r="B28" s="1111" t="s">
        <v>402</v>
      </c>
      <c r="C28" s="1112"/>
      <c r="D28" s="1112"/>
      <c r="E28" s="1112"/>
      <c r="F28" s="1112"/>
      <c r="G28" s="1112"/>
      <c r="H28" s="1112"/>
      <c r="I28" s="1112"/>
      <c r="J28" s="1112"/>
      <c r="K28" s="1112"/>
      <c r="L28" s="1112"/>
      <c r="M28" s="1112"/>
      <c r="N28" s="1112"/>
      <c r="O28" s="1112"/>
      <c r="P28" s="1113"/>
      <c r="Q28" s="1114">
        <v>36010</v>
      </c>
      <c r="R28" s="1115"/>
      <c r="S28" s="1115"/>
      <c r="T28" s="1115"/>
      <c r="U28" s="1115"/>
      <c r="V28" s="1115">
        <v>34824</v>
      </c>
      <c r="W28" s="1115"/>
      <c r="X28" s="1115"/>
      <c r="Y28" s="1115"/>
      <c r="Z28" s="1115"/>
      <c r="AA28" s="1115">
        <v>1186</v>
      </c>
      <c r="AB28" s="1115"/>
      <c r="AC28" s="1115"/>
      <c r="AD28" s="1115"/>
      <c r="AE28" s="1116"/>
      <c r="AF28" s="1117">
        <v>1186</v>
      </c>
      <c r="AG28" s="1115"/>
      <c r="AH28" s="1115"/>
      <c r="AI28" s="1115"/>
      <c r="AJ28" s="1118"/>
      <c r="AK28" s="1106">
        <v>4378</v>
      </c>
      <c r="AL28" s="1107"/>
      <c r="AM28" s="1107"/>
      <c r="AN28" s="1107"/>
      <c r="AO28" s="1107"/>
      <c r="AP28" s="1107" t="s">
        <v>592</v>
      </c>
      <c r="AQ28" s="1107"/>
      <c r="AR28" s="1107"/>
      <c r="AS28" s="1107"/>
      <c r="AT28" s="1107"/>
      <c r="AU28" s="1107" t="s">
        <v>592</v>
      </c>
      <c r="AV28" s="1107"/>
      <c r="AW28" s="1107"/>
      <c r="AX28" s="1107"/>
      <c r="AY28" s="1107"/>
      <c r="AZ28" s="1108" t="s">
        <v>592</v>
      </c>
      <c r="BA28" s="1108"/>
      <c r="BB28" s="1108"/>
      <c r="BC28" s="1108"/>
      <c r="BD28" s="1108"/>
      <c r="BE28" s="1109"/>
      <c r="BF28" s="1109"/>
      <c r="BG28" s="1109"/>
      <c r="BH28" s="1109"/>
      <c r="BI28" s="1110"/>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x14ac:dyDescent="0.2">
      <c r="A29" s="245">
        <v>2</v>
      </c>
      <c r="B29" s="1094" t="s">
        <v>403</v>
      </c>
      <c r="C29" s="1095"/>
      <c r="D29" s="1095"/>
      <c r="E29" s="1095"/>
      <c r="F29" s="1095"/>
      <c r="G29" s="1095"/>
      <c r="H29" s="1095"/>
      <c r="I29" s="1095"/>
      <c r="J29" s="1095"/>
      <c r="K29" s="1095"/>
      <c r="L29" s="1095"/>
      <c r="M29" s="1095"/>
      <c r="N29" s="1095"/>
      <c r="O29" s="1095"/>
      <c r="P29" s="1096"/>
      <c r="Q29" s="1102">
        <v>34449</v>
      </c>
      <c r="R29" s="1103"/>
      <c r="S29" s="1103"/>
      <c r="T29" s="1103"/>
      <c r="U29" s="1103"/>
      <c r="V29" s="1103">
        <v>32484</v>
      </c>
      <c r="W29" s="1103"/>
      <c r="X29" s="1103"/>
      <c r="Y29" s="1103"/>
      <c r="Z29" s="1103"/>
      <c r="AA29" s="1103">
        <v>1965</v>
      </c>
      <c r="AB29" s="1103"/>
      <c r="AC29" s="1103"/>
      <c r="AD29" s="1103"/>
      <c r="AE29" s="1104"/>
      <c r="AF29" s="1099">
        <v>1965</v>
      </c>
      <c r="AG29" s="1100"/>
      <c r="AH29" s="1100"/>
      <c r="AI29" s="1100"/>
      <c r="AJ29" s="1101"/>
      <c r="AK29" s="1044">
        <v>6257</v>
      </c>
      <c r="AL29" s="1035"/>
      <c r="AM29" s="1035"/>
      <c r="AN29" s="1035"/>
      <c r="AO29" s="1035"/>
      <c r="AP29" s="1035" t="s">
        <v>592</v>
      </c>
      <c r="AQ29" s="1035"/>
      <c r="AR29" s="1035"/>
      <c r="AS29" s="1035"/>
      <c r="AT29" s="1035"/>
      <c r="AU29" s="1035" t="s">
        <v>592</v>
      </c>
      <c r="AV29" s="1035"/>
      <c r="AW29" s="1035"/>
      <c r="AX29" s="1035"/>
      <c r="AY29" s="1035"/>
      <c r="AZ29" s="1105" t="s">
        <v>592</v>
      </c>
      <c r="BA29" s="1105"/>
      <c r="BB29" s="1105"/>
      <c r="BC29" s="1105"/>
      <c r="BD29" s="110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x14ac:dyDescent="0.2">
      <c r="A30" s="245">
        <v>3</v>
      </c>
      <c r="B30" s="1094" t="s">
        <v>404</v>
      </c>
      <c r="C30" s="1095"/>
      <c r="D30" s="1095"/>
      <c r="E30" s="1095"/>
      <c r="F30" s="1095"/>
      <c r="G30" s="1095"/>
      <c r="H30" s="1095"/>
      <c r="I30" s="1095"/>
      <c r="J30" s="1095"/>
      <c r="K30" s="1095"/>
      <c r="L30" s="1095"/>
      <c r="M30" s="1095"/>
      <c r="N30" s="1095"/>
      <c r="O30" s="1095"/>
      <c r="P30" s="1096"/>
      <c r="Q30" s="1102">
        <v>8819</v>
      </c>
      <c r="R30" s="1103"/>
      <c r="S30" s="1103"/>
      <c r="T30" s="1103"/>
      <c r="U30" s="1103"/>
      <c r="V30" s="1103">
        <v>8515</v>
      </c>
      <c r="W30" s="1103"/>
      <c r="X30" s="1103"/>
      <c r="Y30" s="1103"/>
      <c r="Z30" s="1103"/>
      <c r="AA30" s="1103">
        <v>304</v>
      </c>
      <c r="AB30" s="1103"/>
      <c r="AC30" s="1103"/>
      <c r="AD30" s="1103"/>
      <c r="AE30" s="1104"/>
      <c r="AF30" s="1099">
        <v>304</v>
      </c>
      <c r="AG30" s="1100"/>
      <c r="AH30" s="1100"/>
      <c r="AI30" s="1100"/>
      <c r="AJ30" s="1101"/>
      <c r="AK30" s="1044">
        <v>4567</v>
      </c>
      <c r="AL30" s="1035"/>
      <c r="AM30" s="1035"/>
      <c r="AN30" s="1035"/>
      <c r="AO30" s="1035"/>
      <c r="AP30" s="1035" t="s">
        <v>580</v>
      </c>
      <c r="AQ30" s="1035"/>
      <c r="AR30" s="1035"/>
      <c r="AS30" s="1035"/>
      <c r="AT30" s="1035"/>
      <c r="AU30" s="1035" t="s">
        <v>592</v>
      </c>
      <c r="AV30" s="1035"/>
      <c r="AW30" s="1035"/>
      <c r="AX30" s="1035"/>
      <c r="AY30" s="1035"/>
      <c r="AZ30" s="1105" t="s">
        <v>592</v>
      </c>
      <c r="BA30" s="1105"/>
      <c r="BB30" s="1105"/>
      <c r="BC30" s="1105"/>
      <c r="BD30" s="1105"/>
      <c r="BE30" s="1036"/>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x14ac:dyDescent="0.2">
      <c r="A31" s="245">
        <v>4</v>
      </c>
      <c r="B31" s="1094"/>
      <c r="C31" s="1095"/>
      <c r="D31" s="1095"/>
      <c r="E31" s="1095"/>
      <c r="F31" s="1095"/>
      <c r="G31" s="1095"/>
      <c r="H31" s="1095"/>
      <c r="I31" s="1095"/>
      <c r="J31" s="1095"/>
      <c r="K31" s="1095"/>
      <c r="L31" s="1095"/>
      <c r="M31" s="1095"/>
      <c r="N31" s="1095"/>
      <c r="O31" s="1095"/>
      <c r="P31" s="1096"/>
      <c r="Q31" s="1102"/>
      <c r="R31" s="1103"/>
      <c r="S31" s="1103"/>
      <c r="T31" s="1103"/>
      <c r="U31" s="1103"/>
      <c r="V31" s="1103"/>
      <c r="W31" s="1103"/>
      <c r="X31" s="1103"/>
      <c r="Y31" s="1103"/>
      <c r="Z31" s="1103"/>
      <c r="AA31" s="1103"/>
      <c r="AB31" s="1103"/>
      <c r="AC31" s="1103"/>
      <c r="AD31" s="1103"/>
      <c r="AE31" s="1104"/>
      <c r="AF31" s="1099"/>
      <c r="AG31" s="1100"/>
      <c r="AH31" s="1100"/>
      <c r="AI31" s="1100"/>
      <c r="AJ31" s="1101"/>
      <c r="AK31" s="1044"/>
      <c r="AL31" s="1035"/>
      <c r="AM31" s="1035"/>
      <c r="AN31" s="1035"/>
      <c r="AO31" s="1035"/>
      <c r="AP31" s="1035"/>
      <c r="AQ31" s="1035"/>
      <c r="AR31" s="1035"/>
      <c r="AS31" s="1035"/>
      <c r="AT31" s="1035"/>
      <c r="AU31" s="1035"/>
      <c r="AV31" s="1035"/>
      <c r="AW31" s="1035"/>
      <c r="AX31" s="1035"/>
      <c r="AY31" s="1035"/>
      <c r="AZ31" s="1105"/>
      <c r="BA31" s="1105"/>
      <c r="BB31" s="1105"/>
      <c r="BC31" s="1105"/>
      <c r="BD31" s="1105"/>
      <c r="BE31" s="1036"/>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x14ac:dyDescent="0.2">
      <c r="A32" s="245">
        <v>5</v>
      </c>
      <c r="B32" s="1094"/>
      <c r="C32" s="1095"/>
      <c r="D32" s="1095"/>
      <c r="E32" s="1095"/>
      <c r="F32" s="1095"/>
      <c r="G32" s="1095"/>
      <c r="H32" s="1095"/>
      <c r="I32" s="1095"/>
      <c r="J32" s="1095"/>
      <c r="K32" s="1095"/>
      <c r="L32" s="1095"/>
      <c r="M32" s="1095"/>
      <c r="N32" s="1095"/>
      <c r="O32" s="1095"/>
      <c r="P32" s="1096"/>
      <c r="Q32" s="1102"/>
      <c r="R32" s="1103"/>
      <c r="S32" s="1103"/>
      <c r="T32" s="1103"/>
      <c r="U32" s="1103"/>
      <c r="V32" s="1103"/>
      <c r="W32" s="1103"/>
      <c r="X32" s="1103"/>
      <c r="Y32" s="1103"/>
      <c r="Z32" s="1103"/>
      <c r="AA32" s="1103"/>
      <c r="AB32" s="1103"/>
      <c r="AC32" s="1103"/>
      <c r="AD32" s="1103"/>
      <c r="AE32" s="1104"/>
      <c r="AF32" s="1099"/>
      <c r="AG32" s="1100"/>
      <c r="AH32" s="1100"/>
      <c r="AI32" s="1100"/>
      <c r="AJ32" s="1101"/>
      <c r="AK32" s="1044"/>
      <c r="AL32" s="1035"/>
      <c r="AM32" s="1035"/>
      <c r="AN32" s="1035"/>
      <c r="AO32" s="1035"/>
      <c r="AP32" s="1035"/>
      <c r="AQ32" s="1035"/>
      <c r="AR32" s="1035"/>
      <c r="AS32" s="1035"/>
      <c r="AT32" s="1035"/>
      <c r="AU32" s="1035"/>
      <c r="AV32" s="1035"/>
      <c r="AW32" s="1035"/>
      <c r="AX32" s="1035"/>
      <c r="AY32" s="1035"/>
      <c r="AZ32" s="1105"/>
      <c r="BA32" s="1105"/>
      <c r="BB32" s="1105"/>
      <c r="BC32" s="1105"/>
      <c r="BD32" s="1105"/>
      <c r="BE32" s="1036"/>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x14ac:dyDescent="0.2">
      <c r="A33" s="245">
        <v>6</v>
      </c>
      <c r="B33" s="1094"/>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x14ac:dyDescent="0.2">
      <c r="A34" s="245">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x14ac:dyDescent="0.2">
      <c r="A35" s="245">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x14ac:dyDescent="0.2">
      <c r="A36" s="245">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x14ac:dyDescent="0.2">
      <c r="A37" s="245">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x14ac:dyDescent="0.2">
      <c r="A38" s="245">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x14ac:dyDescent="0.2">
      <c r="A39" s="245">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x14ac:dyDescent="0.2">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x14ac:dyDescent="0.2">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x14ac:dyDescent="0.2">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x14ac:dyDescent="0.2">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x14ac:dyDescent="0.2">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x14ac:dyDescent="0.2">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x14ac:dyDescent="0.2">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x14ac:dyDescent="0.2">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x14ac:dyDescent="0.2">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x14ac:dyDescent="0.2">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x14ac:dyDescent="0.2">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x14ac:dyDescent="0.2">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x14ac:dyDescent="0.2">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x14ac:dyDescent="0.2">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x14ac:dyDescent="0.2">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x14ac:dyDescent="0.2">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x14ac:dyDescent="0.2">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x14ac:dyDescent="0.2">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x14ac:dyDescent="0.2">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x14ac:dyDescent="0.2">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x14ac:dyDescent="0.2">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x14ac:dyDescent="0.25">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x14ac:dyDescent="0.2">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405</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x14ac:dyDescent="0.25">
      <c r="A63" s="243" t="s">
        <v>389</v>
      </c>
      <c r="B63" s="1001" t="s">
        <v>406</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3455</v>
      </c>
      <c r="AG63" s="1023"/>
      <c r="AH63" s="1023"/>
      <c r="AI63" s="1023"/>
      <c r="AJ63" s="1086"/>
      <c r="AK63" s="1087"/>
      <c r="AL63" s="1027"/>
      <c r="AM63" s="1027"/>
      <c r="AN63" s="1027"/>
      <c r="AO63" s="1027"/>
      <c r="AP63" s="1023" t="s">
        <v>593</v>
      </c>
      <c r="AQ63" s="1023"/>
      <c r="AR63" s="1023"/>
      <c r="AS63" s="1023"/>
      <c r="AT63" s="1023"/>
      <c r="AU63" s="1023" t="s">
        <v>593</v>
      </c>
      <c r="AV63" s="1023"/>
      <c r="AW63" s="1023"/>
      <c r="AX63" s="1023"/>
      <c r="AY63" s="1023"/>
      <c r="AZ63" s="1081"/>
      <c r="BA63" s="1081"/>
      <c r="BB63" s="1081"/>
      <c r="BC63" s="1081"/>
      <c r="BD63" s="1081"/>
      <c r="BE63" s="1024"/>
      <c r="BF63" s="1024"/>
      <c r="BG63" s="1024"/>
      <c r="BH63" s="1024"/>
      <c r="BI63" s="1025"/>
      <c r="BJ63" s="1082" t="s">
        <v>407</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x14ac:dyDescent="0.25">
      <c r="A65" s="235" t="s">
        <v>408</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x14ac:dyDescent="0.2">
      <c r="A66" s="1059" t="s">
        <v>409</v>
      </c>
      <c r="B66" s="1060"/>
      <c r="C66" s="1060"/>
      <c r="D66" s="1060"/>
      <c r="E66" s="1060"/>
      <c r="F66" s="1060"/>
      <c r="G66" s="1060"/>
      <c r="H66" s="1060"/>
      <c r="I66" s="1060"/>
      <c r="J66" s="1060"/>
      <c r="K66" s="1060"/>
      <c r="L66" s="1060"/>
      <c r="M66" s="1060"/>
      <c r="N66" s="1060"/>
      <c r="O66" s="1060"/>
      <c r="P66" s="1061"/>
      <c r="Q66" s="1065" t="s">
        <v>410</v>
      </c>
      <c r="R66" s="1066"/>
      <c r="S66" s="1066"/>
      <c r="T66" s="1066"/>
      <c r="U66" s="1067"/>
      <c r="V66" s="1065" t="s">
        <v>411</v>
      </c>
      <c r="W66" s="1066"/>
      <c r="X66" s="1066"/>
      <c r="Y66" s="1066"/>
      <c r="Z66" s="1067"/>
      <c r="AA66" s="1065" t="s">
        <v>412</v>
      </c>
      <c r="AB66" s="1066"/>
      <c r="AC66" s="1066"/>
      <c r="AD66" s="1066"/>
      <c r="AE66" s="1067"/>
      <c r="AF66" s="1071" t="s">
        <v>413</v>
      </c>
      <c r="AG66" s="1072"/>
      <c r="AH66" s="1072"/>
      <c r="AI66" s="1072"/>
      <c r="AJ66" s="1073"/>
      <c r="AK66" s="1065" t="s">
        <v>414</v>
      </c>
      <c r="AL66" s="1060"/>
      <c r="AM66" s="1060"/>
      <c r="AN66" s="1060"/>
      <c r="AO66" s="1061"/>
      <c r="AP66" s="1065" t="s">
        <v>415</v>
      </c>
      <c r="AQ66" s="1066"/>
      <c r="AR66" s="1066"/>
      <c r="AS66" s="1066"/>
      <c r="AT66" s="1067"/>
      <c r="AU66" s="1065" t="s">
        <v>416</v>
      </c>
      <c r="AV66" s="1066"/>
      <c r="AW66" s="1066"/>
      <c r="AX66" s="1066"/>
      <c r="AY66" s="1067"/>
      <c r="AZ66" s="1065" t="s">
        <v>377</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x14ac:dyDescent="0.25">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x14ac:dyDescent="0.2">
      <c r="A68" s="239">
        <v>1</v>
      </c>
      <c r="B68" s="1049" t="s">
        <v>575</v>
      </c>
      <c r="C68" s="1050"/>
      <c r="D68" s="1050"/>
      <c r="E68" s="1050"/>
      <c r="F68" s="1050"/>
      <c r="G68" s="1050"/>
      <c r="H68" s="1050"/>
      <c r="I68" s="1050"/>
      <c r="J68" s="1050"/>
      <c r="K68" s="1050"/>
      <c r="L68" s="1050"/>
      <c r="M68" s="1050"/>
      <c r="N68" s="1050"/>
      <c r="O68" s="1050"/>
      <c r="P68" s="1051"/>
      <c r="Q68" s="1052">
        <v>7741</v>
      </c>
      <c r="R68" s="1046"/>
      <c r="S68" s="1046"/>
      <c r="T68" s="1046"/>
      <c r="U68" s="1046"/>
      <c r="V68" s="1046">
        <v>7327</v>
      </c>
      <c r="W68" s="1046"/>
      <c r="X68" s="1046"/>
      <c r="Y68" s="1046"/>
      <c r="Z68" s="1046"/>
      <c r="AA68" s="1046">
        <v>415</v>
      </c>
      <c r="AB68" s="1046"/>
      <c r="AC68" s="1046"/>
      <c r="AD68" s="1046"/>
      <c r="AE68" s="1046"/>
      <c r="AF68" s="1046">
        <v>415</v>
      </c>
      <c r="AG68" s="1046"/>
      <c r="AH68" s="1046"/>
      <c r="AI68" s="1046"/>
      <c r="AJ68" s="1046"/>
      <c r="AK68" s="1046" t="s">
        <v>580</v>
      </c>
      <c r="AL68" s="1046"/>
      <c r="AM68" s="1046"/>
      <c r="AN68" s="1046"/>
      <c r="AO68" s="1046"/>
      <c r="AP68" s="1046">
        <v>3713</v>
      </c>
      <c r="AQ68" s="1046"/>
      <c r="AR68" s="1046"/>
      <c r="AS68" s="1046"/>
      <c r="AT68" s="1046"/>
      <c r="AU68" s="1046">
        <v>160</v>
      </c>
      <c r="AV68" s="1046"/>
      <c r="AW68" s="1046"/>
      <c r="AX68" s="1046"/>
      <c r="AY68" s="1046"/>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x14ac:dyDescent="0.2">
      <c r="A69" s="241">
        <v>2</v>
      </c>
      <c r="B69" s="1038" t="s">
        <v>576</v>
      </c>
      <c r="C69" s="1039"/>
      <c r="D69" s="1039"/>
      <c r="E69" s="1039"/>
      <c r="F69" s="1039"/>
      <c r="G69" s="1039"/>
      <c r="H69" s="1039"/>
      <c r="I69" s="1039"/>
      <c r="J69" s="1039"/>
      <c r="K69" s="1039"/>
      <c r="L69" s="1039"/>
      <c r="M69" s="1039"/>
      <c r="N69" s="1039"/>
      <c r="O69" s="1039"/>
      <c r="P69" s="1040"/>
      <c r="Q69" s="1041">
        <v>194646</v>
      </c>
      <c r="R69" s="1035"/>
      <c r="S69" s="1035"/>
      <c r="T69" s="1035"/>
      <c r="U69" s="1035"/>
      <c r="V69" s="1035">
        <v>178380</v>
      </c>
      <c r="W69" s="1035"/>
      <c r="X69" s="1035"/>
      <c r="Y69" s="1035"/>
      <c r="Z69" s="1035"/>
      <c r="AA69" s="1035">
        <v>16266</v>
      </c>
      <c r="AB69" s="1035"/>
      <c r="AC69" s="1035"/>
      <c r="AD69" s="1035"/>
      <c r="AE69" s="1035"/>
      <c r="AF69" s="1035">
        <v>48943</v>
      </c>
      <c r="AG69" s="1035"/>
      <c r="AH69" s="1035"/>
      <c r="AI69" s="1035"/>
      <c r="AJ69" s="1035"/>
      <c r="AK69" s="1035" t="s">
        <v>580</v>
      </c>
      <c r="AL69" s="1035"/>
      <c r="AM69" s="1035"/>
      <c r="AN69" s="1035"/>
      <c r="AO69" s="1035"/>
      <c r="AP69" s="1035" t="s">
        <v>580</v>
      </c>
      <c r="AQ69" s="1035"/>
      <c r="AR69" s="1035"/>
      <c r="AS69" s="1035"/>
      <c r="AT69" s="1035"/>
      <c r="AU69" s="1035" t="s">
        <v>580</v>
      </c>
      <c r="AV69" s="1035"/>
      <c r="AW69" s="1035"/>
      <c r="AX69" s="1035"/>
      <c r="AY69" s="1035"/>
      <c r="AZ69" s="1036" t="s">
        <v>581</v>
      </c>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x14ac:dyDescent="0.2">
      <c r="A70" s="241">
        <v>3</v>
      </c>
      <c r="B70" s="1038" t="s">
        <v>577</v>
      </c>
      <c r="C70" s="1039"/>
      <c r="D70" s="1039"/>
      <c r="E70" s="1039"/>
      <c r="F70" s="1039"/>
      <c r="G70" s="1039"/>
      <c r="H70" s="1039"/>
      <c r="I70" s="1039"/>
      <c r="J70" s="1039"/>
      <c r="K70" s="1039"/>
      <c r="L70" s="1039"/>
      <c r="M70" s="1039"/>
      <c r="N70" s="1039"/>
      <c r="O70" s="1039"/>
      <c r="P70" s="1040"/>
      <c r="Q70" s="1041">
        <v>96531</v>
      </c>
      <c r="R70" s="1035"/>
      <c r="S70" s="1035"/>
      <c r="T70" s="1035"/>
      <c r="U70" s="1035"/>
      <c r="V70" s="1035">
        <v>91789</v>
      </c>
      <c r="W70" s="1035"/>
      <c r="X70" s="1035"/>
      <c r="Y70" s="1035"/>
      <c r="Z70" s="1035"/>
      <c r="AA70" s="1035">
        <v>4742</v>
      </c>
      <c r="AB70" s="1035"/>
      <c r="AC70" s="1035"/>
      <c r="AD70" s="1035"/>
      <c r="AE70" s="1035"/>
      <c r="AF70" s="1035">
        <v>4726</v>
      </c>
      <c r="AG70" s="1035"/>
      <c r="AH70" s="1035"/>
      <c r="AI70" s="1035"/>
      <c r="AJ70" s="1035"/>
      <c r="AK70" s="1035">
        <v>10217</v>
      </c>
      <c r="AL70" s="1035"/>
      <c r="AM70" s="1035"/>
      <c r="AN70" s="1035"/>
      <c r="AO70" s="1035"/>
      <c r="AP70" s="1035">
        <v>64049</v>
      </c>
      <c r="AQ70" s="1035"/>
      <c r="AR70" s="1035"/>
      <c r="AS70" s="1035"/>
      <c r="AT70" s="1035"/>
      <c r="AU70" s="1035">
        <v>1409</v>
      </c>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x14ac:dyDescent="0.2">
      <c r="A71" s="241">
        <v>4</v>
      </c>
      <c r="B71" s="1038" t="s">
        <v>578</v>
      </c>
      <c r="C71" s="1039"/>
      <c r="D71" s="1039"/>
      <c r="E71" s="1039"/>
      <c r="F71" s="1039"/>
      <c r="G71" s="1039"/>
      <c r="H71" s="1039"/>
      <c r="I71" s="1039"/>
      <c r="J71" s="1039"/>
      <c r="K71" s="1039"/>
      <c r="L71" s="1039"/>
      <c r="M71" s="1039"/>
      <c r="N71" s="1039"/>
      <c r="O71" s="1039"/>
      <c r="P71" s="1040"/>
      <c r="Q71" s="1041">
        <v>6282</v>
      </c>
      <c r="R71" s="1035"/>
      <c r="S71" s="1035"/>
      <c r="T71" s="1035"/>
      <c r="U71" s="1035"/>
      <c r="V71" s="1035">
        <v>6206</v>
      </c>
      <c r="W71" s="1035"/>
      <c r="X71" s="1035"/>
      <c r="Y71" s="1035"/>
      <c r="Z71" s="1035"/>
      <c r="AA71" s="1035">
        <v>76</v>
      </c>
      <c r="AB71" s="1035"/>
      <c r="AC71" s="1035"/>
      <c r="AD71" s="1035"/>
      <c r="AE71" s="1035"/>
      <c r="AF71" s="1035">
        <v>76</v>
      </c>
      <c r="AG71" s="1035"/>
      <c r="AH71" s="1035"/>
      <c r="AI71" s="1035"/>
      <c r="AJ71" s="1035"/>
      <c r="AK71" s="1035">
        <v>1908</v>
      </c>
      <c r="AL71" s="1035"/>
      <c r="AM71" s="1035"/>
      <c r="AN71" s="1035"/>
      <c r="AO71" s="1035"/>
      <c r="AP71" s="1035" t="s">
        <v>580</v>
      </c>
      <c r="AQ71" s="1035"/>
      <c r="AR71" s="1035"/>
      <c r="AS71" s="1035"/>
      <c r="AT71" s="1035"/>
      <c r="AU71" s="1035" t="s">
        <v>580</v>
      </c>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x14ac:dyDescent="0.2">
      <c r="A72" s="241">
        <v>5</v>
      </c>
      <c r="B72" s="1038" t="s">
        <v>579</v>
      </c>
      <c r="C72" s="1039"/>
      <c r="D72" s="1039"/>
      <c r="E72" s="1039"/>
      <c r="F72" s="1039"/>
      <c r="G72" s="1039"/>
      <c r="H72" s="1039"/>
      <c r="I72" s="1039"/>
      <c r="J72" s="1039"/>
      <c r="K72" s="1039"/>
      <c r="L72" s="1039"/>
      <c r="M72" s="1039"/>
      <c r="N72" s="1039"/>
      <c r="O72" s="1039"/>
      <c r="P72" s="1040"/>
      <c r="Q72" s="1041">
        <v>1478091</v>
      </c>
      <c r="R72" s="1035"/>
      <c r="S72" s="1035"/>
      <c r="T72" s="1035"/>
      <c r="U72" s="1035"/>
      <c r="V72" s="1035">
        <v>1440066</v>
      </c>
      <c r="W72" s="1035"/>
      <c r="X72" s="1035"/>
      <c r="Y72" s="1035"/>
      <c r="Z72" s="1035"/>
      <c r="AA72" s="1035">
        <v>38025</v>
      </c>
      <c r="AB72" s="1035"/>
      <c r="AC72" s="1035"/>
      <c r="AD72" s="1035"/>
      <c r="AE72" s="1035"/>
      <c r="AF72" s="1035">
        <v>38025</v>
      </c>
      <c r="AG72" s="1035"/>
      <c r="AH72" s="1035"/>
      <c r="AI72" s="1035"/>
      <c r="AJ72" s="1035"/>
      <c r="AK72" s="1035">
        <v>17867</v>
      </c>
      <c r="AL72" s="1035"/>
      <c r="AM72" s="1035"/>
      <c r="AN72" s="1035"/>
      <c r="AO72" s="1035"/>
      <c r="AP72" s="1035" t="s">
        <v>580</v>
      </c>
      <c r="AQ72" s="1035"/>
      <c r="AR72" s="1035"/>
      <c r="AS72" s="1035"/>
      <c r="AT72" s="1035"/>
      <c r="AU72" s="1035" t="s">
        <v>580</v>
      </c>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x14ac:dyDescent="0.2">
      <c r="A73" s="241">
        <v>6</v>
      </c>
      <c r="B73" s="1038"/>
      <c r="C73" s="1039"/>
      <c r="D73" s="1039"/>
      <c r="E73" s="1039"/>
      <c r="F73" s="1039"/>
      <c r="G73" s="1039"/>
      <c r="H73" s="1039"/>
      <c r="I73" s="1039"/>
      <c r="J73" s="1039"/>
      <c r="K73" s="1039"/>
      <c r="L73" s="1039"/>
      <c r="M73" s="1039"/>
      <c r="N73" s="1039"/>
      <c r="O73" s="1039"/>
      <c r="P73" s="1040"/>
      <c r="Q73" s="1041"/>
      <c r="R73" s="1035"/>
      <c r="S73" s="1035"/>
      <c r="T73" s="1035"/>
      <c r="U73" s="1035"/>
      <c r="V73" s="1035"/>
      <c r="W73" s="1035"/>
      <c r="X73" s="1035"/>
      <c r="Y73" s="1035"/>
      <c r="Z73" s="1035"/>
      <c r="AA73" s="1035"/>
      <c r="AB73" s="1035"/>
      <c r="AC73" s="1035"/>
      <c r="AD73" s="1035"/>
      <c r="AE73" s="1035"/>
      <c r="AF73" s="1035"/>
      <c r="AG73" s="1035"/>
      <c r="AH73" s="1035"/>
      <c r="AI73" s="1035"/>
      <c r="AJ73" s="1035"/>
      <c r="AK73" s="1035"/>
      <c r="AL73" s="1035"/>
      <c r="AM73" s="1035"/>
      <c r="AN73" s="1035"/>
      <c r="AO73" s="1035"/>
      <c r="AP73" s="1035"/>
      <c r="AQ73" s="1035"/>
      <c r="AR73" s="1035"/>
      <c r="AS73" s="1035"/>
      <c r="AT73" s="1035"/>
      <c r="AU73" s="1035"/>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x14ac:dyDescent="0.2">
      <c r="A74" s="241">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x14ac:dyDescent="0.2">
      <c r="A75" s="241">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x14ac:dyDescent="0.2">
      <c r="A76" s="241">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x14ac:dyDescent="0.2">
      <c r="A77" s="241">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x14ac:dyDescent="0.2">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x14ac:dyDescent="0.2">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x14ac:dyDescent="0.2">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x14ac:dyDescent="0.2">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x14ac:dyDescent="0.2">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x14ac:dyDescent="0.2">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x14ac:dyDescent="0.2">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x14ac:dyDescent="0.2">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x14ac:dyDescent="0.2">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x14ac:dyDescent="0.2">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x14ac:dyDescent="0.25">
      <c r="A88" s="243" t="s">
        <v>389</v>
      </c>
      <c r="B88" s="1001" t="s">
        <v>417</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92186</v>
      </c>
      <c r="AG88" s="1023"/>
      <c r="AH88" s="1023"/>
      <c r="AI88" s="1023"/>
      <c r="AJ88" s="1023"/>
      <c r="AK88" s="1027"/>
      <c r="AL88" s="1027"/>
      <c r="AM88" s="1027"/>
      <c r="AN88" s="1027"/>
      <c r="AO88" s="1027"/>
      <c r="AP88" s="1023">
        <v>67762</v>
      </c>
      <c r="AQ88" s="1023"/>
      <c r="AR88" s="1023"/>
      <c r="AS88" s="1023"/>
      <c r="AT88" s="1023"/>
      <c r="AU88" s="1023">
        <v>1569</v>
      </c>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389</v>
      </c>
      <c r="BR102" s="1001" t="s">
        <v>418</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66</v>
      </c>
      <c r="CS102" s="1017"/>
      <c r="CT102" s="1017"/>
      <c r="CU102" s="1017"/>
      <c r="CV102" s="1018"/>
      <c r="CW102" s="1016">
        <v>293</v>
      </c>
      <c r="CX102" s="1017"/>
      <c r="CY102" s="1017"/>
      <c r="CZ102" s="1017"/>
      <c r="DA102" s="1018"/>
      <c r="DB102" s="1016">
        <v>3391</v>
      </c>
      <c r="DC102" s="1017"/>
      <c r="DD102" s="1017"/>
      <c r="DE102" s="1017"/>
      <c r="DF102" s="1018"/>
      <c r="DG102" s="1016" t="s">
        <v>580</v>
      </c>
      <c r="DH102" s="1017"/>
      <c r="DI102" s="1017"/>
      <c r="DJ102" s="1017"/>
      <c r="DK102" s="1018"/>
      <c r="DL102" s="1016" t="s">
        <v>580</v>
      </c>
      <c r="DM102" s="1017"/>
      <c r="DN102" s="1017"/>
      <c r="DO102" s="1017"/>
      <c r="DP102" s="1018"/>
      <c r="DQ102" s="1016" t="s">
        <v>580</v>
      </c>
      <c r="DR102" s="1017"/>
      <c r="DS102" s="1017"/>
      <c r="DT102" s="1017"/>
      <c r="DU102" s="1018"/>
      <c r="DV102" s="1001"/>
      <c r="DW102" s="1002"/>
      <c r="DX102" s="1002"/>
      <c r="DY102" s="1002"/>
      <c r="DZ102" s="1003"/>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419</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420</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421</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422</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1006" t="s">
        <v>423</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424</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x14ac:dyDescent="0.2">
      <c r="A109" s="959" t="s">
        <v>425</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426</v>
      </c>
      <c r="AB109" s="960"/>
      <c r="AC109" s="960"/>
      <c r="AD109" s="960"/>
      <c r="AE109" s="961"/>
      <c r="AF109" s="962" t="s">
        <v>427</v>
      </c>
      <c r="AG109" s="960"/>
      <c r="AH109" s="960"/>
      <c r="AI109" s="960"/>
      <c r="AJ109" s="961"/>
      <c r="AK109" s="962" t="s">
        <v>304</v>
      </c>
      <c r="AL109" s="960"/>
      <c r="AM109" s="960"/>
      <c r="AN109" s="960"/>
      <c r="AO109" s="961"/>
      <c r="AP109" s="962" t="s">
        <v>428</v>
      </c>
      <c r="AQ109" s="960"/>
      <c r="AR109" s="960"/>
      <c r="AS109" s="960"/>
      <c r="AT109" s="993"/>
      <c r="AU109" s="959" t="s">
        <v>425</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426</v>
      </c>
      <c r="BR109" s="960"/>
      <c r="BS109" s="960"/>
      <c r="BT109" s="960"/>
      <c r="BU109" s="961"/>
      <c r="BV109" s="962" t="s">
        <v>427</v>
      </c>
      <c r="BW109" s="960"/>
      <c r="BX109" s="960"/>
      <c r="BY109" s="960"/>
      <c r="BZ109" s="961"/>
      <c r="CA109" s="962" t="s">
        <v>304</v>
      </c>
      <c r="CB109" s="960"/>
      <c r="CC109" s="960"/>
      <c r="CD109" s="960"/>
      <c r="CE109" s="961"/>
      <c r="CF109" s="1000" t="s">
        <v>428</v>
      </c>
      <c r="CG109" s="1000"/>
      <c r="CH109" s="1000"/>
      <c r="CI109" s="1000"/>
      <c r="CJ109" s="1000"/>
      <c r="CK109" s="962" t="s">
        <v>429</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426</v>
      </c>
      <c r="DH109" s="960"/>
      <c r="DI109" s="960"/>
      <c r="DJ109" s="960"/>
      <c r="DK109" s="961"/>
      <c r="DL109" s="962" t="s">
        <v>427</v>
      </c>
      <c r="DM109" s="960"/>
      <c r="DN109" s="960"/>
      <c r="DO109" s="960"/>
      <c r="DP109" s="961"/>
      <c r="DQ109" s="962" t="s">
        <v>304</v>
      </c>
      <c r="DR109" s="960"/>
      <c r="DS109" s="960"/>
      <c r="DT109" s="960"/>
      <c r="DU109" s="961"/>
      <c r="DV109" s="962" t="s">
        <v>428</v>
      </c>
      <c r="DW109" s="960"/>
      <c r="DX109" s="960"/>
      <c r="DY109" s="960"/>
      <c r="DZ109" s="993"/>
    </row>
    <row r="110" spans="1:131" s="233" customFormat="1" ht="26.25" customHeight="1" x14ac:dyDescent="0.2">
      <c r="A110" s="871" t="s">
        <v>430</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3201419</v>
      </c>
      <c r="AB110" s="953"/>
      <c r="AC110" s="953"/>
      <c r="AD110" s="953"/>
      <c r="AE110" s="954"/>
      <c r="AF110" s="955">
        <v>3135929</v>
      </c>
      <c r="AG110" s="953"/>
      <c r="AH110" s="953"/>
      <c r="AI110" s="953"/>
      <c r="AJ110" s="954"/>
      <c r="AK110" s="955">
        <v>3174452</v>
      </c>
      <c r="AL110" s="953"/>
      <c r="AM110" s="953"/>
      <c r="AN110" s="953"/>
      <c r="AO110" s="954"/>
      <c r="AP110" s="956">
        <v>3.7</v>
      </c>
      <c r="AQ110" s="957"/>
      <c r="AR110" s="957"/>
      <c r="AS110" s="957"/>
      <c r="AT110" s="958"/>
      <c r="AU110" s="994" t="s">
        <v>72</v>
      </c>
      <c r="AV110" s="995"/>
      <c r="AW110" s="995"/>
      <c r="AX110" s="995"/>
      <c r="AY110" s="995"/>
      <c r="AZ110" s="924" t="s">
        <v>431</v>
      </c>
      <c r="BA110" s="872"/>
      <c r="BB110" s="872"/>
      <c r="BC110" s="872"/>
      <c r="BD110" s="872"/>
      <c r="BE110" s="872"/>
      <c r="BF110" s="872"/>
      <c r="BG110" s="872"/>
      <c r="BH110" s="872"/>
      <c r="BI110" s="872"/>
      <c r="BJ110" s="872"/>
      <c r="BK110" s="872"/>
      <c r="BL110" s="872"/>
      <c r="BM110" s="872"/>
      <c r="BN110" s="872"/>
      <c r="BO110" s="872"/>
      <c r="BP110" s="873"/>
      <c r="BQ110" s="925">
        <v>27884671</v>
      </c>
      <c r="BR110" s="906"/>
      <c r="BS110" s="906"/>
      <c r="BT110" s="906"/>
      <c r="BU110" s="906"/>
      <c r="BV110" s="906">
        <v>27796497</v>
      </c>
      <c r="BW110" s="906"/>
      <c r="BX110" s="906"/>
      <c r="BY110" s="906"/>
      <c r="BZ110" s="906"/>
      <c r="CA110" s="906">
        <v>28849467</v>
      </c>
      <c r="CB110" s="906"/>
      <c r="CC110" s="906"/>
      <c r="CD110" s="906"/>
      <c r="CE110" s="906"/>
      <c r="CF110" s="930">
        <v>33.299999999999997</v>
      </c>
      <c r="CG110" s="931"/>
      <c r="CH110" s="931"/>
      <c r="CI110" s="931"/>
      <c r="CJ110" s="931"/>
      <c r="CK110" s="990" t="s">
        <v>432</v>
      </c>
      <c r="CL110" s="883"/>
      <c r="CM110" s="924" t="s">
        <v>433</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434</v>
      </c>
      <c r="DH110" s="906"/>
      <c r="DI110" s="906"/>
      <c r="DJ110" s="906"/>
      <c r="DK110" s="906"/>
      <c r="DL110" s="906" t="s">
        <v>435</v>
      </c>
      <c r="DM110" s="906"/>
      <c r="DN110" s="906"/>
      <c r="DO110" s="906"/>
      <c r="DP110" s="906"/>
      <c r="DQ110" s="906" t="s">
        <v>436</v>
      </c>
      <c r="DR110" s="906"/>
      <c r="DS110" s="906"/>
      <c r="DT110" s="906"/>
      <c r="DU110" s="906"/>
      <c r="DV110" s="907" t="s">
        <v>435</v>
      </c>
      <c r="DW110" s="907"/>
      <c r="DX110" s="907"/>
      <c r="DY110" s="907"/>
      <c r="DZ110" s="908"/>
    </row>
    <row r="111" spans="1:131" s="233" customFormat="1" ht="26.25" customHeight="1" x14ac:dyDescent="0.2">
      <c r="A111" s="838" t="s">
        <v>437</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435</v>
      </c>
      <c r="AB111" s="983"/>
      <c r="AC111" s="983"/>
      <c r="AD111" s="983"/>
      <c r="AE111" s="984"/>
      <c r="AF111" s="985" t="s">
        <v>435</v>
      </c>
      <c r="AG111" s="983"/>
      <c r="AH111" s="983"/>
      <c r="AI111" s="983"/>
      <c r="AJ111" s="984"/>
      <c r="AK111" s="985" t="s">
        <v>435</v>
      </c>
      <c r="AL111" s="983"/>
      <c r="AM111" s="983"/>
      <c r="AN111" s="983"/>
      <c r="AO111" s="984"/>
      <c r="AP111" s="986" t="s">
        <v>435</v>
      </c>
      <c r="AQ111" s="987"/>
      <c r="AR111" s="987"/>
      <c r="AS111" s="987"/>
      <c r="AT111" s="988"/>
      <c r="AU111" s="996"/>
      <c r="AV111" s="997"/>
      <c r="AW111" s="997"/>
      <c r="AX111" s="997"/>
      <c r="AY111" s="997"/>
      <c r="AZ111" s="879" t="s">
        <v>438</v>
      </c>
      <c r="BA111" s="816"/>
      <c r="BB111" s="816"/>
      <c r="BC111" s="816"/>
      <c r="BD111" s="816"/>
      <c r="BE111" s="816"/>
      <c r="BF111" s="816"/>
      <c r="BG111" s="816"/>
      <c r="BH111" s="816"/>
      <c r="BI111" s="816"/>
      <c r="BJ111" s="816"/>
      <c r="BK111" s="816"/>
      <c r="BL111" s="816"/>
      <c r="BM111" s="816"/>
      <c r="BN111" s="816"/>
      <c r="BO111" s="816"/>
      <c r="BP111" s="817"/>
      <c r="BQ111" s="880">
        <v>1257974</v>
      </c>
      <c r="BR111" s="881"/>
      <c r="BS111" s="881"/>
      <c r="BT111" s="881"/>
      <c r="BU111" s="881"/>
      <c r="BV111" s="881">
        <v>1659031</v>
      </c>
      <c r="BW111" s="881"/>
      <c r="BX111" s="881"/>
      <c r="BY111" s="881"/>
      <c r="BZ111" s="881"/>
      <c r="CA111" s="881">
        <v>2563703</v>
      </c>
      <c r="CB111" s="881"/>
      <c r="CC111" s="881"/>
      <c r="CD111" s="881"/>
      <c r="CE111" s="881"/>
      <c r="CF111" s="939">
        <v>3</v>
      </c>
      <c r="CG111" s="940"/>
      <c r="CH111" s="940"/>
      <c r="CI111" s="940"/>
      <c r="CJ111" s="940"/>
      <c r="CK111" s="991"/>
      <c r="CL111" s="885"/>
      <c r="CM111" s="879" t="s">
        <v>439</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435</v>
      </c>
      <c r="DH111" s="881"/>
      <c r="DI111" s="881"/>
      <c r="DJ111" s="881"/>
      <c r="DK111" s="881"/>
      <c r="DL111" s="881" t="s">
        <v>435</v>
      </c>
      <c r="DM111" s="881"/>
      <c r="DN111" s="881"/>
      <c r="DO111" s="881"/>
      <c r="DP111" s="881"/>
      <c r="DQ111" s="881" t="s">
        <v>434</v>
      </c>
      <c r="DR111" s="881"/>
      <c r="DS111" s="881"/>
      <c r="DT111" s="881"/>
      <c r="DU111" s="881"/>
      <c r="DV111" s="858" t="s">
        <v>434</v>
      </c>
      <c r="DW111" s="858"/>
      <c r="DX111" s="858"/>
      <c r="DY111" s="858"/>
      <c r="DZ111" s="859"/>
    </row>
    <row r="112" spans="1:131" s="233" customFormat="1" ht="26.25" customHeight="1" x14ac:dyDescent="0.2">
      <c r="A112" s="976" t="s">
        <v>440</v>
      </c>
      <c r="B112" s="977"/>
      <c r="C112" s="816" t="s">
        <v>441</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v>86683</v>
      </c>
      <c r="AB112" s="844"/>
      <c r="AC112" s="844"/>
      <c r="AD112" s="844"/>
      <c r="AE112" s="845"/>
      <c r="AF112" s="846">
        <v>120740</v>
      </c>
      <c r="AG112" s="844"/>
      <c r="AH112" s="844"/>
      <c r="AI112" s="844"/>
      <c r="AJ112" s="845"/>
      <c r="AK112" s="846">
        <v>155543</v>
      </c>
      <c r="AL112" s="844"/>
      <c r="AM112" s="844"/>
      <c r="AN112" s="844"/>
      <c r="AO112" s="845"/>
      <c r="AP112" s="888">
        <v>0.2</v>
      </c>
      <c r="AQ112" s="889"/>
      <c r="AR112" s="889"/>
      <c r="AS112" s="889"/>
      <c r="AT112" s="890"/>
      <c r="AU112" s="996"/>
      <c r="AV112" s="997"/>
      <c r="AW112" s="997"/>
      <c r="AX112" s="997"/>
      <c r="AY112" s="997"/>
      <c r="AZ112" s="879" t="s">
        <v>442</v>
      </c>
      <c r="BA112" s="816"/>
      <c r="BB112" s="816"/>
      <c r="BC112" s="816"/>
      <c r="BD112" s="816"/>
      <c r="BE112" s="816"/>
      <c r="BF112" s="816"/>
      <c r="BG112" s="816"/>
      <c r="BH112" s="816"/>
      <c r="BI112" s="816"/>
      <c r="BJ112" s="816"/>
      <c r="BK112" s="816"/>
      <c r="BL112" s="816"/>
      <c r="BM112" s="816"/>
      <c r="BN112" s="816"/>
      <c r="BO112" s="816"/>
      <c r="BP112" s="817"/>
      <c r="BQ112" s="880" t="s">
        <v>435</v>
      </c>
      <c r="BR112" s="881"/>
      <c r="BS112" s="881"/>
      <c r="BT112" s="881"/>
      <c r="BU112" s="881"/>
      <c r="BV112" s="881" t="s">
        <v>436</v>
      </c>
      <c r="BW112" s="881"/>
      <c r="BX112" s="881"/>
      <c r="BY112" s="881"/>
      <c r="BZ112" s="881"/>
      <c r="CA112" s="881" t="s">
        <v>435</v>
      </c>
      <c r="CB112" s="881"/>
      <c r="CC112" s="881"/>
      <c r="CD112" s="881"/>
      <c r="CE112" s="881"/>
      <c r="CF112" s="939" t="s">
        <v>435</v>
      </c>
      <c r="CG112" s="940"/>
      <c r="CH112" s="940"/>
      <c r="CI112" s="940"/>
      <c r="CJ112" s="940"/>
      <c r="CK112" s="991"/>
      <c r="CL112" s="885"/>
      <c r="CM112" s="879" t="s">
        <v>443</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436</v>
      </c>
      <c r="DH112" s="881"/>
      <c r="DI112" s="881"/>
      <c r="DJ112" s="881"/>
      <c r="DK112" s="881"/>
      <c r="DL112" s="881" t="s">
        <v>436</v>
      </c>
      <c r="DM112" s="881"/>
      <c r="DN112" s="881"/>
      <c r="DO112" s="881"/>
      <c r="DP112" s="881"/>
      <c r="DQ112" s="881" t="s">
        <v>436</v>
      </c>
      <c r="DR112" s="881"/>
      <c r="DS112" s="881"/>
      <c r="DT112" s="881"/>
      <c r="DU112" s="881"/>
      <c r="DV112" s="858" t="s">
        <v>435</v>
      </c>
      <c r="DW112" s="858"/>
      <c r="DX112" s="858"/>
      <c r="DY112" s="858"/>
      <c r="DZ112" s="859"/>
    </row>
    <row r="113" spans="1:130" s="233" customFormat="1" ht="26.25" customHeight="1" x14ac:dyDescent="0.2">
      <c r="A113" s="978"/>
      <c r="B113" s="979"/>
      <c r="C113" s="816" t="s">
        <v>444</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t="s">
        <v>435</v>
      </c>
      <c r="AB113" s="983"/>
      <c r="AC113" s="983"/>
      <c r="AD113" s="983"/>
      <c r="AE113" s="984"/>
      <c r="AF113" s="985" t="s">
        <v>436</v>
      </c>
      <c r="AG113" s="983"/>
      <c r="AH113" s="983"/>
      <c r="AI113" s="983"/>
      <c r="AJ113" s="984"/>
      <c r="AK113" s="985" t="s">
        <v>435</v>
      </c>
      <c r="AL113" s="983"/>
      <c r="AM113" s="983"/>
      <c r="AN113" s="983"/>
      <c r="AO113" s="984"/>
      <c r="AP113" s="986" t="s">
        <v>435</v>
      </c>
      <c r="AQ113" s="987"/>
      <c r="AR113" s="987"/>
      <c r="AS113" s="987"/>
      <c r="AT113" s="988"/>
      <c r="AU113" s="996"/>
      <c r="AV113" s="997"/>
      <c r="AW113" s="997"/>
      <c r="AX113" s="997"/>
      <c r="AY113" s="997"/>
      <c r="AZ113" s="879" t="s">
        <v>445</v>
      </c>
      <c r="BA113" s="816"/>
      <c r="BB113" s="816"/>
      <c r="BC113" s="816"/>
      <c r="BD113" s="816"/>
      <c r="BE113" s="816"/>
      <c r="BF113" s="816"/>
      <c r="BG113" s="816"/>
      <c r="BH113" s="816"/>
      <c r="BI113" s="816"/>
      <c r="BJ113" s="816"/>
      <c r="BK113" s="816"/>
      <c r="BL113" s="816"/>
      <c r="BM113" s="816"/>
      <c r="BN113" s="816"/>
      <c r="BO113" s="816"/>
      <c r="BP113" s="817"/>
      <c r="BQ113" s="880">
        <v>1247474</v>
      </c>
      <c r="BR113" s="881"/>
      <c r="BS113" s="881"/>
      <c r="BT113" s="881"/>
      <c r="BU113" s="881"/>
      <c r="BV113" s="881">
        <v>1455606</v>
      </c>
      <c r="BW113" s="881"/>
      <c r="BX113" s="881"/>
      <c r="BY113" s="881"/>
      <c r="BZ113" s="881"/>
      <c r="CA113" s="881">
        <v>1568745</v>
      </c>
      <c r="CB113" s="881"/>
      <c r="CC113" s="881"/>
      <c r="CD113" s="881"/>
      <c r="CE113" s="881"/>
      <c r="CF113" s="939">
        <v>1.8</v>
      </c>
      <c r="CG113" s="940"/>
      <c r="CH113" s="940"/>
      <c r="CI113" s="940"/>
      <c r="CJ113" s="940"/>
      <c r="CK113" s="991"/>
      <c r="CL113" s="885"/>
      <c r="CM113" s="879" t="s">
        <v>446</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436</v>
      </c>
      <c r="DH113" s="844"/>
      <c r="DI113" s="844"/>
      <c r="DJ113" s="844"/>
      <c r="DK113" s="845"/>
      <c r="DL113" s="846" t="s">
        <v>434</v>
      </c>
      <c r="DM113" s="844"/>
      <c r="DN113" s="844"/>
      <c r="DO113" s="844"/>
      <c r="DP113" s="845"/>
      <c r="DQ113" s="846" t="s">
        <v>435</v>
      </c>
      <c r="DR113" s="844"/>
      <c r="DS113" s="844"/>
      <c r="DT113" s="844"/>
      <c r="DU113" s="845"/>
      <c r="DV113" s="888" t="s">
        <v>435</v>
      </c>
      <c r="DW113" s="889"/>
      <c r="DX113" s="889"/>
      <c r="DY113" s="889"/>
      <c r="DZ113" s="890"/>
    </row>
    <row r="114" spans="1:130" s="233" customFormat="1" ht="26.25" customHeight="1" x14ac:dyDescent="0.2">
      <c r="A114" s="978"/>
      <c r="B114" s="979"/>
      <c r="C114" s="816" t="s">
        <v>447</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100008</v>
      </c>
      <c r="AB114" s="844"/>
      <c r="AC114" s="844"/>
      <c r="AD114" s="844"/>
      <c r="AE114" s="845"/>
      <c r="AF114" s="846">
        <v>112011</v>
      </c>
      <c r="AG114" s="844"/>
      <c r="AH114" s="844"/>
      <c r="AI114" s="844"/>
      <c r="AJ114" s="845"/>
      <c r="AK114" s="846">
        <v>101760</v>
      </c>
      <c r="AL114" s="844"/>
      <c r="AM114" s="844"/>
      <c r="AN114" s="844"/>
      <c r="AO114" s="845"/>
      <c r="AP114" s="888">
        <v>0.1</v>
      </c>
      <c r="AQ114" s="889"/>
      <c r="AR114" s="889"/>
      <c r="AS114" s="889"/>
      <c r="AT114" s="890"/>
      <c r="AU114" s="996"/>
      <c r="AV114" s="997"/>
      <c r="AW114" s="997"/>
      <c r="AX114" s="997"/>
      <c r="AY114" s="997"/>
      <c r="AZ114" s="879" t="s">
        <v>448</v>
      </c>
      <c r="BA114" s="816"/>
      <c r="BB114" s="816"/>
      <c r="BC114" s="816"/>
      <c r="BD114" s="816"/>
      <c r="BE114" s="816"/>
      <c r="BF114" s="816"/>
      <c r="BG114" s="816"/>
      <c r="BH114" s="816"/>
      <c r="BI114" s="816"/>
      <c r="BJ114" s="816"/>
      <c r="BK114" s="816"/>
      <c r="BL114" s="816"/>
      <c r="BM114" s="816"/>
      <c r="BN114" s="816"/>
      <c r="BO114" s="816"/>
      <c r="BP114" s="817"/>
      <c r="BQ114" s="880">
        <v>13976603</v>
      </c>
      <c r="BR114" s="881"/>
      <c r="BS114" s="881"/>
      <c r="BT114" s="881"/>
      <c r="BU114" s="881"/>
      <c r="BV114" s="881">
        <v>15326587</v>
      </c>
      <c r="BW114" s="881"/>
      <c r="BX114" s="881"/>
      <c r="BY114" s="881"/>
      <c r="BZ114" s="881"/>
      <c r="CA114" s="881">
        <v>13984487</v>
      </c>
      <c r="CB114" s="881"/>
      <c r="CC114" s="881"/>
      <c r="CD114" s="881"/>
      <c r="CE114" s="881"/>
      <c r="CF114" s="939">
        <v>16.100000000000001</v>
      </c>
      <c r="CG114" s="940"/>
      <c r="CH114" s="940"/>
      <c r="CI114" s="940"/>
      <c r="CJ114" s="940"/>
      <c r="CK114" s="991"/>
      <c r="CL114" s="885"/>
      <c r="CM114" s="879" t="s">
        <v>449</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436</v>
      </c>
      <c r="DH114" s="844"/>
      <c r="DI114" s="844"/>
      <c r="DJ114" s="844"/>
      <c r="DK114" s="845"/>
      <c r="DL114" s="846" t="s">
        <v>436</v>
      </c>
      <c r="DM114" s="844"/>
      <c r="DN114" s="844"/>
      <c r="DO114" s="844"/>
      <c r="DP114" s="845"/>
      <c r="DQ114" s="846" t="s">
        <v>436</v>
      </c>
      <c r="DR114" s="844"/>
      <c r="DS114" s="844"/>
      <c r="DT114" s="844"/>
      <c r="DU114" s="845"/>
      <c r="DV114" s="888" t="s">
        <v>436</v>
      </c>
      <c r="DW114" s="889"/>
      <c r="DX114" s="889"/>
      <c r="DY114" s="889"/>
      <c r="DZ114" s="890"/>
    </row>
    <row r="115" spans="1:130" s="233" customFormat="1" ht="26.25" customHeight="1" x14ac:dyDescent="0.2">
      <c r="A115" s="978"/>
      <c r="B115" s="979"/>
      <c r="C115" s="816" t="s">
        <v>450</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15200</v>
      </c>
      <c r="AB115" s="983"/>
      <c r="AC115" s="983"/>
      <c r="AD115" s="983"/>
      <c r="AE115" s="984"/>
      <c r="AF115" s="985">
        <v>15200</v>
      </c>
      <c r="AG115" s="983"/>
      <c r="AH115" s="983"/>
      <c r="AI115" s="983"/>
      <c r="AJ115" s="984"/>
      <c r="AK115" s="985" t="s">
        <v>451</v>
      </c>
      <c r="AL115" s="983"/>
      <c r="AM115" s="983"/>
      <c r="AN115" s="983"/>
      <c r="AO115" s="984"/>
      <c r="AP115" s="986" t="s">
        <v>435</v>
      </c>
      <c r="AQ115" s="987"/>
      <c r="AR115" s="987"/>
      <c r="AS115" s="987"/>
      <c r="AT115" s="988"/>
      <c r="AU115" s="996"/>
      <c r="AV115" s="997"/>
      <c r="AW115" s="997"/>
      <c r="AX115" s="997"/>
      <c r="AY115" s="997"/>
      <c r="AZ115" s="879" t="s">
        <v>452</v>
      </c>
      <c r="BA115" s="816"/>
      <c r="BB115" s="816"/>
      <c r="BC115" s="816"/>
      <c r="BD115" s="816"/>
      <c r="BE115" s="816"/>
      <c r="BF115" s="816"/>
      <c r="BG115" s="816"/>
      <c r="BH115" s="816"/>
      <c r="BI115" s="816"/>
      <c r="BJ115" s="816"/>
      <c r="BK115" s="816"/>
      <c r="BL115" s="816"/>
      <c r="BM115" s="816"/>
      <c r="BN115" s="816"/>
      <c r="BO115" s="816"/>
      <c r="BP115" s="817"/>
      <c r="BQ115" s="880" t="s">
        <v>435</v>
      </c>
      <c r="BR115" s="881"/>
      <c r="BS115" s="881"/>
      <c r="BT115" s="881"/>
      <c r="BU115" s="881"/>
      <c r="BV115" s="881" t="s">
        <v>436</v>
      </c>
      <c r="BW115" s="881"/>
      <c r="BX115" s="881"/>
      <c r="BY115" s="881"/>
      <c r="BZ115" s="881"/>
      <c r="CA115" s="881" t="s">
        <v>436</v>
      </c>
      <c r="CB115" s="881"/>
      <c r="CC115" s="881"/>
      <c r="CD115" s="881"/>
      <c r="CE115" s="881"/>
      <c r="CF115" s="939" t="s">
        <v>435</v>
      </c>
      <c r="CG115" s="940"/>
      <c r="CH115" s="940"/>
      <c r="CI115" s="940"/>
      <c r="CJ115" s="940"/>
      <c r="CK115" s="991"/>
      <c r="CL115" s="885"/>
      <c r="CM115" s="879" t="s">
        <v>453</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v>1242774</v>
      </c>
      <c r="DH115" s="844"/>
      <c r="DI115" s="844"/>
      <c r="DJ115" s="844"/>
      <c r="DK115" s="845"/>
      <c r="DL115" s="846">
        <v>1643831</v>
      </c>
      <c r="DM115" s="844"/>
      <c r="DN115" s="844"/>
      <c r="DO115" s="844"/>
      <c r="DP115" s="845"/>
      <c r="DQ115" s="846">
        <v>2563703</v>
      </c>
      <c r="DR115" s="844"/>
      <c r="DS115" s="844"/>
      <c r="DT115" s="844"/>
      <c r="DU115" s="845"/>
      <c r="DV115" s="888">
        <v>3</v>
      </c>
      <c r="DW115" s="889"/>
      <c r="DX115" s="889"/>
      <c r="DY115" s="889"/>
      <c r="DZ115" s="890"/>
    </row>
    <row r="116" spans="1:130" s="233" customFormat="1" ht="26.25" customHeight="1" x14ac:dyDescent="0.2">
      <c r="A116" s="980"/>
      <c r="B116" s="981"/>
      <c r="C116" s="903" t="s">
        <v>454</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391</v>
      </c>
      <c r="AB116" s="844"/>
      <c r="AC116" s="844"/>
      <c r="AD116" s="844"/>
      <c r="AE116" s="845"/>
      <c r="AF116" s="846" t="s">
        <v>435</v>
      </c>
      <c r="AG116" s="844"/>
      <c r="AH116" s="844"/>
      <c r="AI116" s="844"/>
      <c r="AJ116" s="845"/>
      <c r="AK116" s="846" t="s">
        <v>455</v>
      </c>
      <c r="AL116" s="844"/>
      <c r="AM116" s="844"/>
      <c r="AN116" s="844"/>
      <c r="AO116" s="845"/>
      <c r="AP116" s="888" t="s">
        <v>436</v>
      </c>
      <c r="AQ116" s="889"/>
      <c r="AR116" s="889"/>
      <c r="AS116" s="889"/>
      <c r="AT116" s="890"/>
      <c r="AU116" s="996"/>
      <c r="AV116" s="997"/>
      <c r="AW116" s="997"/>
      <c r="AX116" s="997"/>
      <c r="AY116" s="997"/>
      <c r="AZ116" s="973" t="s">
        <v>456</v>
      </c>
      <c r="BA116" s="974"/>
      <c r="BB116" s="974"/>
      <c r="BC116" s="974"/>
      <c r="BD116" s="974"/>
      <c r="BE116" s="974"/>
      <c r="BF116" s="974"/>
      <c r="BG116" s="974"/>
      <c r="BH116" s="974"/>
      <c r="BI116" s="974"/>
      <c r="BJ116" s="974"/>
      <c r="BK116" s="974"/>
      <c r="BL116" s="974"/>
      <c r="BM116" s="974"/>
      <c r="BN116" s="974"/>
      <c r="BO116" s="974"/>
      <c r="BP116" s="975"/>
      <c r="BQ116" s="880" t="s">
        <v>436</v>
      </c>
      <c r="BR116" s="881"/>
      <c r="BS116" s="881"/>
      <c r="BT116" s="881"/>
      <c r="BU116" s="881"/>
      <c r="BV116" s="881" t="s">
        <v>435</v>
      </c>
      <c r="BW116" s="881"/>
      <c r="BX116" s="881"/>
      <c r="BY116" s="881"/>
      <c r="BZ116" s="881"/>
      <c r="CA116" s="881" t="s">
        <v>435</v>
      </c>
      <c r="CB116" s="881"/>
      <c r="CC116" s="881"/>
      <c r="CD116" s="881"/>
      <c r="CE116" s="881"/>
      <c r="CF116" s="939" t="s">
        <v>435</v>
      </c>
      <c r="CG116" s="940"/>
      <c r="CH116" s="940"/>
      <c r="CI116" s="940"/>
      <c r="CJ116" s="940"/>
      <c r="CK116" s="991"/>
      <c r="CL116" s="885"/>
      <c r="CM116" s="879" t="s">
        <v>457</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v>15200</v>
      </c>
      <c r="DH116" s="844"/>
      <c r="DI116" s="844"/>
      <c r="DJ116" s="844"/>
      <c r="DK116" s="845"/>
      <c r="DL116" s="846">
        <v>15200</v>
      </c>
      <c r="DM116" s="844"/>
      <c r="DN116" s="844"/>
      <c r="DO116" s="844"/>
      <c r="DP116" s="845"/>
      <c r="DQ116" s="846" t="s">
        <v>436</v>
      </c>
      <c r="DR116" s="844"/>
      <c r="DS116" s="844"/>
      <c r="DT116" s="844"/>
      <c r="DU116" s="845"/>
      <c r="DV116" s="888" t="s">
        <v>435</v>
      </c>
      <c r="DW116" s="889"/>
      <c r="DX116" s="889"/>
      <c r="DY116" s="889"/>
      <c r="DZ116" s="890"/>
    </row>
    <row r="117" spans="1:130" s="233" customFormat="1" ht="26.25" customHeight="1" x14ac:dyDescent="0.2">
      <c r="A117" s="959" t="s">
        <v>185</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458</v>
      </c>
      <c r="Z117" s="961"/>
      <c r="AA117" s="966">
        <v>3403310</v>
      </c>
      <c r="AB117" s="967"/>
      <c r="AC117" s="967"/>
      <c r="AD117" s="967"/>
      <c r="AE117" s="968"/>
      <c r="AF117" s="969">
        <v>3383880</v>
      </c>
      <c r="AG117" s="967"/>
      <c r="AH117" s="967"/>
      <c r="AI117" s="967"/>
      <c r="AJ117" s="968"/>
      <c r="AK117" s="969">
        <v>3431755</v>
      </c>
      <c r="AL117" s="967"/>
      <c r="AM117" s="967"/>
      <c r="AN117" s="967"/>
      <c r="AO117" s="968"/>
      <c r="AP117" s="970"/>
      <c r="AQ117" s="971"/>
      <c r="AR117" s="971"/>
      <c r="AS117" s="971"/>
      <c r="AT117" s="972"/>
      <c r="AU117" s="996"/>
      <c r="AV117" s="997"/>
      <c r="AW117" s="997"/>
      <c r="AX117" s="997"/>
      <c r="AY117" s="997"/>
      <c r="AZ117" s="927" t="s">
        <v>459</v>
      </c>
      <c r="BA117" s="928"/>
      <c r="BB117" s="928"/>
      <c r="BC117" s="928"/>
      <c r="BD117" s="928"/>
      <c r="BE117" s="928"/>
      <c r="BF117" s="928"/>
      <c r="BG117" s="928"/>
      <c r="BH117" s="928"/>
      <c r="BI117" s="928"/>
      <c r="BJ117" s="928"/>
      <c r="BK117" s="928"/>
      <c r="BL117" s="928"/>
      <c r="BM117" s="928"/>
      <c r="BN117" s="928"/>
      <c r="BO117" s="928"/>
      <c r="BP117" s="929"/>
      <c r="BQ117" s="880" t="s">
        <v>455</v>
      </c>
      <c r="BR117" s="881"/>
      <c r="BS117" s="881"/>
      <c r="BT117" s="881"/>
      <c r="BU117" s="881"/>
      <c r="BV117" s="881" t="s">
        <v>455</v>
      </c>
      <c r="BW117" s="881"/>
      <c r="BX117" s="881"/>
      <c r="BY117" s="881"/>
      <c r="BZ117" s="881"/>
      <c r="CA117" s="881" t="s">
        <v>455</v>
      </c>
      <c r="CB117" s="881"/>
      <c r="CC117" s="881"/>
      <c r="CD117" s="881"/>
      <c r="CE117" s="881"/>
      <c r="CF117" s="939" t="s">
        <v>455</v>
      </c>
      <c r="CG117" s="940"/>
      <c r="CH117" s="940"/>
      <c r="CI117" s="940"/>
      <c r="CJ117" s="940"/>
      <c r="CK117" s="991"/>
      <c r="CL117" s="885"/>
      <c r="CM117" s="879" t="s">
        <v>460</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455</v>
      </c>
      <c r="DH117" s="844"/>
      <c r="DI117" s="844"/>
      <c r="DJ117" s="844"/>
      <c r="DK117" s="845"/>
      <c r="DL117" s="846" t="s">
        <v>455</v>
      </c>
      <c r="DM117" s="844"/>
      <c r="DN117" s="844"/>
      <c r="DO117" s="844"/>
      <c r="DP117" s="845"/>
      <c r="DQ117" s="846" t="s">
        <v>455</v>
      </c>
      <c r="DR117" s="844"/>
      <c r="DS117" s="844"/>
      <c r="DT117" s="844"/>
      <c r="DU117" s="845"/>
      <c r="DV117" s="888" t="s">
        <v>455</v>
      </c>
      <c r="DW117" s="889"/>
      <c r="DX117" s="889"/>
      <c r="DY117" s="889"/>
      <c r="DZ117" s="890"/>
    </row>
    <row r="118" spans="1:130" s="233" customFormat="1" ht="26.25" customHeight="1" x14ac:dyDescent="0.2">
      <c r="A118" s="959" t="s">
        <v>429</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426</v>
      </c>
      <c r="AB118" s="960"/>
      <c r="AC118" s="960"/>
      <c r="AD118" s="960"/>
      <c r="AE118" s="961"/>
      <c r="AF118" s="962" t="s">
        <v>427</v>
      </c>
      <c r="AG118" s="960"/>
      <c r="AH118" s="960"/>
      <c r="AI118" s="960"/>
      <c r="AJ118" s="961"/>
      <c r="AK118" s="962" t="s">
        <v>304</v>
      </c>
      <c r="AL118" s="960"/>
      <c r="AM118" s="960"/>
      <c r="AN118" s="960"/>
      <c r="AO118" s="961"/>
      <c r="AP118" s="963" t="s">
        <v>428</v>
      </c>
      <c r="AQ118" s="964"/>
      <c r="AR118" s="964"/>
      <c r="AS118" s="964"/>
      <c r="AT118" s="965"/>
      <c r="AU118" s="996"/>
      <c r="AV118" s="997"/>
      <c r="AW118" s="997"/>
      <c r="AX118" s="997"/>
      <c r="AY118" s="997"/>
      <c r="AZ118" s="902" t="s">
        <v>461</v>
      </c>
      <c r="BA118" s="903"/>
      <c r="BB118" s="903"/>
      <c r="BC118" s="903"/>
      <c r="BD118" s="903"/>
      <c r="BE118" s="903"/>
      <c r="BF118" s="903"/>
      <c r="BG118" s="903"/>
      <c r="BH118" s="903"/>
      <c r="BI118" s="903"/>
      <c r="BJ118" s="903"/>
      <c r="BK118" s="903"/>
      <c r="BL118" s="903"/>
      <c r="BM118" s="903"/>
      <c r="BN118" s="903"/>
      <c r="BO118" s="903"/>
      <c r="BP118" s="904"/>
      <c r="BQ118" s="943" t="s">
        <v>126</v>
      </c>
      <c r="BR118" s="909"/>
      <c r="BS118" s="909"/>
      <c r="BT118" s="909"/>
      <c r="BU118" s="909"/>
      <c r="BV118" s="909" t="s">
        <v>462</v>
      </c>
      <c r="BW118" s="909"/>
      <c r="BX118" s="909"/>
      <c r="BY118" s="909"/>
      <c r="BZ118" s="909"/>
      <c r="CA118" s="909" t="s">
        <v>126</v>
      </c>
      <c r="CB118" s="909"/>
      <c r="CC118" s="909"/>
      <c r="CD118" s="909"/>
      <c r="CE118" s="909"/>
      <c r="CF118" s="939" t="s">
        <v>436</v>
      </c>
      <c r="CG118" s="940"/>
      <c r="CH118" s="940"/>
      <c r="CI118" s="940"/>
      <c r="CJ118" s="940"/>
      <c r="CK118" s="991"/>
      <c r="CL118" s="885"/>
      <c r="CM118" s="879" t="s">
        <v>463</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407</v>
      </c>
      <c r="DH118" s="844"/>
      <c r="DI118" s="844"/>
      <c r="DJ118" s="844"/>
      <c r="DK118" s="845"/>
      <c r="DL118" s="846" t="s">
        <v>407</v>
      </c>
      <c r="DM118" s="844"/>
      <c r="DN118" s="844"/>
      <c r="DO118" s="844"/>
      <c r="DP118" s="845"/>
      <c r="DQ118" s="846" t="s">
        <v>436</v>
      </c>
      <c r="DR118" s="844"/>
      <c r="DS118" s="844"/>
      <c r="DT118" s="844"/>
      <c r="DU118" s="845"/>
      <c r="DV118" s="888" t="s">
        <v>126</v>
      </c>
      <c r="DW118" s="889"/>
      <c r="DX118" s="889"/>
      <c r="DY118" s="889"/>
      <c r="DZ118" s="890"/>
    </row>
    <row r="119" spans="1:130" s="233" customFormat="1" ht="26.25" customHeight="1" x14ac:dyDescent="0.2">
      <c r="A119" s="882" t="s">
        <v>432</v>
      </c>
      <c r="B119" s="883"/>
      <c r="C119" s="924" t="s">
        <v>433</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462</v>
      </c>
      <c r="AB119" s="953"/>
      <c r="AC119" s="953"/>
      <c r="AD119" s="953"/>
      <c r="AE119" s="954"/>
      <c r="AF119" s="955" t="s">
        <v>462</v>
      </c>
      <c r="AG119" s="953"/>
      <c r="AH119" s="953"/>
      <c r="AI119" s="953"/>
      <c r="AJ119" s="954"/>
      <c r="AK119" s="955" t="s">
        <v>436</v>
      </c>
      <c r="AL119" s="953"/>
      <c r="AM119" s="953"/>
      <c r="AN119" s="953"/>
      <c r="AO119" s="954"/>
      <c r="AP119" s="956" t="s">
        <v>126</v>
      </c>
      <c r="AQ119" s="957"/>
      <c r="AR119" s="957"/>
      <c r="AS119" s="957"/>
      <c r="AT119" s="958"/>
      <c r="AU119" s="998"/>
      <c r="AV119" s="999"/>
      <c r="AW119" s="999"/>
      <c r="AX119" s="999"/>
      <c r="AY119" s="999"/>
      <c r="AZ119" s="254" t="s">
        <v>185</v>
      </c>
      <c r="BA119" s="254"/>
      <c r="BB119" s="254"/>
      <c r="BC119" s="254"/>
      <c r="BD119" s="254"/>
      <c r="BE119" s="254"/>
      <c r="BF119" s="254"/>
      <c r="BG119" s="254"/>
      <c r="BH119" s="254"/>
      <c r="BI119" s="254"/>
      <c r="BJ119" s="254"/>
      <c r="BK119" s="254"/>
      <c r="BL119" s="254"/>
      <c r="BM119" s="254"/>
      <c r="BN119" s="254"/>
      <c r="BO119" s="941" t="s">
        <v>464</v>
      </c>
      <c r="BP119" s="942"/>
      <c r="BQ119" s="943">
        <v>44366722</v>
      </c>
      <c r="BR119" s="909"/>
      <c r="BS119" s="909"/>
      <c r="BT119" s="909"/>
      <c r="BU119" s="909"/>
      <c r="BV119" s="909">
        <v>46237721</v>
      </c>
      <c r="BW119" s="909"/>
      <c r="BX119" s="909"/>
      <c r="BY119" s="909"/>
      <c r="BZ119" s="909"/>
      <c r="CA119" s="909">
        <v>46966402</v>
      </c>
      <c r="CB119" s="909"/>
      <c r="CC119" s="909"/>
      <c r="CD119" s="909"/>
      <c r="CE119" s="909"/>
      <c r="CF119" s="812"/>
      <c r="CG119" s="813"/>
      <c r="CH119" s="813"/>
      <c r="CI119" s="813"/>
      <c r="CJ119" s="898"/>
      <c r="CK119" s="992"/>
      <c r="CL119" s="887"/>
      <c r="CM119" s="902" t="s">
        <v>465</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407</v>
      </c>
      <c r="DH119" s="828"/>
      <c r="DI119" s="828"/>
      <c r="DJ119" s="828"/>
      <c r="DK119" s="829"/>
      <c r="DL119" s="830" t="s">
        <v>126</v>
      </c>
      <c r="DM119" s="828"/>
      <c r="DN119" s="828"/>
      <c r="DO119" s="828"/>
      <c r="DP119" s="829"/>
      <c r="DQ119" s="830" t="s">
        <v>436</v>
      </c>
      <c r="DR119" s="828"/>
      <c r="DS119" s="828"/>
      <c r="DT119" s="828"/>
      <c r="DU119" s="829"/>
      <c r="DV119" s="912" t="s">
        <v>436</v>
      </c>
      <c r="DW119" s="913"/>
      <c r="DX119" s="913"/>
      <c r="DY119" s="913"/>
      <c r="DZ119" s="914"/>
    </row>
    <row r="120" spans="1:130" s="233" customFormat="1" ht="26.25" customHeight="1" x14ac:dyDescent="0.2">
      <c r="A120" s="884"/>
      <c r="B120" s="885"/>
      <c r="C120" s="879" t="s">
        <v>439</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436</v>
      </c>
      <c r="AB120" s="844"/>
      <c r="AC120" s="844"/>
      <c r="AD120" s="844"/>
      <c r="AE120" s="845"/>
      <c r="AF120" s="846" t="s">
        <v>407</v>
      </c>
      <c r="AG120" s="844"/>
      <c r="AH120" s="844"/>
      <c r="AI120" s="844"/>
      <c r="AJ120" s="845"/>
      <c r="AK120" s="846" t="s">
        <v>436</v>
      </c>
      <c r="AL120" s="844"/>
      <c r="AM120" s="844"/>
      <c r="AN120" s="844"/>
      <c r="AO120" s="845"/>
      <c r="AP120" s="888" t="s">
        <v>126</v>
      </c>
      <c r="AQ120" s="889"/>
      <c r="AR120" s="889"/>
      <c r="AS120" s="889"/>
      <c r="AT120" s="890"/>
      <c r="AU120" s="944" t="s">
        <v>466</v>
      </c>
      <c r="AV120" s="945"/>
      <c r="AW120" s="945"/>
      <c r="AX120" s="945"/>
      <c r="AY120" s="946"/>
      <c r="AZ120" s="924" t="s">
        <v>467</v>
      </c>
      <c r="BA120" s="872"/>
      <c r="BB120" s="872"/>
      <c r="BC120" s="872"/>
      <c r="BD120" s="872"/>
      <c r="BE120" s="872"/>
      <c r="BF120" s="872"/>
      <c r="BG120" s="872"/>
      <c r="BH120" s="872"/>
      <c r="BI120" s="872"/>
      <c r="BJ120" s="872"/>
      <c r="BK120" s="872"/>
      <c r="BL120" s="872"/>
      <c r="BM120" s="872"/>
      <c r="BN120" s="872"/>
      <c r="BO120" s="872"/>
      <c r="BP120" s="873"/>
      <c r="BQ120" s="925">
        <v>66420174</v>
      </c>
      <c r="BR120" s="906"/>
      <c r="BS120" s="906"/>
      <c r="BT120" s="906"/>
      <c r="BU120" s="906"/>
      <c r="BV120" s="906">
        <v>64219088</v>
      </c>
      <c r="BW120" s="906"/>
      <c r="BX120" s="906"/>
      <c r="BY120" s="906"/>
      <c r="BZ120" s="906"/>
      <c r="CA120" s="906">
        <v>67829512</v>
      </c>
      <c r="CB120" s="906"/>
      <c r="CC120" s="906"/>
      <c r="CD120" s="906"/>
      <c r="CE120" s="906"/>
      <c r="CF120" s="930">
        <v>78.2</v>
      </c>
      <c r="CG120" s="931"/>
      <c r="CH120" s="931"/>
      <c r="CI120" s="931"/>
      <c r="CJ120" s="931"/>
      <c r="CK120" s="932" t="s">
        <v>468</v>
      </c>
      <c r="CL120" s="916"/>
      <c r="CM120" s="916"/>
      <c r="CN120" s="916"/>
      <c r="CO120" s="917"/>
      <c r="CP120" s="936" t="s">
        <v>469</v>
      </c>
      <c r="CQ120" s="937"/>
      <c r="CR120" s="937"/>
      <c r="CS120" s="937"/>
      <c r="CT120" s="937"/>
      <c r="CU120" s="937"/>
      <c r="CV120" s="937"/>
      <c r="CW120" s="937"/>
      <c r="CX120" s="937"/>
      <c r="CY120" s="937"/>
      <c r="CZ120" s="937"/>
      <c r="DA120" s="937"/>
      <c r="DB120" s="937"/>
      <c r="DC120" s="937"/>
      <c r="DD120" s="937"/>
      <c r="DE120" s="937"/>
      <c r="DF120" s="938"/>
      <c r="DG120" s="925" t="s">
        <v>436</v>
      </c>
      <c r="DH120" s="906"/>
      <c r="DI120" s="906"/>
      <c r="DJ120" s="906"/>
      <c r="DK120" s="906"/>
      <c r="DL120" s="906" t="s">
        <v>126</v>
      </c>
      <c r="DM120" s="906"/>
      <c r="DN120" s="906"/>
      <c r="DO120" s="906"/>
      <c r="DP120" s="906"/>
      <c r="DQ120" s="906" t="s">
        <v>436</v>
      </c>
      <c r="DR120" s="906"/>
      <c r="DS120" s="906"/>
      <c r="DT120" s="906"/>
      <c r="DU120" s="906"/>
      <c r="DV120" s="907" t="s">
        <v>126</v>
      </c>
      <c r="DW120" s="907"/>
      <c r="DX120" s="907"/>
      <c r="DY120" s="907"/>
      <c r="DZ120" s="908"/>
    </row>
    <row r="121" spans="1:130" s="233" customFormat="1" ht="26.25" customHeight="1" x14ac:dyDescent="0.2">
      <c r="A121" s="884"/>
      <c r="B121" s="885"/>
      <c r="C121" s="927" t="s">
        <v>470</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126</v>
      </c>
      <c r="AB121" s="844"/>
      <c r="AC121" s="844"/>
      <c r="AD121" s="844"/>
      <c r="AE121" s="845"/>
      <c r="AF121" s="846" t="s">
        <v>126</v>
      </c>
      <c r="AG121" s="844"/>
      <c r="AH121" s="844"/>
      <c r="AI121" s="844"/>
      <c r="AJ121" s="845"/>
      <c r="AK121" s="846" t="s">
        <v>436</v>
      </c>
      <c r="AL121" s="844"/>
      <c r="AM121" s="844"/>
      <c r="AN121" s="844"/>
      <c r="AO121" s="845"/>
      <c r="AP121" s="888" t="s">
        <v>436</v>
      </c>
      <c r="AQ121" s="889"/>
      <c r="AR121" s="889"/>
      <c r="AS121" s="889"/>
      <c r="AT121" s="890"/>
      <c r="AU121" s="947"/>
      <c r="AV121" s="948"/>
      <c r="AW121" s="948"/>
      <c r="AX121" s="948"/>
      <c r="AY121" s="949"/>
      <c r="AZ121" s="879" t="s">
        <v>471</v>
      </c>
      <c r="BA121" s="816"/>
      <c r="BB121" s="816"/>
      <c r="BC121" s="816"/>
      <c r="BD121" s="816"/>
      <c r="BE121" s="816"/>
      <c r="BF121" s="816"/>
      <c r="BG121" s="816"/>
      <c r="BH121" s="816"/>
      <c r="BI121" s="816"/>
      <c r="BJ121" s="816"/>
      <c r="BK121" s="816"/>
      <c r="BL121" s="816"/>
      <c r="BM121" s="816"/>
      <c r="BN121" s="816"/>
      <c r="BO121" s="816"/>
      <c r="BP121" s="817"/>
      <c r="BQ121" s="880" t="s">
        <v>436</v>
      </c>
      <c r="BR121" s="881"/>
      <c r="BS121" s="881"/>
      <c r="BT121" s="881"/>
      <c r="BU121" s="881"/>
      <c r="BV121" s="881" t="s">
        <v>436</v>
      </c>
      <c r="BW121" s="881"/>
      <c r="BX121" s="881"/>
      <c r="BY121" s="881"/>
      <c r="BZ121" s="881"/>
      <c r="CA121" s="881" t="s">
        <v>436</v>
      </c>
      <c r="CB121" s="881"/>
      <c r="CC121" s="881"/>
      <c r="CD121" s="881"/>
      <c r="CE121" s="881"/>
      <c r="CF121" s="939" t="s">
        <v>407</v>
      </c>
      <c r="CG121" s="940"/>
      <c r="CH121" s="940"/>
      <c r="CI121" s="940"/>
      <c r="CJ121" s="940"/>
      <c r="CK121" s="933"/>
      <c r="CL121" s="919"/>
      <c r="CM121" s="919"/>
      <c r="CN121" s="919"/>
      <c r="CO121" s="920"/>
      <c r="CP121" s="899" t="s">
        <v>404</v>
      </c>
      <c r="CQ121" s="900"/>
      <c r="CR121" s="900"/>
      <c r="CS121" s="900"/>
      <c r="CT121" s="900"/>
      <c r="CU121" s="900"/>
      <c r="CV121" s="900"/>
      <c r="CW121" s="900"/>
      <c r="CX121" s="900"/>
      <c r="CY121" s="900"/>
      <c r="CZ121" s="900"/>
      <c r="DA121" s="900"/>
      <c r="DB121" s="900"/>
      <c r="DC121" s="900"/>
      <c r="DD121" s="900"/>
      <c r="DE121" s="900"/>
      <c r="DF121" s="901"/>
      <c r="DG121" s="880" t="s">
        <v>436</v>
      </c>
      <c r="DH121" s="881"/>
      <c r="DI121" s="881"/>
      <c r="DJ121" s="881"/>
      <c r="DK121" s="881"/>
      <c r="DL121" s="881" t="s">
        <v>126</v>
      </c>
      <c r="DM121" s="881"/>
      <c r="DN121" s="881"/>
      <c r="DO121" s="881"/>
      <c r="DP121" s="881"/>
      <c r="DQ121" s="881" t="s">
        <v>407</v>
      </c>
      <c r="DR121" s="881"/>
      <c r="DS121" s="881"/>
      <c r="DT121" s="881"/>
      <c r="DU121" s="881"/>
      <c r="DV121" s="858" t="s">
        <v>462</v>
      </c>
      <c r="DW121" s="858"/>
      <c r="DX121" s="858"/>
      <c r="DY121" s="858"/>
      <c r="DZ121" s="859"/>
    </row>
    <row r="122" spans="1:130" s="233" customFormat="1" ht="26.25" customHeight="1" x14ac:dyDescent="0.2">
      <c r="A122" s="884"/>
      <c r="B122" s="885"/>
      <c r="C122" s="879" t="s">
        <v>449</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472</v>
      </c>
      <c r="AB122" s="844"/>
      <c r="AC122" s="844"/>
      <c r="AD122" s="844"/>
      <c r="AE122" s="845"/>
      <c r="AF122" s="846" t="s">
        <v>407</v>
      </c>
      <c r="AG122" s="844"/>
      <c r="AH122" s="844"/>
      <c r="AI122" s="844"/>
      <c r="AJ122" s="845"/>
      <c r="AK122" s="846" t="s">
        <v>436</v>
      </c>
      <c r="AL122" s="844"/>
      <c r="AM122" s="844"/>
      <c r="AN122" s="844"/>
      <c r="AO122" s="845"/>
      <c r="AP122" s="888" t="s">
        <v>407</v>
      </c>
      <c r="AQ122" s="889"/>
      <c r="AR122" s="889"/>
      <c r="AS122" s="889"/>
      <c r="AT122" s="890"/>
      <c r="AU122" s="947"/>
      <c r="AV122" s="948"/>
      <c r="AW122" s="948"/>
      <c r="AX122" s="948"/>
      <c r="AY122" s="949"/>
      <c r="AZ122" s="902" t="s">
        <v>473</v>
      </c>
      <c r="BA122" s="903"/>
      <c r="BB122" s="903"/>
      <c r="BC122" s="903"/>
      <c r="BD122" s="903"/>
      <c r="BE122" s="903"/>
      <c r="BF122" s="903"/>
      <c r="BG122" s="903"/>
      <c r="BH122" s="903"/>
      <c r="BI122" s="903"/>
      <c r="BJ122" s="903"/>
      <c r="BK122" s="903"/>
      <c r="BL122" s="903"/>
      <c r="BM122" s="903"/>
      <c r="BN122" s="903"/>
      <c r="BO122" s="903"/>
      <c r="BP122" s="904"/>
      <c r="BQ122" s="943">
        <v>49380488</v>
      </c>
      <c r="BR122" s="909"/>
      <c r="BS122" s="909"/>
      <c r="BT122" s="909"/>
      <c r="BU122" s="909"/>
      <c r="BV122" s="909">
        <v>46327118</v>
      </c>
      <c r="BW122" s="909"/>
      <c r="BX122" s="909"/>
      <c r="BY122" s="909"/>
      <c r="BZ122" s="909"/>
      <c r="CA122" s="909">
        <v>50393428</v>
      </c>
      <c r="CB122" s="909"/>
      <c r="CC122" s="909"/>
      <c r="CD122" s="909"/>
      <c r="CE122" s="909"/>
      <c r="CF122" s="910">
        <v>58.1</v>
      </c>
      <c r="CG122" s="911"/>
      <c r="CH122" s="911"/>
      <c r="CI122" s="911"/>
      <c r="CJ122" s="911"/>
      <c r="CK122" s="933"/>
      <c r="CL122" s="919"/>
      <c r="CM122" s="919"/>
      <c r="CN122" s="919"/>
      <c r="CO122" s="920"/>
      <c r="CP122" s="899" t="s">
        <v>474</v>
      </c>
      <c r="CQ122" s="900"/>
      <c r="CR122" s="900"/>
      <c r="CS122" s="900"/>
      <c r="CT122" s="900"/>
      <c r="CU122" s="900"/>
      <c r="CV122" s="900"/>
      <c r="CW122" s="900"/>
      <c r="CX122" s="900"/>
      <c r="CY122" s="900"/>
      <c r="CZ122" s="900"/>
      <c r="DA122" s="900"/>
      <c r="DB122" s="900"/>
      <c r="DC122" s="900"/>
      <c r="DD122" s="900"/>
      <c r="DE122" s="900"/>
      <c r="DF122" s="901"/>
      <c r="DG122" s="880" t="s">
        <v>126</v>
      </c>
      <c r="DH122" s="881"/>
      <c r="DI122" s="881"/>
      <c r="DJ122" s="881"/>
      <c r="DK122" s="881"/>
      <c r="DL122" s="881" t="s">
        <v>462</v>
      </c>
      <c r="DM122" s="881"/>
      <c r="DN122" s="881"/>
      <c r="DO122" s="881"/>
      <c r="DP122" s="881"/>
      <c r="DQ122" s="881" t="s">
        <v>126</v>
      </c>
      <c r="DR122" s="881"/>
      <c r="DS122" s="881"/>
      <c r="DT122" s="881"/>
      <c r="DU122" s="881"/>
      <c r="DV122" s="858" t="s">
        <v>436</v>
      </c>
      <c r="DW122" s="858"/>
      <c r="DX122" s="858"/>
      <c r="DY122" s="858"/>
      <c r="DZ122" s="859"/>
    </row>
    <row r="123" spans="1:130" s="233" customFormat="1" ht="26.25" customHeight="1" x14ac:dyDescent="0.2">
      <c r="A123" s="884"/>
      <c r="B123" s="885"/>
      <c r="C123" s="879" t="s">
        <v>457</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v>15200</v>
      </c>
      <c r="AB123" s="844"/>
      <c r="AC123" s="844"/>
      <c r="AD123" s="844"/>
      <c r="AE123" s="845"/>
      <c r="AF123" s="846">
        <v>15200</v>
      </c>
      <c r="AG123" s="844"/>
      <c r="AH123" s="844"/>
      <c r="AI123" s="844"/>
      <c r="AJ123" s="845"/>
      <c r="AK123" s="846" t="s">
        <v>407</v>
      </c>
      <c r="AL123" s="844"/>
      <c r="AM123" s="844"/>
      <c r="AN123" s="844"/>
      <c r="AO123" s="845"/>
      <c r="AP123" s="888" t="s">
        <v>407</v>
      </c>
      <c r="AQ123" s="889"/>
      <c r="AR123" s="889"/>
      <c r="AS123" s="889"/>
      <c r="AT123" s="890"/>
      <c r="AU123" s="950"/>
      <c r="AV123" s="951"/>
      <c r="AW123" s="951"/>
      <c r="AX123" s="951"/>
      <c r="AY123" s="951"/>
      <c r="AZ123" s="254" t="s">
        <v>185</v>
      </c>
      <c r="BA123" s="254"/>
      <c r="BB123" s="254"/>
      <c r="BC123" s="254"/>
      <c r="BD123" s="254"/>
      <c r="BE123" s="254"/>
      <c r="BF123" s="254"/>
      <c r="BG123" s="254"/>
      <c r="BH123" s="254"/>
      <c r="BI123" s="254"/>
      <c r="BJ123" s="254"/>
      <c r="BK123" s="254"/>
      <c r="BL123" s="254"/>
      <c r="BM123" s="254"/>
      <c r="BN123" s="254"/>
      <c r="BO123" s="941" t="s">
        <v>475</v>
      </c>
      <c r="BP123" s="942"/>
      <c r="BQ123" s="896">
        <v>115800662</v>
      </c>
      <c r="BR123" s="897"/>
      <c r="BS123" s="897"/>
      <c r="BT123" s="897"/>
      <c r="BU123" s="897"/>
      <c r="BV123" s="897">
        <v>110546206</v>
      </c>
      <c r="BW123" s="897"/>
      <c r="BX123" s="897"/>
      <c r="BY123" s="897"/>
      <c r="BZ123" s="897"/>
      <c r="CA123" s="897">
        <v>118222940</v>
      </c>
      <c r="CB123" s="897"/>
      <c r="CC123" s="897"/>
      <c r="CD123" s="897"/>
      <c r="CE123" s="897"/>
      <c r="CF123" s="812"/>
      <c r="CG123" s="813"/>
      <c r="CH123" s="813"/>
      <c r="CI123" s="813"/>
      <c r="CJ123" s="898"/>
      <c r="CK123" s="933"/>
      <c r="CL123" s="919"/>
      <c r="CM123" s="919"/>
      <c r="CN123" s="919"/>
      <c r="CO123" s="920"/>
      <c r="CP123" s="899"/>
      <c r="CQ123" s="900"/>
      <c r="CR123" s="900"/>
      <c r="CS123" s="900"/>
      <c r="CT123" s="900"/>
      <c r="CU123" s="900"/>
      <c r="CV123" s="900"/>
      <c r="CW123" s="900"/>
      <c r="CX123" s="900"/>
      <c r="CY123" s="900"/>
      <c r="CZ123" s="900"/>
      <c r="DA123" s="900"/>
      <c r="DB123" s="900"/>
      <c r="DC123" s="900"/>
      <c r="DD123" s="900"/>
      <c r="DE123" s="900"/>
      <c r="DF123" s="901"/>
      <c r="DG123" s="843"/>
      <c r="DH123" s="844"/>
      <c r="DI123" s="844"/>
      <c r="DJ123" s="844"/>
      <c r="DK123" s="845"/>
      <c r="DL123" s="846"/>
      <c r="DM123" s="844"/>
      <c r="DN123" s="844"/>
      <c r="DO123" s="844"/>
      <c r="DP123" s="845"/>
      <c r="DQ123" s="846"/>
      <c r="DR123" s="844"/>
      <c r="DS123" s="844"/>
      <c r="DT123" s="844"/>
      <c r="DU123" s="845"/>
      <c r="DV123" s="888"/>
      <c r="DW123" s="889"/>
      <c r="DX123" s="889"/>
      <c r="DY123" s="889"/>
      <c r="DZ123" s="890"/>
    </row>
    <row r="124" spans="1:130" s="233" customFormat="1" ht="26.25" customHeight="1" thickBot="1" x14ac:dyDescent="0.25">
      <c r="A124" s="884"/>
      <c r="B124" s="885"/>
      <c r="C124" s="879" t="s">
        <v>460</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126</v>
      </c>
      <c r="AB124" s="844"/>
      <c r="AC124" s="844"/>
      <c r="AD124" s="844"/>
      <c r="AE124" s="845"/>
      <c r="AF124" s="846" t="s">
        <v>126</v>
      </c>
      <c r="AG124" s="844"/>
      <c r="AH124" s="844"/>
      <c r="AI124" s="844"/>
      <c r="AJ124" s="845"/>
      <c r="AK124" s="846" t="s">
        <v>407</v>
      </c>
      <c r="AL124" s="844"/>
      <c r="AM124" s="844"/>
      <c r="AN124" s="844"/>
      <c r="AO124" s="845"/>
      <c r="AP124" s="888" t="s">
        <v>126</v>
      </c>
      <c r="AQ124" s="889"/>
      <c r="AR124" s="889"/>
      <c r="AS124" s="889"/>
      <c r="AT124" s="890"/>
      <c r="AU124" s="891" t="s">
        <v>476</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436</v>
      </c>
      <c r="BR124" s="895"/>
      <c r="BS124" s="895"/>
      <c r="BT124" s="895"/>
      <c r="BU124" s="895"/>
      <c r="BV124" s="895" t="s">
        <v>436</v>
      </c>
      <c r="BW124" s="895"/>
      <c r="BX124" s="895"/>
      <c r="BY124" s="895"/>
      <c r="BZ124" s="895"/>
      <c r="CA124" s="895" t="s">
        <v>126</v>
      </c>
      <c r="CB124" s="895"/>
      <c r="CC124" s="895"/>
      <c r="CD124" s="895"/>
      <c r="CE124" s="895"/>
      <c r="CF124" s="790"/>
      <c r="CG124" s="791"/>
      <c r="CH124" s="791"/>
      <c r="CI124" s="791"/>
      <c r="CJ124" s="926"/>
      <c r="CK124" s="934"/>
      <c r="CL124" s="934"/>
      <c r="CM124" s="934"/>
      <c r="CN124" s="934"/>
      <c r="CO124" s="935"/>
      <c r="CP124" s="899" t="s">
        <v>477</v>
      </c>
      <c r="CQ124" s="900"/>
      <c r="CR124" s="900"/>
      <c r="CS124" s="900"/>
      <c r="CT124" s="900"/>
      <c r="CU124" s="900"/>
      <c r="CV124" s="900"/>
      <c r="CW124" s="900"/>
      <c r="CX124" s="900"/>
      <c r="CY124" s="900"/>
      <c r="CZ124" s="900"/>
      <c r="DA124" s="900"/>
      <c r="DB124" s="900"/>
      <c r="DC124" s="900"/>
      <c r="DD124" s="900"/>
      <c r="DE124" s="900"/>
      <c r="DF124" s="901"/>
      <c r="DG124" s="827" t="s">
        <v>126</v>
      </c>
      <c r="DH124" s="828"/>
      <c r="DI124" s="828"/>
      <c r="DJ124" s="828"/>
      <c r="DK124" s="829"/>
      <c r="DL124" s="830" t="s">
        <v>407</v>
      </c>
      <c r="DM124" s="828"/>
      <c r="DN124" s="828"/>
      <c r="DO124" s="828"/>
      <c r="DP124" s="829"/>
      <c r="DQ124" s="830" t="s">
        <v>126</v>
      </c>
      <c r="DR124" s="828"/>
      <c r="DS124" s="828"/>
      <c r="DT124" s="828"/>
      <c r="DU124" s="829"/>
      <c r="DV124" s="912" t="s">
        <v>407</v>
      </c>
      <c r="DW124" s="913"/>
      <c r="DX124" s="913"/>
      <c r="DY124" s="913"/>
      <c r="DZ124" s="914"/>
    </row>
    <row r="125" spans="1:130" s="233" customFormat="1" ht="26.25" customHeight="1" x14ac:dyDescent="0.2">
      <c r="A125" s="884"/>
      <c r="B125" s="885"/>
      <c r="C125" s="879" t="s">
        <v>463</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126</v>
      </c>
      <c r="AB125" s="844"/>
      <c r="AC125" s="844"/>
      <c r="AD125" s="844"/>
      <c r="AE125" s="845"/>
      <c r="AF125" s="846" t="s">
        <v>436</v>
      </c>
      <c r="AG125" s="844"/>
      <c r="AH125" s="844"/>
      <c r="AI125" s="844"/>
      <c r="AJ125" s="845"/>
      <c r="AK125" s="846" t="s">
        <v>126</v>
      </c>
      <c r="AL125" s="844"/>
      <c r="AM125" s="844"/>
      <c r="AN125" s="844"/>
      <c r="AO125" s="845"/>
      <c r="AP125" s="888" t="s">
        <v>126</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478</v>
      </c>
      <c r="CL125" s="916"/>
      <c r="CM125" s="916"/>
      <c r="CN125" s="916"/>
      <c r="CO125" s="917"/>
      <c r="CP125" s="924" t="s">
        <v>479</v>
      </c>
      <c r="CQ125" s="872"/>
      <c r="CR125" s="872"/>
      <c r="CS125" s="872"/>
      <c r="CT125" s="872"/>
      <c r="CU125" s="872"/>
      <c r="CV125" s="872"/>
      <c r="CW125" s="872"/>
      <c r="CX125" s="872"/>
      <c r="CY125" s="872"/>
      <c r="CZ125" s="872"/>
      <c r="DA125" s="872"/>
      <c r="DB125" s="872"/>
      <c r="DC125" s="872"/>
      <c r="DD125" s="872"/>
      <c r="DE125" s="872"/>
      <c r="DF125" s="873"/>
      <c r="DG125" s="925" t="s">
        <v>126</v>
      </c>
      <c r="DH125" s="906"/>
      <c r="DI125" s="906"/>
      <c r="DJ125" s="906"/>
      <c r="DK125" s="906"/>
      <c r="DL125" s="906" t="s">
        <v>126</v>
      </c>
      <c r="DM125" s="906"/>
      <c r="DN125" s="906"/>
      <c r="DO125" s="906"/>
      <c r="DP125" s="906"/>
      <c r="DQ125" s="906" t="s">
        <v>436</v>
      </c>
      <c r="DR125" s="906"/>
      <c r="DS125" s="906"/>
      <c r="DT125" s="906"/>
      <c r="DU125" s="906"/>
      <c r="DV125" s="907" t="s">
        <v>436</v>
      </c>
      <c r="DW125" s="907"/>
      <c r="DX125" s="907"/>
      <c r="DY125" s="907"/>
      <c r="DZ125" s="908"/>
    </row>
    <row r="126" spans="1:130" s="233" customFormat="1" ht="26.25" customHeight="1" thickBot="1" x14ac:dyDescent="0.25">
      <c r="A126" s="884"/>
      <c r="B126" s="885"/>
      <c r="C126" s="879" t="s">
        <v>465</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126</v>
      </c>
      <c r="AB126" s="844"/>
      <c r="AC126" s="844"/>
      <c r="AD126" s="844"/>
      <c r="AE126" s="845"/>
      <c r="AF126" s="846" t="s">
        <v>126</v>
      </c>
      <c r="AG126" s="844"/>
      <c r="AH126" s="844"/>
      <c r="AI126" s="844"/>
      <c r="AJ126" s="845"/>
      <c r="AK126" s="846" t="s">
        <v>407</v>
      </c>
      <c r="AL126" s="844"/>
      <c r="AM126" s="844"/>
      <c r="AN126" s="844"/>
      <c r="AO126" s="845"/>
      <c r="AP126" s="888" t="s">
        <v>126</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480</v>
      </c>
      <c r="CQ126" s="816"/>
      <c r="CR126" s="816"/>
      <c r="CS126" s="816"/>
      <c r="CT126" s="816"/>
      <c r="CU126" s="816"/>
      <c r="CV126" s="816"/>
      <c r="CW126" s="816"/>
      <c r="CX126" s="816"/>
      <c r="CY126" s="816"/>
      <c r="CZ126" s="816"/>
      <c r="DA126" s="816"/>
      <c r="DB126" s="816"/>
      <c r="DC126" s="816"/>
      <c r="DD126" s="816"/>
      <c r="DE126" s="816"/>
      <c r="DF126" s="817"/>
      <c r="DG126" s="880" t="s">
        <v>126</v>
      </c>
      <c r="DH126" s="881"/>
      <c r="DI126" s="881"/>
      <c r="DJ126" s="881"/>
      <c r="DK126" s="881"/>
      <c r="DL126" s="881" t="s">
        <v>126</v>
      </c>
      <c r="DM126" s="881"/>
      <c r="DN126" s="881"/>
      <c r="DO126" s="881"/>
      <c r="DP126" s="881"/>
      <c r="DQ126" s="881" t="s">
        <v>407</v>
      </c>
      <c r="DR126" s="881"/>
      <c r="DS126" s="881"/>
      <c r="DT126" s="881"/>
      <c r="DU126" s="881"/>
      <c r="DV126" s="858" t="s">
        <v>472</v>
      </c>
      <c r="DW126" s="858"/>
      <c r="DX126" s="858"/>
      <c r="DY126" s="858"/>
      <c r="DZ126" s="859"/>
    </row>
    <row r="127" spans="1:130" s="233" customFormat="1" ht="26.25" customHeight="1" x14ac:dyDescent="0.2">
      <c r="A127" s="886"/>
      <c r="B127" s="887"/>
      <c r="C127" s="902" t="s">
        <v>481</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126</v>
      </c>
      <c r="AB127" s="844"/>
      <c r="AC127" s="844"/>
      <c r="AD127" s="844"/>
      <c r="AE127" s="845"/>
      <c r="AF127" s="846" t="s">
        <v>407</v>
      </c>
      <c r="AG127" s="844"/>
      <c r="AH127" s="844"/>
      <c r="AI127" s="844"/>
      <c r="AJ127" s="845"/>
      <c r="AK127" s="846" t="s">
        <v>472</v>
      </c>
      <c r="AL127" s="844"/>
      <c r="AM127" s="844"/>
      <c r="AN127" s="844"/>
      <c r="AO127" s="845"/>
      <c r="AP127" s="888" t="s">
        <v>407</v>
      </c>
      <c r="AQ127" s="889"/>
      <c r="AR127" s="889"/>
      <c r="AS127" s="889"/>
      <c r="AT127" s="890"/>
      <c r="AU127" s="235"/>
      <c r="AV127" s="235"/>
      <c r="AW127" s="235"/>
      <c r="AX127" s="905" t="s">
        <v>482</v>
      </c>
      <c r="AY127" s="876"/>
      <c r="AZ127" s="876"/>
      <c r="BA127" s="876"/>
      <c r="BB127" s="876"/>
      <c r="BC127" s="876"/>
      <c r="BD127" s="876"/>
      <c r="BE127" s="877"/>
      <c r="BF127" s="875" t="s">
        <v>483</v>
      </c>
      <c r="BG127" s="876"/>
      <c r="BH127" s="876"/>
      <c r="BI127" s="876"/>
      <c r="BJ127" s="876"/>
      <c r="BK127" s="876"/>
      <c r="BL127" s="877"/>
      <c r="BM127" s="875" t="s">
        <v>484</v>
      </c>
      <c r="BN127" s="876"/>
      <c r="BO127" s="876"/>
      <c r="BP127" s="876"/>
      <c r="BQ127" s="876"/>
      <c r="BR127" s="876"/>
      <c r="BS127" s="877"/>
      <c r="BT127" s="875" t="s">
        <v>485</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486</v>
      </c>
      <c r="CQ127" s="816"/>
      <c r="CR127" s="816"/>
      <c r="CS127" s="816"/>
      <c r="CT127" s="816"/>
      <c r="CU127" s="816"/>
      <c r="CV127" s="816"/>
      <c r="CW127" s="816"/>
      <c r="CX127" s="816"/>
      <c r="CY127" s="816"/>
      <c r="CZ127" s="816"/>
      <c r="DA127" s="816"/>
      <c r="DB127" s="816"/>
      <c r="DC127" s="816"/>
      <c r="DD127" s="816"/>
      <c r="DE127" s="816"/>
      <c r="DF127" s="817"/>
      <c r="DG127" s="880" t="s">
        <v>126</v>
      </c>
      <c r="DH127" s="881"/>
      <c r="DI127" s="881"/>
      <c r="DJ127" s="881"/>
      <c r="DK127" s="881"/>
      <c r="DL127" s="881" t="s">
        <v>126</v>
      </c>
      <c r="DM127" s="881"/>
      <c r="DN127" s="881"/>
      <c r="DO127" s="881"/>
      <c r="DP127" s="881"/>
      <c r="DQ127" s="881" t="s">
        <v>126</v>
      </c>
      <c r="DR127" s="881"/>
      <c r="DS127" s="881"/>
      <c r="DT127" s="881"/>
      <c r="DU127" s="881"/>
      <c r="DV127" s="858" t="s">
        <v>407</v>
      </c>
      <c r="DW127" s="858"/>
      <c r="DX127" s="858"/>
      <c r="DY127" s="858"/>
      <c r="DZ127" s="859"/>
    </row>
    <row r="128" spans="1:130" s="233" customFormat="1" ht="26.25" customHeight="1" thickBot="1" x14ac:dyDescent="0.25">
      <c r="A128" s="860" t="s">
        <v>487</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488</v>
      </c>
      <c r="X128" s="862"/>
      <c r="Y128" s="862"/>
      <c r="Z128" s="863"/>
      <c r="AA128" s="864" t="s">
        <v>126</v>
      </c>
      <c r="AB128" s="865"/>
      <c r="AC128" s="865"/>
      <c r="AD128" s="865"/>
      <c r="AE128" s="866"/>
      <c r="AF128" s="867" t="s">
        <v>436</v>
      </c>
      <c r="AG128" s="865"/>
      <c r="AH128" s="865"/>
      <c r="AI128" s="865"/>
      <c r="AJ128" s="866"/>
      <c r="AK128" s="867" t="s">
        <v>126</v>
      </c>
      <c r="AL128" s="865"/>
      <c r="AM128" s="865"/>
      <c r="AN128" s="865"/>
      <c r="AO128" s="866"/>
      <c r="AP128" s="868"/>
      <c r="AQ128" s="869"/>
      <c r="AR128" s="869"/>
      <c r="AS128" s="869"/>
      <c r="AT128" s="870"/>
      <c r="AU128" s="235"/>
      <c r="AV128" s="235"/>
      <c r="AW128" s="235"/>
      <c r="AX128" s="871" t="s">
        <v>489</v>
      </c>
      <c r="AY128" s="872"/>
      <c r="AZ128" s="872"/>
      <c r="BA128" s="872"/>
      <c r="BB128" s="872"/>
      <c r="BC128" s="872"/>
      <c r="BD128" s="872"/>
      <c r="BE128" s="873"/>
      <c r="BF128" s="850" t="s">
        <v>436</v>
      </c>
      <c r="BG128" s="851"/>
      <c r="BH128" s="851"/>
      <c r="BI128" s="851"/>
      <c r="BJ128" s="851"/>
      <c r="BK128" s="851"/>
      <c r="BL128" s="874"/>
      <c r="BM128" s="850">
        <v>11.25</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490</v>
      </c>
      <c r="CQ128" s="794"/>
      <c r="CR128" s="794"/>
      <c r="CS128" s="794"/>
      <c r="CT128" s="794"/>
      <c r="CU128" s="794"/>
      <c r="CV128" s="794"/>
      <c r="CW128" s="794"/>
      <c r="CX128" s="794"/>
      <c r="CY128" s="794"/>
      <c r="CZ128" s="794"/>
      <c r="DA128" s="794"/>
      <c r="DB128" s="794"/>
      <c r="DC128" s="794"/>
      <c r="DD128" s="794"/>
      <c r="DE128" s="794"/>
      <c r="DF128" s="795"/>
      <c r="DG128" s="854" t="s">
        <v>126</v>
      </c>
      <c r="DH128" s="855"/>
      <c r="DI128" s="855"/>
      <c r="DJ128" s="855"/>
      <c r="DK128" s="855"/>
      <c r="DL128" s="855" t="s">
        <v>436</v>
      </c>
      <c r="DM128" s="855"/>
      <c r="DN128" s="855"/>
      <c r="DO128" s="855"/>
      <c r="DP128" s="855"/>
      <c r="DQ128" s="855" t="s">
        <v>462</v>
      </c>
      <c r="DR128" s="855"/>
      <c r="DS128" s="855"/>
      <c r="DT128" s="855"/>
      <c r="DU128" s="855"/>
      <c r="DV128" s="856" t="s">
        <v>436</v>
      </c>
      <c r="DW128" s="856"/>
      <c r="DX128" s="856"/>
      <c r="DY128" s="856"/>
      <c r="DZ128" s="857"/>
    </row>
    <row r="129" spans="1:131" s="233" customFormat="1" ht="26.25" customHeight="1" x14ac:dyDescent="0.2">
      <c r="A129" s="838" t="s">
        <v>106</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491</v>
      </c>
      <c r="X129" s="841"/>
      <c r="Y129" s="841"/>
      <c r="Z129" s="842"/>
      <c r="AA129" s="843">
        <v>91036280</v>
      </c>
      <c r="AB129" s="844"/>
      <c r="AC129" s="844"/>
      <c r="AD129" s="844"/>
      <c r="AE129" s="845"/>
      <c r="AF129" s="846">
        <v>88767631</v>
      </c>
      <c r="AG129" s="844"/>
      <c r="AH129" s="844"/>
      <c r="AI129" s="844"/>
      <c r="AJ129" s="845"/>
      <c r="AK129" s="846">
        <v>92463663</v>
      </c>
      <c r="AL129" s="844"/>
      <c r="AM129" s="844"/>
      <c r="AN129" s="844"/>
      <c r="AO129" s="845"/>
      <c r="AP129" s="847"/>
      <c r="AQ129" s="848"/>
      <c r="AR129" s="848"/>
      <c r="AS129" s="848"/>
      <c r="AT129" s="849"/>
      <c r="AU129" s="236"/>
      <c r="AV129" s="236"/>
      <c r="AW129" s="236"/>
      <c r="AX129" s="815" t="s">
        <v>492</v>
      </c>
      <c r="AY129" s="816"/>
      <c r="AZ129" s="816"/>
      <c r="BA129" s="816"/>
      <c r="BB129" s="816"/>
      <c r="BC129" s="816"/>
      <c r="BD129" s="816"/>
      <c r="BE129" s="817"/>
      <c r="BF129" s="834" t="s">
        <v>126</v>
      </c>
      <c r="BG129" s="835"/>
      <c r="BH129" s="835"/>
      <c r="BI129" s="835"/>
      <c r="BJ129" s="835"/>
      <c r="BK129" s="835"/>
      <c r="BL129" s="836"/>
      <c r="BM129" s="834">
        <v>16.25</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38" t="s">
        <v>493</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494</v>
      </c>
      <c r="X130" s="841"/>
      <c r="Y130" s="841"/>
      <c r="Z130" s="842"/>
      <c r="AA130" s="843">
        <v>5991264</v>
      </c>
      <c r="AB130" s="844"/>
      <c r="AC130" s="844"/>
      <c r="AD130" s="844"/>
      <c r="AE130" s="845"/>
      <c r="AF130" s="846">
        <v>5936583</v>
      </c>
      <c r="AG130" s="844"/>
      <c r="AH130" s="844"/>
      <c r="AI130" s="844"/>
      <c r="AJ130" s="845"/>
      <c r="AK130" s="846">
        <v>5744329</v>
      </c>
      <c r="AL130" s="844"/>
      <c r="AM130" s="844"/>
      <c r="AN130" s="844"/>
      <c r="AO130" s="845"/>
      <c r="AP130" s="847"/>
      <c r="AQ130" s="848"/>
      <c r="AR130" s="848"/>
      <c r="AS130" s="848"/>
      <c r="AT130" s="849"/>
      <c r="AU130" s="236"/>
      <c r="AV130" s="236"/>
      <c r="AW130" s="236"/>
      <c r="AX130" s="815" t="s">
        <v>495</v>
      </c>
      <c r="AY130" s="816"/>
      <c r="AZ130" s="816"/>
      <c r="BA130" s="816"/>
      <c r="BB130" s="816"/>
      <c r="BC130" s="816"/>
      <c r="BD130" s="816"/>
      <c r="BE130" s="817"/>
      <c r="BF130" s="818">
        <v>-2.9</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496</v>
      </c>
      <c r="X131" s="825"/>
      <c r="Y131" s="825"/>
      <c r="Z131" s="826"/>
      <c r="AA131" s="827">
        <v>85045016</v>
      </c>
      <c r="AB131" s="828"/>
      <c r="AC131" s="828"/>
      <c r="AD131" s="828"/>
      <c r="AE131" s="829"/>
      <c r="AF131" s="830">
        <v>82831048</v>
      </c>
      <c r="AG131" s="828"/>
      <c r="AH131" s="828"/>
      <c r="AI131" s="828"/>
      <c r="AJ131" s="829"/>
      <c r="AK131" s="830">
        <v>86719334</v>
      </c>
      <c r="AL131" s="828"/>
      <c r="AM131" s="828"/>
      <c r="AN131" s="828"/>
      <c r="AO131" s="829"/>
      <c r="AP131" s="831"/>
      <c r="AQ131" s="832"/>
      <c r="AR131" s="832"/>
      <c r="AS131" s="832"/>
      <c r="AT131" s="833"/>
      <c r="AU131" s="236"/>
      <c r="AV131" s="236"/>
      <c r="AW131" s="236"/>
      <c r="AX131" s="793" t="s">
        <v>497</v>
      </c>
      <c r="AY131" s="794"/>
      <c r="AZ131" s="794"/>
      <c r="BA131" s="794"/>
      <c r="BB131" s="794"/>
      <c r="BC131" s="794"/>
      <c r="BD131" s="794"/>
      <c r="BE131" s="795"/>
      <c r="BF131" s="796" t="s">
        <v>407</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802" t="s">
        <v>498</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499</v>
      </c>
      <c r="W132" s="806"/>
      <c r="X132" s="806"/>
      <c r="Y132" s="806"/>
      <c r="Z132" s="807"/>
      <c r="AA132" s="808">
        <v>-3.0430401709999999</v>
      </c>
      <c r="AB132" s="809"/>
      <c r="AC132" s="809"/>
      <c r="AD132" s="809"/>
      <c r="AE132" s="810"/>
      <c r="AF132" s="811">
        <v>-3.0818190300000001</v>
      </c>
      <c r="AG132" s="809"/>
      <c r="AH132" s="809"/>
      <c r="AI132" s="809"/>
      <c r="AJ132" s="810"/>
      <c r="AK132" s="811">
        <v>-2.6667340410000002</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500</v>
      </c>
      <c r="W133" s="785"/>
      <c r="X133" s="785"/>
      <c r="Y133" s="785"/>
      <c r="Z133" s="786"/>
      <c r="AA133" s="787">
        <v>-3.2</v>
      </c>
      <c r="AB133" s="788"/>
      <c r="AC133" s="788"/>
      <c r="AD133" s="788"/>
      <c r="AE133" s="789"/>
      <c r="AF133" s="787">
        <v>-3</v>
      </c>
      <c r="AG133" s="788"/>
      <c r="AH133" s="788"/>
      <c r="AI133" s="788"/>
      <c r="AJ133" s="789"/>
      <c r="AK133" s="787">
        <v>-2.9</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ts4VNd+OunqQKG6bPZDX+BAR8B3hasPSgHoDJZO54GPF+Aiw7/KqLFeNFV/3DemTI/IJMA5n1fpnRT7FBXSng==" saltValue="WdxVYLz7kABJHFuFVqjyk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A28" sqref="A28"/>
    </sheetView>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
501</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election activeCell="BB5" sqref="BB5"/>
    </sheetView>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Q2oSO0DF2Yj+XeBI6BTBOWw9TNkpd/yDVImnN7Zz9dyCv/GLv7VFRAMqnRK8un6IB38TGhEjaLwrpOE/qiJINg==" saltValue="RDY4TnPQL5QYTzgB1K049A==" spinCount="100000" sheet="1" objects="1" scenarios="1"/>
  <dataConsolidate/>
  <phoneticPr fontId="2"/>
  <printOptions horizontalCentered="1" verticalCentered="1"/>
  <pageMargins left="0" right="0" top="0" bottom="0" header="0" footer="0"/>
  <headerFooter alignWithMargins="0">
    <oddFooter>
&amp;C&amp;P/&amp;N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
502</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
503</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2" t="s">
        <v>
504</v>
      </c>
      <c r="AP7" s="275"/>
      <c r="AQ7" s="276" t="s">
        <v>
505</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3"/>
      <c r="AP8" s="281" t="s">
        <v>
506</v>
      </c>
      <c r="AQ8" s="282" t="s">
        <v>
507</v>
      </c>
      <c r="AR8" s="283" t="s">
        <v>
508</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4" t="s">
        <v>
509</v>
      </c>
      <c r="AL9" s="1195"/>
      <c r="AM9" s="1195"/>
      <c r="AN9" s="1196"/>
      <c r="AO9" s="284">
        <v>
24734046</v>
      </c>
      <c r="AP9" s="284">
        <v>
70412</v>
      </c>
      <c r="AQ9" s="285">
        <v>
64680</v>
      </c>
      <c r="AR9" s="286">
        <v>
8.9</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4" t="s">
        <v>
510</v>
      </c>
      <c r="AL10" s="1195"/>
      <c r="AM10" s="1195"/>
      <c r="AN10" s="1196"/>
      <c r="AO10" s="287">
        <v>
294883</v>
      </c>
      <c r="AP10" s="287">
        <v>
839</v>
      </c>
      <c r="AQ10" s="288">
        <v>
847</v>
      </c>
      <c r="AR10" s="289">
        <v>
-0.9</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4" t="s">
        <v>
511</v>
      </c>
      <c r="AL11" s="1195"/>
      <c r="AM11" s="1195"/>
      <c r="AN11" s="1196"/>
      <c r="AO11" s="287" t="s">
        <v>
512</v>
      </c>
      <c r="AP11" s="287" t="s">
        <v>
512</v>
      </c>
      <c r="AQ11" s="288" t="s">
        <v>
512</v>
      </c>
      <c r="AR11" s="289" t="s">
        <v>
512</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4" t="s">
        <v>
513</v>
      </c>
      <c r="AL12" s="1195"/>
      <c r="AM12" s="1195"/>
      <c r="AN12" s="1196"/>
      <c r="AO12" s="287" t="s">
        <v>
512</v>
      </c>
      <c r="AP12" s="287" t="s">
        <v>
512</v>
      </c>
      <c r="AQ12" s="288" t="s">
        <v>
512</v>
      </c>
      <c r="AR12" s="289" t="s">
        <v>
512</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4" t="s">
        <v>
514</v>
      </c>
      <c r="AL13" s="1195"/>
      <c r="AM13" s="1195"/>
      <c r="AN13" s="1196"/>
      <c r="AO13" s="287">
        <v>
797294</v>
      </c>
      <c r="AP13" s="287">
        <v>
2270</v>
      </c>
      <c r="AQ13" s="288">
        <v>
2336</v>
      </c>
      <c r="AR13" s="289">
        <v>
-2.8</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4" t="s">
        <v>
515</v>
      </c>
      <c r="AL14" s="1195"/>
      <c r="AM14" s="1195"/>
      <c r="AN14" s="1196"/>
      <c r="AO14" s="287">
        <v>
378944</v>
      </c>
      <c r="AP14" s="287">
        <v>
1079</v>
      </c>
      <c r="AQ14" s="288">
        <v>
1534</v>
      </c>
      <c r="AR14" s="289">
        <v>
-29.7</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7" t="s">
        <v>
516</v>
      </c>
      <c r="AL15" s="1198"/>
      <c r="AM15" s="1198"/>
      <c r="AN15" s="1199"/>
      <c r="AO15" s="287">
        <v>
-1589897</v>
      </c>
      <c r="AP15" s="287">
        <v>
-4526</v>
      </c>
      <c r="AQ15" s="288">
        <v>
-4617</v>
      </c>
      <c r="AR15" s="289">
        <v>
-2</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7" t="s">
        <v>
185</v>
      </c>
      <c r="AL16" s="1198"/>
      <c r="AM16" s="1198"/>
      <c r="AN16" s="1199"/>
      <c r="AO16" s="287">
        <v>
24615270</v>
      </c>
      <c r="AP16" s="287">
        <v>
70073</v>
      </c>
      <c r="AQ16" s="288">
        <v>
64780</v>
      </c>
      <c r="AR16" s="289">
        <v>
8.1999999999999993</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
517</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
518</v>
      </c>
      <c r="AP20" s="296" t="s">
        <v>
519</v>
      </c>
      <c r="AQ20" s="297" t="s">
        <v>
520</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0" t="s">
        <v>
521</v>
      </c>
      <c r="AL21" s="1201"/>
      <c r="AM21" s="1201"/>
      <c r="AN21" s="1202"/>
      <c r="AO21" s="300">
        <v>
7.61</v>
      </c>
      <c r="AP21" s="301">
        <v>
6.3</v>
      </c>
      <c r="AQ21" s="302">
        <v>
1.31</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0" t="s">
        <v>
522</v>
      </c>
      <c r="AL22" s="1201"/>
      <c r="AM22" s="1201"/>
      <c r="AN22" s="1202"/>
      <c r="AO22" s="305">
        <v>
98.4</v>
      </c>
      <c r="AP22" s="306">
        <v>
98.9</v>
      </c>
      <c r="AQ22" s="307">
        <v>
-0.5</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93" t="s">
        <v>
523</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70"/>
    </row>
    <row r="27" spans="1:46" ht="13.2" x14ac:dyDescent="0.2">
      <c r="A27" s="312"/>
      <c r="AO27" s="265"/>
      <c r="AP27" s="265"/>
      <c r="AQ27" s="265"/>
      <c r="AR27" s="265"/>
      <c r="AS27" s="265"/>
      <c r="AT27" s="265"/>
    </row>
    <row r="28" spans="1:46" ht="16.2" x14ac:dyDescent="0.2">
      <c r="A28" s="266" t="s">
        <v>
524</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
525</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2" t="s">
        <v>
504</v>
      </c>
      <c r="AP30" s="275"/>
      <c r="AQ30" s="276" t="s">
        <v>
505</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3"/>
      <c r="AP31" s="281" t="s">
        <v>
506</v>
      </c>
      <c r="AQ31" s="282" t="s">
        <v>
507</v>
      </c>
      <c r="AR31" s="283" t="s">
        <v>
508</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4" t="s">
        <v>
526</v>
      </c>
      <c r="AL32" s="1185"/>
      <c r="AM32" s="1185"/>
      <c r="AN32" s="1186"/>
      <c r="AO32" s="315">
        <v>
3174452</v>
      </c>
      <c r="AP32" s="315">
        <v>
9037</v>
      </c>
      <c r="AQ32" s="316">
        <v>
4307</v>
      </c>
      <c r="AR32" s="317">
        <v>
109.8</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4" t="s">
        <v>
527</v>
      </c>
      <c r="AL33" s="1185"/>
      <c r="AM33" s="1185"/>
      <c r="AN33" s="1186"/>
      <c r="AO33" s="315" t="s">
        <v>
512</v>
      </c>
      <c r="AP33" s="315" t="s">
        <v>
512</v>
      </c>
      <c r="AQ33" s="316" t="s">
        <v>
512</v>
      </c>
      <c r="AR33" s="317" t="s">
        <v>
512</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4" t="s">
        <v>
528</v>
      </c>
      <c r="AL34" s="1185"/>
      <c r="AM34" s="1185"/>
      <c r="AN34" s="1186"/>
      <c r="AO34" s="315">
        <v>
155543</v>
      </c>
      <c r="AP34" s="315">
        <v>
443</v>
      </c>
      <c r="AQ34" s="316">
        <v>
453</v>
      </c>
      <c r="AR34" s="317">
        <v>
-2.2000000000000002</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4" t="s">
        <v>
529</v>
      </c>
      <c r="AL35" s="1185"/>
      <c r="AM35" s="1185"/>
      <c r="AN35" s="1186"/>
      <c r="AO35" s="315" t="s">
        <v>
512</v>
      </c>
      <c r="AP35" s="315" t="s">
        <v>
512</v>
      </c>
      <c r="AQ35" s="316">
        <v>
23</v>
      </c>
      <c r="AR35" s="317" t="s">
        <v>
512</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4" t="s">
        <v>
530</v>
      </c>
      <c r="AL36" s="1185"/>
      <c r="AM36" s="1185"/>
      <c r="AN36" s="1186"/>
      <c r="AO36" s="315">
        <v>
101760</v>
      </c>
      <c r="AP36" s="315">
        <v>
290</v>
      </c>
      <c r="AQ36" s="316">
        <v>
309</v>
      </c>
      <c r="AR36" s="317">
        <v>
-6.1</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4" t="s">
        <v>
531</v>
      </c>
      <c r="AL37" s="1185"/>
      <c r="AM37" s="1185"/>
      <c r="AN37" s="1186"/>
      <c r="AO37" s="315" t="s">
        <v>
512</v>
      </c>
      <c r="AP37" s="315" t="s">
        <v>
512</v>
      </c>
      <c r="AQ37" s="316">
        <v>
2268</v>
      </c>
      <c r="AR37" s="317" t="s">
        <v>
512</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7" t="s">
        <v>
532</v>
      </c>
      <c r="AL38" s="1188"/>
      <c r="AM38" s="1188"/>
      <c r="AN38" s="1189"/>
      <c r="AO38" s="318" t="s">
        <v>
512</v>
      </c>
      <c r="AP38" s="318" t="s">
        <v>
512</v>
      </c>
      <c r="AQ38" s="319" t="s">
        <v>
512</v>
      </c>
      <c r="AR38" s="307" t="s">
        <v>
512</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7" t="s">
        <v>
533</v>
      </c>
      <c r="AL39" s="1188"/>
      <c r="AM39" s="1188"/>
      <c r="AN39" s="1189"/>
      <c r="AO39" s="315" t="s">
        <v>
512</v>
      </c>
      <c r="AP39" s="315" t="s">
        <v>
512</v>
      </c>
      <c r="AQ39" s="316">
        <v>
-17</v>
      </c>
      <c r="AR39" s="317" t="s">
        <v>
512</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4" t="s">
        <v>
534</v>
      </c>
      <c r="AL40" s="1185"/>
      <c r="AM40" s="1185"/>
      <c r="AN40" s="1186"/>
      <c r="AO40" s="315">
        <v>
-5744329</v>
      </c>
      <c r="AP40" s="315">
        <v>
-16353</v>
      </c>
      <c r="AQ40" s="316">
        <v>
-14818</v>
      </c>
      <c r="AR40" s="317">
        <v>
10.4</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0" t="s">
        <v>
297</v>
      </c>
      <c r="AL41" s="1191"/>
      <c r="AM41" s="1191"/>
      <c r="AN41" s="1192"/>
      <c r="AO41" s="315">
        <v>
-2312574</v>
      </c>
      <c r="AP41" s="315">
        <v>
-6583</v>
      </c>
      <c r="AQ41" s="316">
        <v>
-7476</v>
      </c>
      <c r="AR41" s="317">
        <v>
-11.9</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
535</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
536</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
537</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7" t="s">
        <v>
504</v>
      </c>
      <c r="AN49" s="1179" t="s">
        <v>
538</v>
      </c>
      <c r="AO49" s="1180"/>
      <c r="AP49" s="1180"/>
      <c r="AQ49" s="1180"/>
      <c r="AR49" s="1181"/>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8"/>
      <c r="AN50" s="331" t="s">
        <v>
539</v>
      </c>
      <c r="AO50" s="332" t="s">
        <v>
540</v>
      </c>
      <c r="AP50" s="333" t="s">
        <v>
541</v>
      </c>
      <c r="AQ50" s="334" t="s">
        <v>
542</v>
      </c>
      <c r="AR50" s="335" t="s">
        <v>
543</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
544</v>
      </c>
      <c r="AL51" s="328"/>
      <c r="AM51" s="336">
        <v>
15331439</v>
      </c>
      <c r="AN51" s="337">
        <v>
44052</v>
      </c>
      <c r="AO51" s="338">
        <v>
-29.2</v>
      </c>
      <c r="AP51" s="339">
        <v>
46686</v>
      </c>
      <c r="AQ51" s="340">
        <v>
-9.5</v>
      </c>
      <c r="AR51" s="341">
        <v>
-19.7</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
545</v>
      </c>
      <c r="AM52" s="344">
        <v>
11565292</v>
      </c>
      <c r="AN52" s="345">
        <v>
33231</v>
      </c>
      <c r="AO52" s="346">
        <v>
-34.5</v>
      </c>
      <c r="AP52" s="347">
        <v>
32595</v>
      </c>
      <c r="AQ52" s="348">
        <v>
-7.8</v>
      </c>
      <c r="AR52" s="349">
        <v>
-26.7</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
546</v>
      </c>
      <c r="AL53" s="328"/>
      <c r="AM53" s="336">
        <v>
17883388</v>
      </c>
      <c r="AN53" s="337">
        <v>
50809</v>
      </c>
      <c r="AO53" s="338">
        <v>
15.3</v>
      </c>
      <c r="AP53" s="339">
        <v>
49796</v>
      </c>
      <c r="AQ53" s="340">
        <v>
6.7</v>
      </c>
      <c r="AR53" s="341">
        <v>
8.6</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
545</v>
      </c>
      <c r="AM54" s="344">
        <v>
13737488</v>
      </c>
      <c r="AN54" s="345">
        <v>
39030</v>
      </c>
      <c r="AO54" s="346">
        <v>
17.5</v>
      </c>
      <c r="AP54" s="347">
        <v>
37281</v>
      </c>
      <c r="AQ54" s="348">
        <v>
14.4</v>
      </c>
      <c r="AR54" s="349">
        <v>
3.1</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
547</v>
      </c>
      <c r="AL55" s="328"/>
      <c r="AM55" s="336">
        <v>
18793493</v>
      </c>
      <c r="AN55" s="337">
        <v>
53103</v>
      </c>
      <c r="AO55" s="338">
        <v>
4.5</v>
      </c>
      <c r="AP55" s="339">
        <v>
51681</v>
      </c>
      <c r="AQ55" s="340">
        <v>
3.8</v>
      </c>
      <c r="AR55" s="341">
        <v>
0.7</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
545</v>
      </c>
      <c r="AM56" s="344">
        <v>
12251841</v>
      </c>
      <c r="AN56" s="345">
        <v>
34619</v>
      </c>
      <c r="AO56" s="346">
        <v>
-11.3</v>
      </c>
      <c r="AP56" s="347">
        <v>
37226</v>
      </c>
      <c r="AQ56" s="348">
        <v>
-0.1</v>
      </c>
      <c r="AR56" s="349">
        <v>
-11.2</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
548</v>
      </c>
      <c r="AL57" s="328"/>
      <c r="AM57" s="336">
        <v>
16917506</v>
      </c>
      <c r="AN57" s="337">
        <v>
47904</v>
      </c>
      <c r="AO57" s="338">
        <v>
-9.8000000000000007</v>
      </c>
      <c r="AP57" s="339">
        <v>
50465</v>
      </c>
      <c r="AQ57" s="340">
        <v>
-2.4</v>
      </c>
      <c r="AR57" s="341">
        <v>
-7.4</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
545</v>
      </c>
      <c r="AM58" s="344">
        <v>
10812820</v>
      </c>
      <c r="AN58" s="345">
        <v>
30618</v>
      </c>
      <c r="AO58" s="346">
        <v>
-11.6</v>
      </c>
      <c r="AP58" s="347">
        <v>
34193</v>
      </c>
      <c r="AQ58" s="348">
        <v>
-8.1</v>
      </c>
      <c r="AR58" s="349">
        <v>
-3.5</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
549</v>
      </c>
      <c r="AL59" s="328"/>
      <c r="AM59" s="336">
        <v>
14180493</v>
      </c>
      <c r="AN59" s="337">
        <v>
40368</v>
      </c>
      <c r="AO59" s="338">
        <v>
-15.7</v>
      </c>
      <c r="AP59" s="339">
        <v>
51679</v>
      </c>
      <c r="AQ59" s="340">
        <v>
2.4</v>
      </c>
      <c r="AR59" s="341">
        <v>
-18.100000000000001</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
545</v>
      </c>
      <c r="AM60" s="344">
        <v>
8434305</v>
      </c>
      <c r="AN60" s="345">
        <v>
24010</v>
      </c>
      <c r="AO60" s="346">
        <v>
-21.6</v>
      </c>
      <c r="AP60" s="347">
        <v>
35132</v>
      </c>
      <c r="AQ60" s="348">
        <v>
2.7</v>
      </c>
      <c r="AR60" s="349">
        <v>
-24.3</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
550</v>
      </c>
      <c r="AL61" s="350"/>
      <c r="AM61" s="351">
        <v>
16621264</v>
      </c>
      <c r="AN61" s="352">
        <v>
47247</v>
      </c>
      <c r="AO61" s="353">
        <v>
-7</v>
      </c>
      <c r="AP61" s="354">
        <v>
50061</v>
      </c>
      <c r="AQ61" s="355">
        <v>
0.2</v>
      </c>
      <c r="AR61" s="341">
        <v>
-7.2</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
545</v>
      </c>
      <c r="AM62" s="344">
        <v>
11360349</v>
      </c>
      <c r="AN62" s="345">
        <v>
32302</v>
      </c>
      <c r="AO62" s="346">
        <v>
-12.3</v>
      </c>
      <c r="AP62" s="347">
        <v>
35285</v>
      </c>
      <c r="AQ62" s="348">
        <v>
0.2</v>
      </c>
      <c r="AR62" s="349">
        <v>
-12.5</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fRYBQjEgBKLDMFrYsRjXWNaDuVe7aaqkGrNpWx7KF99XUXTOgb0wI4wARhwbYBrXUZdh8/sJmZKtdP4Hck5Qqw==" saltValue="EBT7hwWyJqRYwNvjg/tBb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election activeCell="AG103" sqref="AG103"/>
    </sheetView>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
552</v>
      </c>
    </row>
    <row r="120" spans="125:125" ht="13.5" hidden="1" customHeight="1" x14ac:dyDescent="0.2"/>
    <row r="121" spans="125:125" ht="13.5" hidden="1" customHeight="1" x14ac:dyDescent="0.2">
      <c r="DU121" s="262"/>
    </row>
  </sheetData>
  <sheetProtection algorithmName="SHA-512" hashValue="Y18CU7pO+jlQluih5yCTYsSrbTes9Dv9jQP6heFWFhGGujJLApDNgOIQcrmCZ8k1jKMEd7mFB6/9fLhOBPfZGg==" saltValue="LgG99Se6Rn5OPVJcI65r/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election activeCell="AD102" sqref="AD102"/>
    </sheetView>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
553</v>
      </c>
    </row>
  </sheetData>
  <sheetProtection algorithmName="SHA-512" hashValue="cZtfSr2omrEknhKoOaSXxZ9YkmZ//C/PePj+9p/26vyLXEM2X5AizcjyI3ES/DkmX9p9tSzuQ/J3n55js57RwA==" saltValue="TsomAj1PJZh7LcvTfTQM7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40" zoomScaleNormal="40" zoomScaleSheetLayoutView="100" workbookViewId="0">
      <selection activeCell="M44" sqref="M44"/>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554</v>
      </c>
      <c r="G46" s="8" t="s">
        <v>
555</v>
      </c>
      <c r="H46" s="8" t="s">
        <v>
556</v>
      </c>
      <c r="I46" s="8" t="s">
        <v>
557</v>
      </c>
      <c r="J46" s="9" t="s">
        <v>
558</v>
      </c>
    </row>
    <row r="47" spans="2:10" ht="57.75" customHeight="1" x14ac:dyDescent="0.2">
      <c r="B47" s="10"/>
      <c r="C47" s="1203" t="s">
        <v>
3</v>
      </c>
      <c r="D47" s="1203"/>
      <c r="E47" s="1204"/>
      <c r="F47" s="11">
        <v>
18.600000000000001</v>
      </c>
      <c r="G47" s="12">
        <v>
19.649999999999999</v>
      </c>
      <c r="H47" s="12">
        <v>
20.07</v>
      </c>
      <c r="I47" s="12">
        <v>
19.63</v>
      </c>
      <c r="J47" s="13">
        <v>
19.25</v>
      </c>
    </row>
    <row r="48" spans="2:10" ht="57.75" customHeight="1" x14ac:dyDescent="0.2">
      <c r="B48" s="14"/>
      <c r="C48" s="1205" t="s">
        <v>
4</v>
      </c>
      <c r="D48" s="1205"/>
      <c r="E48" s="1206"/>
      <c r="F48" s="15">
        <v>
5.46</v>
      </c>
      <c r="G48" s="16">
        <v>
5.0199999999999996</v>
      </c>
      <c r="H48" s="16">
        <v>
4.7</v>
      </c>
      <c r="I48" s="16">
        <v>
7.55</v>
      </c>
      <c r="J48" s="17">
        <v>
9.07</v>
      </c>
    </row>
    <row r="49" spans="2:10" ht="57.75" customHeight="1" thickBot="1" x14ac:dyDescent="0.25">
      <c r="B49" s="18"/>
      <c r="C49" s="1207" t="s">
        <v>
5</v>
      </c>
      <c r="D49" s="1207"/>
      <c r="E49" s="1208"/>
      <c r="F49" s="19" t="s">
        <v>
559</v>
      </c>
      <c r="G49" s="20">
        <v>
0.01</v>
      </c>
      <c r="H49" s="20" t="s">
        <v>
560</v>
      </c>
      <c r="I49" s="20" t="s">
        <v>
561</v>
      </c>
      <c r="J49" s="21" t="s">
        <v>
562</v>
      </c>
    </row>
    <row r="50" spans="2:10" ht="13.2" x14ac:dyDescent="0.2"/>
  </sheetData>
  <sheetProtection algorithmName="SHA-512" hashValue="c1tnWhXK6Lri021w3xeQ5DWmEgXULwlkjwx2bSUoTP8p1pBCQ/j8Unm93E+WkQ5b0m/Kbx17o0Zz2BvxS11lDQ==" saltValue="MiYX0dIS6fikllUJDHL1G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東京都</cp:lastModifiedBy>
  <dcterms:modified xsi:type="dcterms:W3CDTF">2023-10-23T23:33:06Z</dcterms:modified>
</cp:coreProperties>
</file>