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0" yWindow="0" windowWidth="23040" windowHeight="9240"/>
  </bookViews>
  <sheets>
    <sheet name="総括表" sheetId="10" r:id="rId1"/>
    <sheet name="普通会計の状況" sheetId="11" r:id="rId2"/>
    <sheet name="（２）各会計、関係団体の財政状況及び健全化判断比率" sheetId="12" r:id="rId3"/>
    <sheet name="（３）財政比較分析表" sheetId="13" r:id="rId4"/>
    <sheet name="（４）経常経費分析表（経常収支比率の分析）" sheetId="14" r:id="rId5"/>
    <sheet name="経常経費分析表（人件費・公債費・普通建設事業費の分析）" sheetId="15" r:id="rId6"/>
    <sheet name="（５）性質別歳出決算分析表（住民一人当たりのコスト）" sheetId="16" r:id="rId7"/>
    <sheet name="（６）目的別歳出決算分析表（住民一人当たりのコスト）" sheetId="17" r:id="rId8"/>
    <sheet name="（７）実質収支比率等に係る経年分析" sheetId="4" r:id="rId9"/>
    <sheet name="（８）連結実質赤字比率に係る赤字・黒字の構成分析" sheetId="5" r:id="rId10"/>
    <sheet name="（９）実質公債費比率（分子）の構造" sheetId="6" r:id="rId11"/>
    <sheet name="（１０）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C36" i="10"/>
  <c r="BE35" i="10"/>
  <c r="AM35" i="10"/>
  <c r="BE34"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W34" i="10"/>
  <c r="BW35" i="10" s="1"/>
  <c r="BW36" i="10" s="1"/>
  <c r="BW37" i="10" s="1"/>
  <c r="BW38" i="10" s="1"/>
  <c r="BW39" i="10" s="1"/>
  <c r="CO34" i="10" l="1"/>
  <c r="CO35" i="10" s="1"/>
  <c r="CO36" i="10" s="1"/>
  <c r="CO37" i="10" s="1"/>
  <c r="CO38" i="10" s="1"/>
  <c r="CO39" i="10" s="1"/>
  <c r="CO40" i="10" s="1"/>
  <c r="CO41" i="10" s="1"/>
</calcChain>
</file>

<file path=xl/sharedStrings.xml><?xml version="1.0" encoding="utf-8"?>
<sst xmlns="http://schemas.openxmlformats.org/spreadsheetml/2006/main" count="1175" uniqueCount="619">
  <si>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</si>
  <si>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</si>
  <si>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</si>
  <si>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</si>
  <si>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</si>
  <si>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</si>
  <si>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</si>
  <si>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</si>
  <si>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</si>
  <si>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</si>
  <si>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</si>
  <si>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</si>
  <si>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</si>
  <si>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</si>
  <si>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</si>
  <si>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</si>
  <si>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</si>
  <si>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</si>
  <si>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</si>
  <si>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</si>
  <si>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</si>
  <si>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</si>
  <si>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</si>
  <si>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</si>
  <si>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</si>
  <si>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</si>
  <si>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</si>
  <si>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</si>
  <si>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</si>
  <si>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</si>
  <si>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</si>
  <si>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</si>
  <si>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</si>
  <si>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</si>
  <si>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</si>
  <si>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</si>
  <si>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</si>
  <si>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</si>
  <si>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</si>
  <si>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</si>
  <si>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</si>
  <si>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</si>
  <si>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</si>
  <si>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</si>
  <si>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</si>
  <si>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</si>
  <si>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</si>
  <si>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</si>
  <si>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</si>
  <si>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</si>
  <si>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</si>
  <si>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</si>
  <si>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</si>
  <si>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</si>
  <si>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</si>
  <si>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</si>
  <si>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</si>
  <si>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</si>
  <si>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</si>
  <si>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</si>
  <si>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</si>
  <si>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</si>
  <si>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</si>
  <si>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</si>
  <si>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</si>
  <si>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</si>
  <si>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</si>
  <si>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</si>
  <si>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</si>
  <si>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</si>
  <si>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</si>
  <si>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</si>
  <si>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</si>
  <si>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</si>
  <si>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</si>
  <si>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</si>
  <si>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</si>
  <si>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</si>
  <si>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</si>
  <si>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</si>
  <si>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</si>
  <si>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</si>
  <si>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</si>
  <si>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</si>
  <si>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</si>
  <si>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</si>
  <si>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</si>
  <si>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</si>
  <si>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</si>
  <si>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</si>
  <si>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</si>
  <si>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</si>
  <si>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</si>
  <si>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</si>
  <si>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</si>
  <si>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</si>
  <si>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</si>
  <si>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</si>
  <si>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世田谷区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</si>
  <si>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</si>
  <si>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</si>
  <si>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</si>
  <si>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</si>
  <si>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</si>
  <si>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</si>
  <si>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</si>
  <si>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</si>
  <si>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</si>
  <si>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</si>
  <si>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</si>
  <si>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</si>
  <si>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</si>
  <si>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</si>
  <si>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</si>
  <si>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</si>
  <si>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</si>
  <si>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</si>
  <si>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</si>
  <si>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</si>
  <si>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</si>
  <si>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</si>
  <si>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</si>
  <si>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</si>
  <si>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</si>
  <si>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</si>
  <si>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</si>
  <si>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</si>
  <si>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</si>
  <si>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</si>
  <si>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</si>
  <si>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</si>
  <si>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</si>
  <si>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</si>
  <si>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</si>
  <si>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</si>
  <si>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</si>
  <si>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</si>
  <si>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</si>
  <si>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</si>
  <si>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</si>
  <si>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</si>
  <si>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</si>
  <si>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</si>
  <si>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</si>
  <si>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</si>
  <si>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</si>
  <si>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</si>
  <si>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</si>
  <si>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</si>
  <si>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</si>
  <si>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</si>
  <si>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</si>
  <si>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</si>
  <si>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</si>
  <si>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</si>
  <si>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</si>
  <si>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</si>
  <si>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</si>
  <si>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</si>
  <si>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</si>
  <si>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</si>
  <si>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</si>
  <si>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</si>
  <si>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</si>
  <si>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</si>
  <si>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</si>
  <si>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</si>
  <si>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</si>
  <si>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</si>
  <si>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</si>
  <si>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</si>
  <si>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</si>
  <si>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</si>
  <si>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</si>
  <si>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</si>
  <si>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</si>
  <si>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</si>
  <si>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</si>
  <si>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</si>
  <si>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</si>
  <si>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</si>
  <si>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</si>
  <si>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</si>
  <si>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</si>
  <si>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</si>
  <si>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</si>
  <si>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</si>
  <si>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</si>
  <si>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</si>
  <si>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</si>
  <si>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</si>
  <si>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</si>
  <si>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</si>
  <si>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</si>
  <si>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</si>
  <si>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</si>
  <si>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</si>
  <si>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</si>
  <si>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</si>
  <si>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</si>
  <si>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</si>
  <si>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</si>
  <si>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</si>
  <si>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</si>
  <si>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</si>
  <si>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</si>
  <si>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</si>
  <si>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</si>
  <si>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</si>
  <si>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</si>
  <si>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</si>
  <si>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</si>
  <si>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</si>
  <si>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</si>
  <si>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</si>
  <si>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東京都世田谷区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</si>
  <si>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</si>
  <si>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</si>
  <si>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</si>
  <si>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</si>
  <si>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</si>
  <si>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</si>
  <si>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</si>
  <si>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</si>
  <si>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</si>
  <si>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</si>
  <si>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</si>
  <si>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</si>
  <si>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</si>
  <si>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</si>
  <si>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</si>
  <si>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</si>
  <si>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</si>
  <si>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</si>
  <si>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</si>
  <si>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</si>
  <si>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</si>
  <si>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</si>
  <si>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</si>
  <si>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</si>
  <si>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</si>
  <si>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</si>
  <si>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</si>
  <si>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</si>
  <si>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</si>
  <si>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</si>
  <si>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</si>
  <si>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</si>
  <si>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</si>
  <si>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</si>
  <si>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</si>
  <si>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</si>
  <si>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</si>
  <si>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</si>
  <si>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</si>
  <si>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</si>
  <si>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</si>
  <si>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</si>
  <si>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</si>
  <si>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</si>
  <si>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</si>
  <si>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</si>
  <si>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</si>
  <si>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</si>
  <si>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</si>
  <si>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</si>
  <si>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</si>
  <si>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</si>
  <si>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</si>
  <si>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</si>
  <si>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</si>
  <si>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</si>
  <si>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</si>
  <si>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</si>
  <si>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</si>
  <si>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</si>
  <si>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</si>
  <si>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</si>
  <si>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</si>
  <si>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</si>
  <si>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</si>
  <si>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</si>
  <si>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</si>
  <si>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</si>
  <si>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</si>
  <si>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</si>
  <si>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</si>
  <si>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</si>
  <si>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</si>
  <si>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</si>
  <si>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</si>
  <si>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</si>
  <si>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</si>
  <si>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</si>
  <si>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</si>
  <si>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</si>
  <si>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</si>
  <si>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</si>
  <si>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</si>
  <si>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</si>
  <si>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</si>
  <si>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</si>
  <si>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</si>
  <si>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</si>
  <si>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</si>
  <si>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</si>
  <si>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</si>
  <si>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</si>
  <si>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</si>
  <si>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</si>
  <si>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</si>
  <si>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</si>
  <si>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</si>
  <si>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</si>
  <si>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</si>
  <si>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</si>
  <si>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</si>
  <si>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</si>
  <si>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</si>
  <si>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</si>
  <si>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</si>
  <si>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</si>
  <si>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</si>
  <si>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</si>
  <si>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</si>
  <si>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</si>
  <si>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</si>
  <si>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</si>
  <si>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</si>
  <si>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</si>
  <si>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</si>
  <si>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</si>
  <si>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</si>
  <si>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</si>
  <si>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</si>
  <si>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</si>
  <si>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</si>
  <si>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</si>
  <si>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</si>
  <si>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</si>
  <si>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</si>
  <si>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</si>
  <si>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</si>
  <si>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</si>
  <si>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</si>
  <si>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</si>
  <si>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</si>
  <si>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</si>
  <si>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</si>
  <si>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</si>
  <si>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</si>
  <si>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</si>
  <si>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</si>
  <si>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</si>
  <si>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</si>
  <si>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</si>
  <si>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</si>
  <si>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</si>
  <si>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</si>
  <si>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</si>
  <si>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</si>
  <si>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</si>
  <si>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</si>
  <si>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</si>
  <si>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</si>
  <si>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</si>
  <si>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</si>
  <si>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</si>
  <si>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</si>
  <si>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</si>
  <si>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</si>
  <si>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東京都世田谷区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</si>
  <si>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</si>
  <si>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</si>
  <si>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</si>
  <si>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</si>
  <si>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</si>
  <si>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</si>
  <si>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</si>
  <si>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</si>
  <si>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</si>
  <si>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</si>
  <si>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</si>
  <si>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</si>
  <si>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</si>
  <si>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</si>
  <si>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</si>
  <si>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</si>
  <si>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</si>
  <si>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</si>
  <si>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</si>
  <si>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</si>
  <si>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</si>
  <si>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</si>
  <si>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</si>
  <si>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</si>
  <si>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</si>
  <si>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</si>
  <si>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</si>
  <si>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</si>
  <si>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</si>
  <si>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</si>
  <si>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</si>
  <si>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</si>
  <si>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</si>
  <si>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</si>
  <si>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</si>
  <si>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</si>
  <si>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後期高齢者医療会計</t>
    <phoneticPr fontId="5"/>
  </si>
  <si>
    <t>介護保険事業会計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</si>
  <si>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</si>
  <si>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</si>
  <si>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</si>
  <si>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</si>
  <si>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</si>
  <si>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</si>
  <si>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</si>
  <si>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</si>
  <si>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</si>
  <si>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</si>
  <si>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</si>
  <si>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</si>
  <si>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</si>
  <si>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</si>
  <si>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</si>
  <si>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</si>
  <si>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</si>
  <si>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</si>
  <si>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</si>
  <si>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</si>
  <si>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</si>
  <si>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</si>
  <si>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</si>
  <si>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</si>
  <si>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</si>
  <si>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</si>
  <si>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</si>
  <si>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</si>
  <si>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</si>
  <si>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</si>
  <si>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</si>
  <si>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</si>
  <si>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</si>
  <si>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</si>
  <si>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</si>
  <si>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</si>
  <si>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</si>
  <si>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</si>
  <si>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</si>
  <si>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</si>
  <si>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</si>
  <si>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</si>
  <si>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</si>
  <si>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</si>
  <si>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</si>
  <si>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</si>
  <si>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</si>
  <si>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</si>
  <si>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</si>
  <si>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</si>
  <si>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</si>
  <si>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</si>
  <si>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</si>
  <si>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</si>
  <si>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</si>
  <si>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</si>
  <si>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</si>
  <si>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</si>
  <si>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</si>
  <si>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</si>
  <si>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</si>
  <si>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</si>
  <si>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</si>
  <si>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</si>
  <si>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</si>
  <si>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</si>
  <si>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</si>
  <si>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</si>
  <si>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</si>
  <si>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</si>
  <si>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</si>
  <si>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</si>
  <si>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</si>
  <si>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</si>
  <si>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</si>
  <si>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</si>
  <si>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</si>
  <si>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</si>
  <si>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</si>
  <si>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</si>
  <si>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</si>
  <si>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</si>
  <si>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</si>
  <si>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</si>
  <si>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</si>
  <si>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</si>
  <si>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</si>
  <si>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</si>
  <si>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</si>
  <si>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</si>
  <si>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</si>
  <si>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</si>
  <si>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</si>
  <si>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</si>
  <si>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</si>
  <si>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</si>
  <si>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</si>
  <si>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</si>
  <si>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</si>
  <si>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</si>
  <si>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</si>
  <si>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</si>
  <si>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</si>
  <si>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</si>
  <si>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</si>
  <si>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</si>
  <si>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</si>
  <si>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</si>
  <si>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</si>
  <si>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</si>
  <si>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</si>
  <si>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</si>
  <si>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</si>
  <si>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</si>
  <si>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</si>
  <si>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</si>
  <si>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</si>
  <si>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</si>
  <si>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</si>
  <si>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</si>
  <si>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</si>
  <si>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</si>
  <si>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</si>
  <si>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</si>
  <si>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</si>
  <si>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</si>
  <si>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</si>
  <si>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</si>
  <si>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</si>
  <si>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</si>
  <si>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</si>
  <si>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</si>
  <si>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</si>
  <si>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</si>
  <si>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</si>
  <si>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</si>
  <si>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</si>
  <si>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</si>
  <si>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</si>
  <si>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</si>
  <si>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</si>
  <si>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</si>
  <si>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</si>
  <si>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</si>
  <si>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</si>
  <si>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</si>
  <si>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</si>
  <si>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</si>
  <si>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</si>
  <si>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</si>
  <si>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</si>
  <si>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</si>
  <si>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</si>
  <si>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</si>
  <si>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</si>
  <si>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</si>
  <si>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</si>
  <si>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</si>
  <si>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</si>
  <si>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</si>
  <si>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0.21</t>
  </si>
  <si>
    <t>一般会計</t>
  </si>
  <si>
    <t>介護保険事業会計</t>
  </si>
  <si>
    <t>国民健康保険事業会計</t>
  </si>
  <si>
    <t>後期高齢者医療会計</t>
  </si>
  <si>
    <t>学校給食費会計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</si>
  <si>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</si>
  <si>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</si>
  <si>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</si>
  <si>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</si>
  <si>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</si>
  <si>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</si>
  <si>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</si>
  <si>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</si>
  <si>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</si>
  <si>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</si>
  <si>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</si>
  <si>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法適用</t>
    <rPh sb="0" eb="1">
      <t>ホウ</t>
    </rPh>
    <rPh sb="1" eb="3">
      <t>テキヨウ</t>
    </rPh>
    <phoneticPr fontId="5"/>
  </si>
  <si>
    <t>臨海部広域斎場組合</t>
    <rPh sb="0" eb="2">
      <t>リンカイ</t>
    </rPh>
    <rPh sb="2" eb="3">
      <t>ブ</t>
    </rPh>
    <rPh sb="3" eb="5">
      <t>コウイキ</t>
    </rPh>
    <rPh sb="5" eb="7">
      <t>サイジョウ</t>
    </rPh>
    <rPh sb="7" eb="9">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</si>
  <si>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</si>
  <si>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</si>
  <si>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</si>
  <si>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</si>
  <si>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庁舎等建設等基金</t>
    <rPh sb="0" eb="2">
      <t>チョウシャ</t>
    </rPh>
    <rPh sb="2" eb="3">
      <t>トウ</t>
    </rPh>
    <rPh sb="3" eb="5">
      <t>ケンセツ</t>
    </rPh>
    <rPh sb="5" eb="6">
      <t>トウ</t>
    </rPh>
    <rPh sb="6" eb="8">
      <t>キキン</t>
    </rPh>
    <phoneticPr fontId="5"/>
  </si>
  <si>
    <t>義務教育施設整備基金</t>
    <rPh sb="0" eb="4">
      <t>ギムキョウイク</t>
    </rPh>
    <rPh sb="4" eb="6">
      <t>シセツ</t>
    </rPh>
    <rPh sb="6" eb="8">
      <t>セイビ</t>
    </rPh>
    <rPh sb="8" eb="10">
      <t>キキン</t>
    </rPh>
    <phoneticPr fontId="5"/>
  </si>
  <si>
    <t>都市整備基金</t>
    <rPh sb="0" eb="2">
      <t>トシ</t>
    </rPh>
    <rPh sb="2" eb="4">
      <t>セイビ</t>
    </rPh>
    <rPh sb="4" eb="6">
      <t>キキン</t>
    </rPh>
    <phoneticPr fontId="5"/>
  </si>
  <si>
    <t>みどりのトラスト基金</t>
    <rPh sb="8" eb="10">
      <t>キキン</t>
    </rPh>
    <phoneticPr fontId="5"/>
  </si>
  <si>
    <t>スポーツ推進基金</t>
    <rPh sb="4" eb="6">
      <t>スイシン</t>
    </rPh>
    <rPh sb="6" eb="8">
      <t>キキン</t>
    </rPh>
    <phoneticPr fontId="5"/>
  </si>
  <si>
    <t>世田谷川場ふるさと公社</t>
  </si>
  <si>
    <t>せたがや文化財団</t>
  </si>
  <si>
    <t>世田谷区産業振興公社</t>
  </si>
  <si>
    <t>世田谷区保健センター</t>
    <rPh sb="0" eb="4">
      <t>セタガヤク</t>
    </rPh>
    <rPh sb="4" eb="6">
      <t>ホケン</t>
    </rPh>
    <phoneticPr fontId="31"/>
  </si>
  <si>
    <t>世田谷区スポーツ振興財団</t>
    <rPh sb="0" eb="4">
      <t>セタガヤク</t>
    </rPh>
    <rPh sb="8" eb="10">
      <t>シンコウ</t>
    </rPh>
    <rPh sb="10" eb="12">
      <t>ザイダン</t>
    </rPh>
    <phoneticPr fontId="1"/>
  </si>
  <si>
    <t>世田谷サービス公社</t>
    <rPh sb="0" eb="3">
      <t>セタガヤ</t>
    </rPh>
    <rPh sb="7" eb="9">
      <t>コウシャ</t>
    </rPh>
    <phoneticPr fontId="1"/>
  </si>
  <si>
    <t>世田谷区土地開発公社</t>
    <rPh sb="4" eb="6">
      <t>トチ</t>
    </rPh>
    <rPh sb="6" eb="8">
      <t>カイハツ</t>
    </rPh>
    <rPh sb="8" eb="10">
      <t>コウシャ</t>
    </rPh>
    <phoneticPr fontId="1"/>
  </si>
  <si>
    <t>世田谷トラストまちづくり</t>
    <rPh sb="0" eb="3">
      <t>セタガヤ</t>
    </rPh>
    <phoneticPr fontId="31"/>
  </si>
  <si>
    <t>〇</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</si>
  <si>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</si>
  <si>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</si>
  <si>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</si>
  <si>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計画的な基金の積立てを行ったことにより、充当可能財源等が将来負担額を上回る数値となっており、将来負担比率は負の数値となる。有形固定資産減価償却率については、43.7％となっており、世田谷区公共施設等総合管理計画に基づき、今後も適切な保全、整備を進めて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</si>
  <si>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</si>
  <si>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</si>
  <si>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</si>
  <si>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</si>
  <si>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</si>
  <si>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</si>
  <si>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将来負担比率について、地方債の現在高や退職手当などの将来負担見込み額に対して、基金や基準財政需要額算入見込み額などの合計である充当可能な財源が上回っているため、数値は「－」となっている。
　実質公債費比率については、地方債の着実な償還を進めたことにより公債費は減少したものの、土地開発公社からの買戻しに係る経費の増などにより、公債費に準ずる債務負担行為に係るものの経費が増となったため、前年度より0.2ポイント増加した。今後も引き続き適切な範囲で地方債の活用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</si>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</sst>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4"/>
      <color rgb="FFFF0000"/>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1" fillId="0" borderId="0">
      <alignment vertical="center"/>
    </xf>
  </cellStyleXfs>
  <cellXfs count="13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1"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2"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21"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38" fontId="39" fillId="0" borderId="116" xfId="20"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wrapText="1" shrinkToFit="1"/>
      <protection locked="0"/>
    </xf>
    <xf numFmtId="0" fontId="39" fillId="0" borderId="113" xfId="8" applyFont="1" applyFill="1" applyBorder="1" applyAlignment="1" applyProtection="1">
      <alignment horizontal="right" vertical="center" wrapText="1" shrinkToFit="1"/>
      <protection locked="0"/>
    </xf>
    <xf numFmtId="0" fontId="39" fillId="0" borderId="120" xfId="8" applyFont="1" applyFill="1" applyBorder="1" applyAlignment="1" applyProtection="1">
      <alignment horizontal="right" vertical="center" wrapText="1" shrinkToFit="1"/>
      <protection locked="0"/>
    </xf>
    <xf numFmtId="0" fontId="40" fillId="0" borderId="117" xfId="8" applyFont="1" applyFill="1" applyBorder="1" applyAlignment="1" applyProtection="1">
      <alignment horizontal="right" vertical="center" shrinkToFit="1"/>
      <protection locked="0"/>
    </xf>
    <xf numFmtId="0" fontId="40" fillId="0" borderId="113" xfId="8" applyFont="1" applyFill="1" applyBorder="1" applyAlignment="1" applyProtection="1">
      <alignment horizontal="right" vertical="center" shrinkToFit="1"/>
      <protection locked="0"/>
    </xf>
    <xf numFmtId="0" fontId="40" fillId="0" borderId="119" xfId="8" applyFont="1" applyFill="1" applyBorder="1" applyAlignment="1" applyProtection="1">
      <alignment horizontal="right" vertical="center" shrinkToFit="1"/>
      <protection locked="0"/>
    </xf>
    <xf numFmtId="38" fontId="39" fillId="0" borderId="115" xfId="20" applyFont="1" applyFill="1" applyBorder="1" applyAlignment="1" applyProtection="1">
      <alignment horizontal="right" vertical="center"/>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Fill="1" applyBorder="1" applyAlignment="1" applyProtection="1">
      <alignment horizontal="right" vertical="center"/>
      <protection locked="0"/>
    </xf>
    <xf numFmtId="0" fontId="39" fillId="0" borderId="102" xfId="8" applyFont="1" applyFill="1" applyBorder="1" applyAlignment="1" applyProtection="1">
      <alignment horizontal="right" vertical="center"/>
      <protection locked="0"/>
    </xf>
    <xf numFmtId="0" fontId="39" fillId="0" borderId="108" xfId="8" applyFont="1" applyFill="1" applyBorder="1" applyAlignment="1" applyProtection="1">
      <alignment horizontal="right" vertical="center"/>
      <protection locked="0"/>
    </xf>
    <xf numFmtId="38" fontId="39" fillId="0" borderId="101" xfId="20" applyFont="1" applyFill="1" applyBorder="1" applyAlignment="1" applyProtection="1">
      <alignment horizontal="right"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C368-4D7B-87BD-4DAA5CF3D7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55684</c:v>
                </c:pt>
                <c:pt idx="1">
                  <c:v>47771</c:v>
                </c:pt>
                <c:pt idx="2">
                  <c:v>56077</c:v>
                </c:pt>
                <c:pt idx="3">
                  <c:v>43232</c:v>
                </c:pt>
                <c:pt idx="4">
                  <c:v>34663</c:v>
                </c:pt>
              </c:numCache>
            </c:numRef>
          </c:val>
          <c:smooth val="0"/>
          <c:extLst>
            <c:ext xmlns:c16="http://schemas.microsoft.com/office/drawing/2014/chart" uri="{C3380CC4-5D6E-409C-BE32-E72D297353CC}">
              <c16:uniqueId val="{00000001-C368-4D7B-87BD-4DAA5CF3D7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3.27</c:v>
                </c:pt>
                <c:pt idx="1">
                  <c:v>3.87</c:v>
                </c:pt>
                <c:pt idx="2">
                  <c:v>4.91</c:v>
                </c:pt>
                <c:pt idx="3">
                  <c:v>6.13</c:v>
                </c:pt>
                <c:pt idx="4">
                  <c:v>8.26</c:v>
                </c:pt>
              </c:numCache>
            </c:numRef>
          </c:val>
          <c:extLst>
            <c:ext xmlns:c16="http://schemas.microsoft.com/office/drawing/2014/chart" uri="{C3380CC4-5D6E-409C-BE32-E72D297353CC}">
              <c16:uniqueId val="{00000000-C91D-4770-B214-E31F88BEDF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14.79</c:v>
                </c:pt>
                <c:pt idx="1">
                  <c:v>16.149999999999999</c:v>
                </c:pt>
                <c:pt idx="2">
                  <c:v>16.46</c:v>
                </c:pt>
                <c:pt idx="3">
                  <c:v>19.100000000000001</c:v>
                </c:pt>
                <c:pt idx="4">
                  <c:v>18.78</c:v>
                </c:pt>
              </c:numCache>
            </c:numRef>
          </c:val>
          <c:extLst>
            <c:ext xmlns:c16="http://schemas.microsoft.com/office/drawing/2014/chart" uri="{C3380CC4-5D6E-409C-BE32-E72D297353CC}">
              <c16:uniqueId val="{00000001-C91D-4770-B214-E31F88BEDF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-0.21</c:v>
                </c:pt>
                <c:pt idx="1">
                  <c:v>3.25</c:v>
                </c:pt>
                <c:pt idx="2">
                  <c:v>1.62</c:v>
                </c:pt>
                <c:pt idx="3">
                  <c:v>3.75</c:v>
                </c:pt>
                <c:pt idx="4">
                  <c:v>2.69</c:v>
                </c:pt>
              </c:numCache>
            </c:numRef>
          </c:val>
          <c:smooth val="0"/>
          <c:extLst>
            <c:ext xmlns:c16="http://schemas.microsoft.com/office/drawing/2014/chart" uri="{C3380CC4-5D6E-409C-BE32-E72D297353CC}">
              <c16:uniqueId val="{00000002-C91D-4770-B214-E31F88BEDF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F77-4A77-9274-C3325020DC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77-4A77-9274-C3325020DC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77-4A77-9274-C3325020DC5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F77-4A77-9274-C3325020DC5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F77-4A77-9274-C3325020DC5B}"/>
            </c:ext>
          </c:extLst>
        </c:ser>
        <c:ser>
          <c:idx val="5"/>
          <c:order val="5"/>
          <c:tx>
            <c:strRef>
              <c:f>データシート!$A$32</c:f>
              <c:strCache>
                <c:ptCount val="1"/>
                <c:pt idx="0">
                  <c:v>学校給食費会計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0.02</c:v>
                </c:pt>
                <c:pt idx="8">
                  <c:v>#N/A</c:v>
                </c:pt>
                <c:pt idx="9">
                  <c:v>0.03</c:v>
                </c:pt>
              </c:numCache>
            </c:numRef>
          </c:val>
          <c:extLst>
            <c:ext xmlns:c16="http://schemas.microsoft.com/office/drawing/2014/chart" uri="{C3380CC4-5D6E-409C-BE32-E72D297353CC}">
              <c16:uniqueId val="{00000005-6F77-4A77-9274-C3325020DC5B}"/>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0.43</c:v>
                </c:pt>
                <c:pt idx="2">
                  <c:v>#N/A</c:v>
                </c:pt>
                <c:pt idx="3">
                  <c:v>0.34</c:v>
                </c:pt>
                <c:pt idx="4">
                  <c:v>#N/A</c:v>
                </c:pt>
                <c:pt idx="5">
                  <c:v>0.28000000000000003</c:v>
                </c:pt>
                <c:pt idx="6">
                  <c:v>#N/A</c:v>
                </c:pt>
                <c:pt idx="7">
                  <c:v>0.34</c:v>
                </c:pt>
                <c:pt idx="8">
                  <c:v>#N/A</c:v>
                </c:pt>
                <c:pt idx="9">
                  <c:v>0.31</c:v>
                </c:pt>
              </c:numCache>
            </c:numRef>
          </c:val>
          <c:extLst>
            <c:ext xmlns:c16="http://schemas.microsoft.com/office/drawing/2014/chart" uri="{C3380CC4-5D6E-409C-BE32-E72D297353CC}">
              <c16:uniqueId val="{00000006-6F77-4A77-9274-C3325020DC5B}"/>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0.96</c:v>
                </c:pt>
                <c:pt idx="2">
                  <c:v>#N/A</c:v>
                </c:pt>
                <c:pt idx="3">
                  <c:v>0.23</c:v>
                </c:pt>
                <c:pt idx="4">
                  <c:v>#N/A</c:v>
                </c:pt>
                <c:pt idx="5">
                  <c:v>0.18</c:v>
                </c:pt>
                <c:pt idx="6">
                  <c:v>#N/A</c:v>
                </c:pt>
                <c:pt idx="7">
                  <c:v>0.59</c:v>
                </c:pt>
                <c:pt idx="8">
                  <c:v>#N/A</c:v>
                </c:pt>
                <c:pt idx="9">
                  <c:v>0.56000000000000005</c:v>
                </c:pt>
              </c:numCache>
            </c:numRef>
          </c:val>
          <c:extLst>
            <c:ext xmlns:c16="http://schemas.microsoft.com/office/drawing/2014/chart" uri="{C3380CC4-5D6E-409C-BE32-E72D297353CC}">
              <c16:uniqueId val="{00000007-6F77-4A77-9274-C3325020DC5B}"/>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0.93</c:v>
                </c:pt>
                <c:pt idx="2">
                  <c:v>#N/A</c:v>
                </c:pt>
                <c:pt idx="3">
                  <c:v>0.89</c:v>
                </c:pt>
                <c:pt idx="4">
                  <c:v>#N/A</c:v>
                </c:pt>
                <c:pt idx="5">
                  <c:v>1.47</c:v>
                </c:pt>
                <c:pt idx="6">
                  <c:v>#N/A</c:v>
                </c:pt>
                <c:pt idx="7">
                  <c:v>1.21</c:v>
                </c:pt>
                <c:pt idx="8">
                  <c:v>#N/A</c:v>
                </c:pt>
                <c:pt idx="9">
                  <c:v>1.46</c:v>
                </c:pt>
              </c:numCache>
            </c:numRef>
          </c:val>
          <c:extLst>
            <c:ext xmlns:c16="http://schemas.microsoft.com/office/drawing/2014/chart" uri="{C3380CC4-5D6E-409C-BE32-E72D297353CC}">
              <c16:uniqueId val="{00000008-6F77-4A77-9274-C3325020DC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3.26</c:v>
                </c:pt>
                <c:pt idx="2">
                  <c:v>#N/A</c:v>
                </c:pt>
                <c:pt idx="3">
                  <c:v>3.87</c:v>
                </c:pt>
                <c:pt idx="4">
                  <c:v>#N/A</c:v>
                </c:pt>
                <c:pt idx="5">
                  <c:v>4.88</c:v>
                </c:pt>
                <c:pt idx="6">
                  <c:v>#N/A</c:v>
                </c:pt>
                <c:pt idx="7">
                  <c:v>6.98</c:v>
                </c:pt>
                <c:pt idx="8">
                  <c:v>#N/A</c:v>
                </c:pt>
                <c:pt idx="9">
                  <c:v>8.2200000000000006</c:v>
                </c:pt>
              </c:numCache>
            </c:numRef>
          </c:val>
          <c:extLst>
            <c:ext xmlns:c16="http://schemas.microsoft.com/office/drawing/2014/chart" uri="{C3380CC4-5D6E-409C-BE32-E72D297353CC}">
              <c16:uniqueId val="{00000009-6F77-4A77-9274-C3325020DC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16144</c:v>
                </c:pt>
                <c:pt idx="5">
                  <c:v>15664</c:v>
                </c:pt>
                <c:pt idx="8">
                  <c:v>15395</c:v>
                </c:pt>
                <c:pt idx="11">
                  <c:v>15147</c:v>
                </c:pt>
                <c:pt idx="14">
                  <c:v>14552</c:v>
                </c:pt>
              </c:numCache>
            </c:numRef>
          </c:val>
          <c:extLst>
            <c:ext xmlns:c16="http://schemas.microsoft.com/office/drawing/2014/chart" uri="{C3380CC4-5D6E-409C-BE32-E72D297353CC}">
              <c16:uniqueId val="{00000000-F80A-4F63-9738-0FD55B245C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0A-4F63-9738-0FD55B245C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1347</c:v>
                </c:pt>
                <c:pt idx="3">
                  <c:v>2613</c:v>
                </c:pt>
                <c:pt idx="6">
                  <c:v>1830</c:v>
                </c:pt>
                <c:pt idx="9">
                  <c:v>3600</c:v>
                </c:pt>
                <c:pt idx="12">
                  <c:v>2443</c:v>
                </c:pt>
              </c:numCache>
            </c:numRef>
          </c:val>
          <c:extLst>
            <c:ext xmlns:c16="http://schemas.microsoft.com/office/drawing/2014/chart" uri="{C3380CC4-5D6E-409C-BE32-E72D297353CC}">
              <c16:uniqueId val="{00000002-F80A-4F63-9738-0FD55B245C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250</c:v>
                </c:pt>
                <c:pt idx="3">
                  <c:v>258</c:v>
                </c:pt>
                <c:pt idx="6">
                  <c:v>239</c:v>
                </c:pt>
                <c:pt idx="9">
                  <c:v>269</c:v>
                </c:pt>
                <c:pt idx="12">
                  <c:v>256</c:v>
                </c:pt>
              </c:numCache>
            </c:numRef>
          </c:val>
          <c:extLst>
            <c:ext xmlns:c16="http://schemas.microsoft.com/office/drawing/2014/chart" uri="{C3380CC4-5D6E-409C-BE32-E72D297353CC}">
              <c16:uniqueId val="{00000003-F80A-4F63-9738-0FD55B245C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0A-4F63-9738-0FD55B245C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382</c:v>
                </c:pt>
                <c:pt idx="3">
                  <c:v>582</c:v>
                </c:pt>
                <c:pt idx="6">
                  <c:v>823</c:v>
                </c:pt>
                <c:pt idx="9">
                  <c:v>998</c:v>
                </c:pt>
                <c:pt idx="12">
                  <c:v>1126</c:v>
                </c:pt>
              </c:numCache>
            </c:numRef>
          </c:val>
          <c:extLst>
            <c:ext xmlns:c16="http://schemas.microsoft.com/office/drawing/2014/chart" uri="{C3380CC4-5D6E-409C-BE32-E72D297353CC}">
              <c16:uniqueId val="{00000005-F80A-4F63-9738-0FD55B245C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0A-4F63-9738-0FD55B245C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5301</c:v>
                </c:pt>
                <c:pt idx="3">
                  <c:v>4788</c:v>
                </c:pt>
                <c:pt idx="6">
                  <c:v>4573</c:v>
                </c:pt>
                <c:pt idx="9">
                  <c:v>4336</c:v>
                </c:pt>
                <c:pt idx="12">
                  <c:v>4107</c:v>
                </c:pt>
              </c:numCache>
            </c:numRef>
          </c:val>
          <c:extLst>
            <c:ext xmlns:c16="http://schemas.microsoft.com/office/drawing/2014/chart" uri="{C3380CC4-5D6E-409C-BE32-E72D297353CC}">
              <c16:uniqueId val="{00000007-F80A-4F63-9738-0FD55B245C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-8864</c:v>
                </c:pt>
                <c:pt idx="2">
                  <c:v>#N/A</c:v>
                </c:pt>
                <c:pt idx="3">
                  <c:v>#N/A</c:v>
                </c:pt>
                <c:pt idx="4">
                  <c:v>-7423</c:v>
                </c:pt>
                <c:pt idx="5">
                  <c:v>#N/A</c:v>
                </c:pt>
                <c:pt idx="6">
                  <c:v>#N/A</c:v>
                </c:pt>
                <c:pt idx="7">
                  <c:v>-7930</c:v>
                </c:pt>
                <c:pt idx="8">
                  <c:v>#N/A</c:v>
                </c:pt>
                <c:pt idx="9">
                  <c:v>#N/A</c:v>
                </c:pt>
                <c:pt idx="10">
                  <c:v>-5944</c:v>
                </c:pt>
                <c:pt idx="11">
                  <c:v>#N/A</c:v>
                </c:pt>
                <c:pt idx="12">
                  <c:v>#N/A</c:v>
                </c:pt>
                <c:pt idx="13">
                  <c:v>-6620</c:v>
                </c:pt>
                <c:pt idx="14">
                  <c:v>#N/A</c:v>
                </c:pt>
              </c:numCache>
            </c:numRef>
          </c:val>
          <c:smooth val="0"/>
          <c:extLst>
            <c:ext xmlns:c16="http://schemas.microsoft.com/office/drawing/2014/chart" uri="{C3380CC4-5D6E-409C-BE32-E72D297353CC}">
              <c16:uniqueId val="{00000008-F80A-4F63-9738-0FD55B245C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155566</c:v>
                </c:pt>
                <c:pt idx="5">
                  <c:v>142700</c:v>
                </c:pt>
                <c:pt idx="8">
                  <c:v>130515</c:v>
                </c:pt>
                <c:pt idx="11">
                  <c:v>122728</c:v>
                </c:pt>
                <c:pt idx="14">
                  <c:v>126413</c:v>
                </c:pt>
              </c:numCache>
            </c:numRef>
          </c:val>
          <c:extLst>
            <c:ext xmlns:c16="http://schemas.microsoft.com/office/drawing/2014/chart" uri="{C3380CC4-5D6E-409C-BE32-E72D297353CC}">
              <c16:uniqueId val="{00000000-FEDC-4D7B-89B6-614ACBF147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2974</c:v>
                </c:pt>
                <c:pt idx="5">
                  <c:v>4553</c:v>
                </c:pt>
                <c:pt idx="8">
                  <c:v>6375</c:v>
                </c:pt>
                <c:pt idx="11">
                  <c:v>6212</c:v>
                </c:pt>
                <c:pt idx="14">
                  <c:v>5982</c:v>
                </c:pt>
              </c:numCache>
            </c:numRef>
          </c:val>
          <c:extLst>
            <c:ext xmlns:c16="http://schemas.microsoft.com/office/drawing/2014/chart" uri="{C3380CC4-5D6E-409C-BE32-E72D297353CC}">
              <c16:uniqueId val="{00000001-FEDC-4D7B-89B6-614ACBF147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90541</c:v>
                </c:pt>
                <c:pt idx="5">
                  <c:v>104070</c:v>
                </c:pt>
                <c:pt idx="8">
                  <c:v>113106</c:v>
                </c:pt>
                <c:pt idx="11">
                  <c:v>121416</c:v>
                </c:pt>
                <c:pt idx="14">
                  <c:v>137264</c:v>
                </c:pt>
              </c:numCache>
            </c:numRef>
          </c:val>
          <c:extLst>
            <c:ext xmlns:c16="http://schemas.microsoft.com/office/drawing/2014/chart" uri="{C3380CC4-5D6E-409C-BE32-E72D297353CC}">
              <c16:uniqueId val="{00000002-FEDC-4D7B-89B6-614ACBF147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DC-4D7B-89B6-614ACBF147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DC-4D7B-89B6-614ACBF147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DC-4D7B-89B6-614ACBF147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36359</c:v>
                </c:pt>
                <c:pt idx="3">
                  <c:v>35072</c:v>
                </c:pt>
                <c:pt idx="6">
                  <c:v>33470</c:v>
                </c:pt>
                <c:pt idx="9">
                  <c:v>32712</c:v>
                </c:pt>
                <c:pt idx="12">
                  <c:v>31469</c:v>
                </c:pt>
              </c:numCache>
            </c:numRef>
          </c:val>
          <c:extLst>
            <c:ext xmlns:c16="http://schemas.microsoft.com/office/drawing/2014/chart" uri="{C3380CC4-5D6E-409C-BE32-E72D297353CC}">
              <c16:uniqueId val="{00000006-FEDC-4D7B-89B6-614ACBF147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2956</c:v>
                </c:pt>
                <c:pt idx="3">
                  <c:v>2901</c:v>
                </c:pt>
                <c:pt idx="6">
                  <c:v>3000</c:v>
                </c:pt>
                <c:pt idx="9">
                  <c:v>3519</c:v>
                </c:pt>
                <c:pt idx="12">
                  <c:v>4003</c:v>
                </c:pt>
              </c:numCache>
            </c:numRef>
          </c:val>
          <c:extLst>
            <c:ext xmlns:c16="http://schemas.microsoft.com/office/drawing/2014/chart" uri="{C3380CC4-5D6E-409C-BE32-E72D297353CC}">
              <c16:uniqueId val="{00000007-FEDC-4D7B-89B6-614ACBF147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FEDC-4D7B-89B6-614ACBF147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18471</c:v>
                </c:pt>
                <c:pt idx="3">
                  <c:v>24823</c:v>
                </c:pt>
                <c:pt idx="6">
                  <c:v>27684</c:v>
                </c:pt>
                <c:pt idx="9">
                  <c:v>19319</c:v>
                </c:pt>
                <c:pt idx="12">
                  <c:v>18910</c:v>
                </c:pt>
              </c:numCache>
            </c:numRef>
          </c:val>
          <c:extLst>
            <c:ext xmlns:c16="http://schemas.microsoft.com/office/drawing/2014/chart" uri="{C3380CC4-5D6E-409C-BE32-E72D297353CC}">
              <c16:uniqueId val="{00000009-FEDC-4D7B-89B6-614ACBF147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59312</c:v>
                </c:pt>
                <c:pt idx="3">
                  <c:v>64742</c:v>
                </c:pt>
                <c:pt idx="6">
                  <c:v>69759</c:v>
                </c:pt>
                <c:pt idx="9">
                  <c:v>73597</c:v>
                </c:pt>
                <c:pt idx="12">
                  <c:v>63799</c:v>
                </c:pt>
              </c:numCache>
            </c:numRef>
          </c:val>
          <c:extLst>
            <c:ext xmlns:c16="http://schemas.microsoft.com/office/drawing/2014/chart" uri="{C3380CC4-5D6E-409C-BE32-E72D297353CC}">
              <c16:uniqueId val="{0000000A-FEDC-4D7B-89B6-614ACBF147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EDC-4D7B-89B6-614ACBF147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33039</c:v>
                </c:pt>
                <c:pt idx="1">
                  <c:v>38121</c:v>
                </c:pt>
                <c:pt idx="2">
                  <c:v>38838</c:v>
                </c:pt>
              </c:numCache>
            </c:numRef>
          </c:val>
          <c:extLst>
            <c:ext xmlns:c16="http://schemas.microsoft.com/office/drawing/2014/chart" uri="{C3380CC4-5D6E-409C-BE32-E72D297353CC}">
              <c16:uniqueId val="{00000000-7E2E-40E7-9E52-EB19F2BED9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6441</c:v>
                </c:pt>
                <c:pt idx="1">
                  <c:v>6454</c:v>
                </c:pt>
                <c:pt idx="2">
                  <c:v>6466</c:v>
                </c:pt>
              </c:numCache>
            </c:numRef>
          </c:val>
          <c:extLst>
            <c:ext xmlns:c16="http://schemas.microsoft.com/office/drawing/2014/chart" uri="{C3380CC4-5D6E-409C-BE32-E72D297353CC}">
              <c16:uniqueId val="{00000001-7E2E-40E7-9E52-EB19F2BED9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66543</c:v>
                </c:pt>
                <c:pt idx="1">
                  <c:v>67286</c:v>
                </c:pt>
                <c:pt idx="2">
                  <c:v>82710</c:v>
                </c:pt>
              </c:numCache>
            </c:numRef>
          </c:val>
          <c:extLst>
            <c:ext xmlns:c16="http://schemas.microsoft.com/office/drawing/2014/chart" uri="{C3380CC4-5D6E-409C-BE32-E72D297353CC}">
              <c16:uniqueId val="{00000002-7E2E-40E7-9E52-EB19F2BED9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{7AB7EA9E-8D6A-4D39-A2E1-23CBB508A073}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8A2-4A93-A99D-27DBF32AC4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{CDDFAAB1-9D79-4F29-ABB2-F69729387ADA}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A2-4A93-A99D-27DBF32AC4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{43A03019-0311-4F6F-BC24-81F54CBC7ACA}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A2-4A93-A99D-27DBF32AC4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{50EFD29C-4484-48B3-ACB5-4B2B00283205}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A2-4A93-A99D-27DBF32AC4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{55A1E3C8-B1A0-4F26-8C5F-C4644D452E3C}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A2-4A93-A99D-27DBF32AC4A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{F4BB31E7-7FB1-4ED1-B8A0-8F12C4EACB08}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8A2-4A93-A99D-27DBF32AC4A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{C5A2696B-8BBE-459B-8901-B6E179BA2588}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8A2-4A93-A99D-27DBF32AC4A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{239CA5B4-1636-4CDA-BF89-603FE982564C}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8A2-4A93-A99D-27DBF32AC4A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{DA94D0A5-A3A6-4AB0-A113-58E082A6CAD3}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8A2-4A93-A99D-27DBF32AC4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56.1</c:v>
                </c:pt>
                <c:pt idx="16">
                  <c:v>52.7</c:v>
                </c:pt>
                <c:pt idx="24">
                  <c:v>52.4</c:v>
                </c:pt>
                <c:pt idx="32">
                  <c:v>43.7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8A2-4A93-A99D-27DBF32AC4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{2FB7EDBB-41F6-4107-AC88-192BE7C9E85D}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8A2-4A93-A99D-27DBF32AC4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{2B7C4C2F-5E19-4071-B1B9-88075EF98F41}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A2-4A93-A99D-27DBF32AC4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{82046969-8E7B-4476-A076-E38156D1DCEB}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A2-4A93-A99D-27DBF32AC4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{0DDA1094-899A-4B0F-8FA3-E82DDE0F8D5F}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A2-4A93-A99D-27DBF32AC4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{E95AA97A-A7B4-4FBB-B7E1-435DC925DDFD}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A2-4A93-A99D-27DBF32AC4A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{1E1A9059-775B-4B88-B758-6EF99D72DDD1}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8A2-4A93-A99D-27DBF32AC4A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{EB22D1F2-BEC2-4C6A-965A-711E26B277DC}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8A2-4A93-A99D-27DBF32AC4A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{93B183AB-992A-4C75-8C83-8DDA6899E1EA}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8A2-4A93-A99D-27DBF32AC4A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{E6D0FD2E-4700-4A1B-BAEE-4945ECDCFEFE}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8A2-4A93-A99D-27DBF32AC4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8A2-4A93-A99D-27DBF32AC4AB}"/>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{62166EB1-4941-482A-A29E-1A541A1823C7}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21E-4437-A9FB-C093767138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{73787F44-EDA6-49ED-B807-F7644642620D}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1E-4437-A9FB-C093767138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{E63D8E5B-086F-4CA1-9B13-78BB3510A765}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1E-4437-A9FB-C093767138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{17219510-DD9D-418A-AE81-A41CC263CA11}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1E-4437-A9FB-C093767138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{22DFEE0D-1045-499D-B357-0882033FC868}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1E-4437-A9FB-C0937671384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{D651CA3F-F2F7-466F-ABC6-DDA0B7ECC5F6}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21E-4437-A9FB-C0937671384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{B881337F-3A33-41A3-B3E4-E9BC1664831D}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21E-4437-A9FB-C0937671384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{5B70EC9B-8A0B-40CE-8296-4094D15786B6}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21E-4437-A9FB-C0937671384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{6860C669-D009-4F6F-9F4A-CD416FD0C472}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21E-4437-A9FB-C093767138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-3.8</c:v>
                </c:pt>
                <c:pt idx="16">
                  <c:v>-4.5</c:v>
                </c:pt>
                <c:pt idx="24">
                  <c:v>-3.8</c:v>
                </c:pt>
                <c:pt idx="32">
                  <c:v>-3.6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21E-4437-A9FB-C093767138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{849573C5-82BE-497E-BF74-BE5853393BF3}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21E-4437-A9FB-C093767138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{AEC1645D-EF22-4B56-A8DE-587D85AEFC20}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1E-4437-A9FB-C093767138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{AF41D08D-4E19-4E8C-8FDE-9461189A75D0}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1E-4437-A9FB-C093767138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{80F55E9C-5874-4543-A8B8-7A0EF2A524C1}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1E-4437-A9FB-C093767138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{13B8608E-6E7E-473A-AD41-7958DD2FD03D}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1E-4437-A9FB-C0937671384C}"/>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{77F6C91F-64FD-446D-915B-F75E6F23C675}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21E-4437-A9FB-C0937671384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{EC343E68-3976-4656-A3C2-171A450EB4A9}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21E-4437-A9FB-C0937671384C}"/>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{B083A39F-D4B1-4772-8138-6E7440677099}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21E-4437-A9FB-C0937671384C}"/>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{C32FD0BF-0599-493D-A2C1-60B5FC6125CE}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21E-4437-A9FB-C093767138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21E-4437-A9FB-C0937671384C}"/>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地方債の着実な償還などの地方債残高縮減の取組みにより、元利償還金が減少した。</a:t>
          </a:r>
        </a:p>
        <a:p>
          <a:r>
            <a:rPr kumimoji="1" lang="ja-JP" altLang="en-US" sz="1400">
              <a:latin typeface="ＭＳ ゴシック" pitchFamily="49" charset="-128"/>
              <a:ea typeface="ＭＳ ゴシック" pitchFamily="49" charset="-128"/>
            </a:rPr>
            <a:t>　また、算入公債費等（地方財政法第</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条の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第</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項第</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号の規定に基づき総務大臣が定める額）が、元利償還金等額全体を上回る数値となっており、実質公債費比率の分子としては負の数値となる。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減債基金残高については、運用利子を積み立てたことにより増となった。引き続き、適切な範囲で計画的に活用していく。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本庁舎等整備に対する地方債等を新規で発行したが、元金の償還も行ったため前年度比では地方債現在高は減少した。加えて、債務負担行為に基づく支出予定額についても減少したため、将来負担額全体は減少している。</a:t>
          </a:r>
        </a:p>
        <a:p>
          <a:r>
            <a:rPr kumimoji="1" lang="ja-JP" altLang="en-US" sz="1400">
              <a:latin typeface="ＭＳ ゴシック" pitchFamily="49" charset="-128"/>
              <a:ea typeface="ＭＳ ゴシック" pitchFamily="49" charset="-128"/>
            </a:rPr>
            <a:t>　将来負担比率の分子については、計画的な基金の積み立てを行ったことにより、充当可能基金が増加し、充当可能財源等が将来負担額全体を上回る数値となるため、負の数値となる。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東京都世田谷区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前年度からの繰越金や当年度の収支状況、今後の行政需要等を踏まえ、庁舎等建設等基金に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億円、義務教育施設整備基金に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億円など、合計で約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主として本庁舎等整備に「庁舎等建設等基金」を計画的に活用していくところである。また、学校改築などその他の公共施設整備などにおいても、基金残高の状況や毎年度の収支状況等を踏まえながら、計画的に基金の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・庁舎等建設等基金：庁舎及び施設の建設、増改築等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・都市整備基金：都市基盤の整備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本庁舎整備や学校改築、都市基盤の整備等について、今後の行政需要に備えて積み立てを行ったため。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・庁舎等建設等基金：本庁舎等整備を予定しており、多額の財政負担を伴うことから、基金の活用を行うため、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今後基金残高は減少する見込みである。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・義務教育施設整備基金：小・中学校の改築・改修に加え、学校施設の耐震改修工事などへ基金の活用を行うことから、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今後基金残高は減少する見込みである。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・都市整備基金：都市基盤整備を進めていくにあたり、計画的な基金の活用と積み立てを行っていく。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前年度からの繰越金や当年度の収支状況、今後の行政需要等を踏まえ、約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急激な景気変動による減収などにも耐えうるよう予算規模の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割を確保することを目標としている。今後も必要最小限の活用に努め、予算規模の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割程度を確保している状況を維持していく。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年度にかけて本庁舎等整備を予定しており、満期一括債の償還が多くなる見込みであることから、今後の収支状況を踏まえながら計画的な積み立てと活用を図っていく。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57A580D-C1B2-4E4C-BB7D-0810874A66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D6B28C3-F3E4-4769-8B3B-F9F044C8D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16531C1-DA1A-4F2D-9437-B803B949B9D2}"/>
            </a:ext>
          </a:extLst>
        </xdr:cNvPr>
        <xdr:cNvSpPr/>
      </xdr:nvSpPr>
      <xdr:spPr>
        <a:xfrm>
          <a:off x="117602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52C97F2-29ED-4D57-9889-DDC2E0E2AEBE}"/>
            </a:ext>
          </a:extLst>
        </xdr:cNvPr>
        <xdr:cNvSpPr/>
      </xdr:nvSpPr>
      <xdr:spPr>
        <a:xfrm>
          <a:off x="131318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54E3759-194F-400D-B0EF-BDF7BD7F50CC}"/>
            </a:ext>
          </a:extLst>
        </xdr:cNvPr>
        <xdr:cNvSpPr/>
      </xdr:nvSpPr>
      <xdr:spPr>
        <a:xfrm>
          <a:off x="145034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21234946-4BB6-41B6-A516-140FC75728F1}"/>
            </a:ext>
          </a:extLst>
        </xdr:cNvPr>
        <xdr:cNvSpPr/>
      </xdr:nvSpPr>
      <xdr:spPr>
        <a:xfrm>
          <a:off x="158750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72C437F-6F3A-4C94-AF8C-8F4BB020EE92}"/>
            </a:ext>
          </a:extLst>
        </xdr:cNvPr>
        <xdr:cNvSpPr/>
      </xdr:nvSpPr>
      <xdr:spPr>
        <a:xfrm>
          <a:off x="17246600" y="90995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14480A8-1ABE-440B-8015-15660E7A17FC}"/>
            </a:ext>
          </a:extLst>
        </xdr:cNvPr>
        <xdr:cNvSpPr/>
      </xdr:nvSpPr>
      <xdr:spPr>
        <a:xfrm>
          <a:off x="117602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AD579C5-E733-4CAE-B6FF-7C70FB07E2FC}"/>
            </a:ext>
          </a:extLst>
        </xdr:cNvPr>
        <xdr:cNvSpPr/>
      </xdr:nvSpPr>
      <xdr:spPr>
        <a:xfrm>
          <a:off x="131318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5526E95-D33C-4368-8644-2A0DFA851881}"/>
            </a:ext>
          </a:extLst>
        </xdr:cNvPr>
        <xdr:cNvSpPr/>
      </xdr:nvSpPr>
      <xdr:spPr>
        <a:xfrm>
          <a:off x="145034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6B8F077-543B-4C6D-ADD5-F85462A107BD}"/>
            </a:ext>
          </a:extLst>
        </xdr:cNvPr>
        <xdr:cNvSpPr/>
      </xdr:nvSpPr>
      <xdr:spPr>
        <a:xfrm>
          <a:off x="158750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5ED6C44-3163-4ED2-828C-3021EA23D3FE}"/>
            </a:ext>
          </a:extLst>
        </xdr:cNvPr>
        <xdr:cNvSpPr/>
      </xdr:nvSpPr>
      <xdr:spPr>
        <a:xfrm>
          <a:off x="17246600" y="127825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DB61232-C570-4B66-8105-4671030AD9F7}"/>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FE79E8-F34F-440F-A06A-568A4ACD97FC}"/>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C53BF9A-D286-431B-AC00-67BA5FA5E1FB}"/>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F3BB9E8-944D-46E2-B89E-E6F715A95B3E}"/>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ACC9A7D-F059-4652-88E0-0C10036EE8D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0E78308-320D-4049-890B-57172D4B0550}"/>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F5953DD-8692-4961-A414-98FFA12B5A4B}"/>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7A7FC86-2BE4-4559-A5BD-DF19C66A6EDE}"/>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BD34A42-15BB-4C57-8EB0-34B44829C8A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4D52C80-992A-423D-BF08-74CA97727FE8}"/>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916,208
895,180
58.05
377,662,345
357,779,394
17,076,938
206,782,019
60,859,809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F695B60-F463-4AF1-B98F-3C698E008F39}"/>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10ED59A8-3E7D-4736-A404-CDE609AA3114}"/>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18F402D-F2C1-47F8-8F68-3BC8D1D93A29}"/>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6EF2A90-94A8-46E0-B1EA-011BC3092F43}"/>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7474D3A0-BDAD-450A-B9DD-EE528655DA07}"/>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3DAE8F8-B8AE-4388-8872-05D956B11BC1}"/>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8408E28-D17F-41E0-9BB5-5C42CC3263B4}"/>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A63B8215-0E8B-4057-967D-8EDF683D438B}"/>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82B08F9-1289-49E4-B8A4-D44DA7D64943}"/>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339F9B8-CF84-4DEA-A990-E9AE3463951D}"/>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7E1ADE0-EFE0-41DB-9B26-A15EB99AE981}"/>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77C2809-A396-46D6-9DAC-BF5E3E4FC25B}"/>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A4DBE4B6-5460-4458-9EF3-92CB00E36BDD}"/>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59C1296-7C03-4EE7-8377-2F1375056B3D}"/>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C38EF2D4-B495-4350-AD99-03B22B38D88D}"/>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B603B8D-6A59-493B-B58B-B7667D144322}"/>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55166DD-4D05-4887-8409-AA609986B69F}"/>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5A1E574-E30D-4644-B5B3-E7B12787DD70}"/>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9E5A0A6-345C-4255-83BB-4CC5DEF970A5}"/>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6803B4B-55FB-4070-A58F-C6A60184786F}"/>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6EB7A84-3DD3-4D51-9659-CFE4C3429263}"/>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4E6313A-3AD3-4046-8362-44B546F41067}"/>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40E5085-A2C2-4DA5-A7BC-69C1261CE6D8}"/>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2A427CA8-36A6-47AC-877E-8FB42539C37E}"/>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400BE014-7CFD-4177-A842-BB11CB3BF2A6}"/>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9A191BD-067B-423E-A849-3517EC1B56EC}"/>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20A9135-38DF-4B20-A2E2-047A2247067C}"/>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934B161-1241-4296-86D5-2656471AF215}"/>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45631B5-325A-4859-B972-E5208AA54E09}"/>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200F07B-E681-4AA3-9AFF-9478F40C6119}"/>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D8E42D5-40DD-46F4-BD68-65DBFDFD3778}"/>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AB7A5FC-8EC0-49FB-ADBE-BFCEFAC69F93}"/>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D095D67-5966-41F9-8B59-981A4E653086}"/>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39EF146-89FF-47D4-86D8-625418B6DA0D}"/>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61F2732-9493-44FD-8DAC-A7C09EC76904}"/>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当区では、平成２８年度に「世田谷区公共施設等総合管理計画」を策定し、既存施設を適切に保全しつつ、建物の耐用年数を踏まえた計画的な改築や複合化など、合理的な整備に努めている。</a:t>
          </a:r>
          <a:endParaRPr lang="ja-JP" altLang="ja-JP">
            <a:effectLst/>
          </a:endParaRPr>
        </a:p>
        <a:p>
          <a:r>
            <a:rPr kumimoji="1" lang="ja-JP" altLang="ja-JP" sz="1100">
              <a:solidFill>
                <a:schemeClr val="dk1"/>
              </a:solidFill>
              <a:effectLst/>
              <a:latin typeface="+mn-lt"/>
              <a:ea typeface="+mn-ea"/>
              <a:cs typeface="+mn-cs"/>
            </a:rPr>
            <a:t>　有形固定資産減価償却率については、</a:t>
          </a:r>
          <a:r>
            <a:rPr kumimoji="1" lang="en-US" altLang="ja-JP" sz="1100">
              <a:solidFill>
                <a:schemeClr val="dk1"/>
              </a:solidFill>
              <a:effectLst/>
              <a:latin typeface="+mn-lt"/>
              <a:ea typeface="+mn-ea"/>
              <a:cs typeface="+mn-cs"/>
            </a:rPr>
            <a:t>43.7</a:t>
          </a:r>
          <a:r>
            <a:rPr kumimoji="1" lang="ja-JP" altLang="ja-JP" sz="1100">
              <a:solidFill>
                <a:schemeClr val="dk1"/>
              </a:solidFill>
              <a:effectLst/>
              <a:latin typeface="+mn-lt"/>
              <a:ea typeface="+mn-ea"/>
              <a:cs typeface="+mn-cs"/>
            </a:rPr>
            <a:t>％となっており、類似団体と比べて低くなっている。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C5E799F-0661-49D1-BDA8-368A7482C461}"/>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BCE9E38-686E-475B-B84C-D663035D5979}"/>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802F7724-473F-44D3-BB0D-D36BCE9977B5}"/>
            </a:ext>
          </a:extLst>
        </xdr:cNvPr>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F9370941-9B15-4FEC-8344-F6CD86C503DD}"/>
            </a:ext>
          </a:extLst>
        </xdr:cNvPr>
        <xdr:cNvCxnSpPr/>
      </xdr:nvCxnSpPr>
      <xdr:spPr>
        <a:xfrm>
          <a:off x="1152525" y="66035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7ED2C415-CCC4-466C-A07D-6424ECB2B110}"/>
            </a:ext>
          </a:extLst>
        </xdr:cNvPr>
        <xdr:cNvSpPr txBox="1"/>
      </xdr:nvSpPr>
      <xdr:spPr>
        <a:xfrm>
          <a:off x="786781" y="65160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462526F6-39B0-4A96-BDB9-E0BEE8EB0422}"/>
            </a:ext>
          </a:extLst>
        </xdr:cNvPr>
        <xdr:cNvCxnSpPr/>
      </xdr:nvCxnSpPr>
      <xdr:spPr>
        <a:xfrm>
          <a:off x="1152525" y="63078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653B3B5-A7B7-4A4A-9EB0-075DF1CE7E77}"/>
            </a:ext>
          </a:extLst>
        </xdr:cNvPr>
        <xdr:cNvSpPr txBox="1"/>
      </xdr:nvSpPr>
      <xdr:spPr>
        <a:xfrm>
          <a:off x="786781" y="62203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C0580028-2013-4A73-9325-F2167AD28A93}"/>
            </a:ext>
          </a:extLst>
        </xdr:cNvPr>
        <xdr:cNvCxnSpPr/>
      </xdr:nvCxnSpPr>
      <xdr:spPr>
        <a:xfrm>
          <a:off x="1152525" y="60120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569DBB4-A4C0-4CF0-8B77-C4B68C68149A}"/>
            </a:ext>
          </a:extLst>
        </xdr:cNvPr>
        <xdr:cNvSpPr txBox="1"/>
      </xdr:nvSpPr>
      <xdr:spPr>
        <a:xfrm>
          <a:off x="786781" y="5918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7ED0B640-5A03-412E-8260-4AFD35011317}"/>
            </a:ext>
          </a:extLst>
        </xdr:cNvPr>
        <xdr:cNvCxnSpPr/>
      </xdr:nvCxnSpPr>
      <xdr:spPr>
        <a:xfrm>
          <a:off x="1152525" y="57163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7026DA9E-531F-4493-A578-CBB965F930B8}"/>
            </a:ext>
          </a:extLst>
        </xdr:cNvPr>
        <xdr:cNvSpPr txBox="1"/>
      </xdr:nvSpPr>
      <xdr:spPr>
        <a:xfrm>
          <a:off x="786781" y="56225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1137F438-58FC-4044-845E-A1405897088C}"/>
            </a:ext>
          </a:extLst>
        </xdr:cNvPr>
        <xdr:cNvCxnSpPr/>
      </xdr:nvCxnSpPr>
      <xdr:spPr>
        <a:xfrm>
          <a:off x="1152525" y="54142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87BE1A16-C117-4F9C-B5A6-16DDE9BF9AF6}"/>
            </a:ext>
          </a:extLst>
        </xdr:cNvPr>
        <xdr:cNvSpPr txBox="1"/>
      </xdr:nvSpPr>
      <xdr:spPr>
        <a:xfrm>
          <a:off x="786781" y="53268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4A1331E0-D7C1-438B-B613-3C0A3FF3B65F}"/>
            </a:ext>
          </a:extLst>
        </xdr:cNvPr>
        <xdr:cNvCxnSpPr/>
      </xdr:nvCxnSpPr>
      <xdr:spPr>
        <a:xfrm>
          <a:off x="1152525" y="51185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6A9E8DBA-E7F0-49FD-A238-455B4B733C72}"/>
            </a:ext>
          </a:extLst>
        </xdr:cNvPr>
        <xdr:cNvSpPr txBox="1"/>
      </xdr:nvSpPr>
      <xdr:spPr>
        <a:xfrm>
          <a:off x="786781" y="5031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A27B5C52-37C7-4257-8D48-78579920E390}"/>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BB46F405-A1CA-4FE3-8F31-59C3CB43FDAD}"/>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F0D7B9A4-9EF6-4D5C-9BBE-67E670F05B4E}"/>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a:extLst>
            <a:ext uri="{FF2B5EF4-FFF2-40B4-BE49-F238E27FC236}">
              <a16:creationId xmlns:a16="http://schemas.microsoft.com/office/drawing/2014/main" id="{762B5441-A27F-4B19-BEB3-BE8E7C869304}"/>
            </a:ext>
          </a:extLst>
        </xdr:cNvPr>
        <xdr:cNvCxnSpPr/>
      </xdr:nvCxnSpPr>
      <xdr:spPr>
        <a:xfrm flipV="1">
          <a:off x="4300220" y="5312682"/>
          <a:ext cx="1270" cy="1090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a:extLst>
            <a:ext uri="{FF2B5EF4-FFF2-40B4-BE49-F238E27FC236}">
              <a16:creationId xmlns:a16="http://schemas.microsoft.com/office/drawing/2014/main" id="{98069E31-7BFC-4D66-8891-9FFE6BFE776B}"/>
            </a:ext>
          </a:extLst>
        </xdr:cNvPr>
        <xdr:cNvSpPr txBox="1"/>
      </xdr:nvSpPr>
      <xdr:spPr>
        <a:xfrm>
          <a:off x="4352925" y="6407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a:extLst>
            <a:ext uri="{FF2B5EF4-FFF2-40B4-BE49-F238E27FC236}">
              <a16:creationId xmlns:a16="http://schemas.microsoft.com/office/drawing/2014/main" id="{74C184A0-D266-48B4-AF86-E9A0F8AA9223}"/>
            </a:ext>
          </a:extLst>
        </xdr:cNvPr>
        <xdr:cNvCxnSpPr/>
      </xdr:nvCxnSpPr>
      <xdr:spPr>
        <a:xfrm>
          <a:off x="4213225" y="640343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a:extLst>
            <a:ext uri="{FF2B5EF4-FFF2-40B4-BE49-F238E27FC236}">
              <a16:creationId xmlns:a16="http://schemas.microsoft.com/office/drawing/2014/main" id="{DEAF4AB3-C114-44E9-B7A7-6681BA5DCC79}"/>
            </a:ext>
          </a:extLst>
        </xdr:cNvPr>
        <xdr:cNvSpPr txBox="1"/>
      </xdr:nvSpPr>
      <xdr:spPr>
        <a:xfrm>
          <a:off x="4352925" y="5094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a:extLst>
            <a:ext uri="{FF2B5EF4-FFF2-40B4-BE49-F238E27FC236}">
              <a16:creationId xmlns:a16="http://schemas.microsoft.com/office/drawing/2014/main" id="{0725A0F7-34E0-4C33-AEBD-C354BFC06AB0}"/>
            </a:ext>
          </a:extLst>
        </xdr:cNvPr>
        <xdr:cNvCxnSpPr/>
      </xdr:nvCxnSpPr>
      <xdr:spPr>
        <a:xfrm>
          <a:off x="4213225" y="531268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75945</xdr:rowOff>
    </xdr:from>
    <xdr:ext cx="405111" cy="259045"/>
    <xdr:sp macro="" textlink="">
      <xdr:nvSpPr>
        <xdr:cNvPr id="82" name="有形固定資産減価償却率平均値テキスト">
          <a:extLst>
            <a:ext uri="{FF2B5EF4-FFF2-40B4-BE49-F238E27FC236}">
              <a16:creationId xmlns:a16="http://schemas.microsoft.com/office/drawing/2014/main" id="{BB7A40D3-AC0F-4B44-8921-B63202A323B6}"/>
            </a:ext>
          </a:extLst>
        </xdr:cNvPr>
        <xdr:cNvSpPr txBox="1"/>
      </xdr:nvSpPr>
      <xdr:spPr>
        <a:xfrm>
          <a:off x="4352925" y="58226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a:extLst>
            <a:ext uri="{FF2B5EF4-FFF2-40B4-BE49-F238E27FC236}">
              <a16:creationId xmlns:a16="http://schemas.microsoft.com/office/drawing/2014/main" id="{3EFF9BF2-D4D3-4587-9A3F-C0DFF8621C3B}"/>
            </a:ext>
          </a:extLst>
        </xdr:cNvPr>
        <xdr:cNvSpPr/>
      </xdr:nvSpPr>
      <xdr:spPr>
        <a:xfrm>
          <a:off x="4251325" y="58442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a:extLst>
            <a:ext uri="{FF2B5EF4-FFF2-40B4-BE49-F238E27FC236}">
              <a16:creationId xmlns:a16="http://schemas.microsoft.com/office/drawing/2014/main" id="{E7BF92C3-ABD5-449D-A52C-B74AA3BEB61F}"/>
            </a:ext>
          </a:extLst>
        </xdr:cNvPr>
        <xdr:cNvSpPr/>
      </xdr:nvSpPr>
      <xdr:spPr>
        <a:xfrm>
          <a:off x="3616325" y="5856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a:extLst>
            <a:ext uri="{FF2B5EF4-FFF2-40B4-BE49-F238E27FC236}">
              <a16:creationId xmlns:a16="http://schemas.microsoft.com/office/drawing/2014/main" id="{77AE6C19-5917-4BC8-835A-D43D8D318465}"/>
            </a:ext>
          </a:extLst>
        </xdr:cNvPr>
        <xdr:cNvSpPr/>
      </xdr:nvSpPr>
      <xdr:spPr>
        <a:xfrm>
          <a:off x="2930525" y="58535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a:extLst>
            <a:ext uri="{FF2B5EF4-FFF2-40B4-BE49-F238E27FC236}">
              <a16:creationId xmlns:a16="http://schemas.microsoft.com/office/drawing/2014/main" id="{74C537D9-278A-4642-8531-C3E63B82AC0B}"/>
            </a:ext>
          </a:extLst>
        </xdr:cNvPr>
        <xdr:cNvSpPr/>
      </xdr:nvSpPr>
      <xdr:spPr>
        <a:xfrm>
          <a:off x="2244725" y="58967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a:extLst>
            <a:ext uri="{FF2B5EF4-FFF2-40B4-BE49-F238E27FC236}">
              <a16:creationId xmlns:a16="http://schemas.microsoft.com/office/drawing/2014/main" id="{898B7A8E-B196-4996-8890-9DBFC78AFD2C}"/>
            </a:ext>
          </a:extLst>
        </xdr:cNvPr>
        <xdr:cNvSpPr/>
      </xdr:nvSpPr>
      <xdr:spPr>
        <a:xfrm>
          <a:off x="1558925" y="58720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13DCAC1-E638-4864-A270-8F69A292281F}"/>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E70E774-AA07-4198-898C-0142FDA28FB9}"/>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F52D00A-2C68-45BF-9EED-611C08220DD6}"/>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AF630CEB-9EE0-4BB5-B8F7-06A10B8AC976}"/>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4207C63-2EDB-4420-8A60-27B94E9302B4}"/>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61051</xdr:rowOff>
    </xdr:from>
    <xdr:to>
      <xdr:col>23</xdr:col>
      <xdr:colOff>136525</xdr:colOff>
      <xdr:row>28</xdr:row>
      <xdr:rowOff>162651</xdr:rowOff>
    </xdr:to>
    <xdr:sp macro="" textlink="">
      <xdr:nvSpPr>
        <xdr:cNvPr id="93" name="楕円 92">
          <a:extLst>
            <a:ext uri="{FF2B5EF4-FFF2-40B4-BE49-F238E27FC236}">
              <a16:creationId xmlns:a16="http://schemas.microsoft.com/office/drawing/2014/main" id="{FB3CF72E-7E52-48A1-A342-AB04FC87C8CA}"/>
            </a:ext>
          </a:extLst>
        </xdr:cNvPr>
        <xdr:cNvSpPr/>
      </xdr:nvSpPr>
      <xdr:spPr>
        <a:xfrm>
          <a:off x="4251325" y="54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83928</xdr:rowOff>
    </xdr:from>
    <xdr:ext cx="405111" cy="259045"/>
    <xdr:sp macro="" textlink="">
      <xdr:nvSpPr>
        <xdr:cNvPr id="94" name="有形固定資産減価償却率該当値テキスト">
          <a:extLst>
            <a:ext uri="{FF2B5EF4-FFF2-40B4-BE49-F238E27FC236}">
              <a16:creationId xmlns:a16="http://schemas.microsoft.com/office/drawing/2014/main" id="{178420D8-FAB4-4DF7-9B7D-FA0423EB6360}"/>
            </a:ext>
          </a:extLst>
        </xdr:cNvPr>
        <xdr:cNvSpPr txBox="1"/>
      </xdr:nvSpPr>
      <xdr:spPr>
        <a:xfrm>
          <a:off x="4352925" y="533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157933</xdr:rowOff>
    </xdr:from>
    <xdr:to>
      <xdr:col>19</xdr:col>
      <xdr:colOff>187325</xdr:colOff>
      <xdr:row>30</xdr:row>
      <xdr:rowOff>88083</xdr:rowOff>
    </xdr:to>
    <xdr:sp macro="" textlink="">
      <xdr:nvSpPr>
        <xdr:cNvPr id="95" name="楕円 94">
          <a:extLst>
            <a:ext uri="{FF2B5EF4-FFF2-40B4-BE49-F238E27FC236}">
              <a16:creationId xmlns:a16="http://schemas.microsoft.com/office/drawing/2014/main" id="{8C92DE59-38B0-4A72-9E7D-A90E0B47E2DC}"/>
            </a:ext>
          </a:extLst>
        </xdr:cNvPr>
        <xdr:cNvSpPr/>
      </xdr:nvSpPr>
      <xdr:spPr>
        <a:xfrm>
          <a:off x="3616325" y="57395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111851</xdr:rowOff>
    </xdr:from>
    <xdr:to>
      <xdr:col>23</xdr:col>
      <xdr:colOff>85725</xdr:colOff>
      <xdr:row>30</xdr:row>
      <xdr:rowOff>37283</xdr:rowOff>
    </xdr:to>
    <xdr:cxnSp macro="">
      <xdr:nvCxnSpPr>
        <xdr:cNvPr id="96" name="直線コネクタ 95">
          <a:extLst>
            <a:ext uri="{FF2B5EF4-FFF2-40B4-BE49-F238E27FC236}">
              <a16:creationId xmlns:a16="http://schemas.microsoft.com/office/drawing/2014/main" id="{88FA333C-38D3-4665-B61E-065167602F7F}"/>
            </a:ext>
          </a:extLst>
        </xdr:cNvPr>
        <xdr:cNvCxnSpPr/>
      </xdr:nvCxnSpPr>
      <xdr:spPr>
        <a:xfrm flipV="1">
          <a:off x="3667125" y="5528401"/>
          <a:ext cx="635000" cy="25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167186</xdr:rowOff>
    </xdr:from>
    <xdr:to>
      <xdr:col>15</xdr:col>
      <xdr:colOff>187325</xdr:colOff>
      <xdr:row>30</xdr:row>
      <xdr:rowOff>97336</xdr:rowOff>
    </xdr:to>
    <xdr:sp macro="" textlink="">
      <xdr:nvSpPr>
        <xdr:cNvPr id="97" name="楕円 96">
          <a:extLst>
            <a:ext uri="{FF2B5EF4-FFF2-40B4-BE49-F238E27FC236}">
              <a16:creationId xmlns:a16="http://schemas.microsoft.com/office/drawing/2014/main" id="{7F5D93B8-1EAF-4AC6-9DA6-3E0FFE7AEBE9}"/>
            </a:ext>
          </a:extLst>
        </xdr:cNvPr>
        <xdr:cNvSpPr/>
      </xdr:nvSpPr>
      <xdr:spPr>
        <a:xfrm>
          <a:off x="2930525" y="57488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37283</xdr:rowOff>
    </xdr:from>
    <xdr:to>
      <xdr:col>19</xdr:col>
      <xdr:colOff>136525</xdr:colOff>
      <xdr:row>30</xdr:row>
      <xdr:rowOff>46536</xdr:rowOff>
    </xdr:to>
    <xdr:cxnSp macro="">
      <xdr:nvCxnSpPr>
        <xdr:cNvPr id="98" name="直線コネクタ 97">
          <a:extLst>
            <a:ext uri="{FF2B5EF4-FFF2-40B4-BE49-F238E27FC236}">
              <a16:creationId xmlns:a16="http://schemas.microsoft.com/office/drawing/2014/main" id="{FB9A7F88-7CAD-4FAF-BD27-D717B2C12AD6}"/>
            </a:ext>
          </a:extLst>
        </xdr:cNvPr>
        <xdr:cNvCxnSpPr/>
      </xdr:nvCxnSpPr>
      <xdr:spPr>
        <a:xfrm flipV="1">
          <a:off x="2981325" y="5784033"/>
          <a:ext cx="6858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100602</xdr:rowOff>
    </xdr:from>
    <xdr:to>
      <xdr:col>11</xdr:col>
      <xdr:colOff>187325</xdr:colOff>
      <xdr:row>31</xdr:row>
      <xdr:rowOff>30752</xdr:rowOff>
    </xdr:to>
    <xdr:sp macro="" textlink="">
      <xdr:nvSpPr>
        <xdr:cNvPr id="99" name="楕円 98">
          <a:extLst>
            <a:ext uri="{FF2B5EF4-FFF2-40B4-BE49-F238E27FC236}">
              <a16:creationId xmlns:a16="http://schemas.microsoft.com/office/drawing/2014/main" id="{54AB123D-77C8-4410-A0A3-9BF78CE6BB5F}"/>
            </a:ext>
          </a:extLst>
        </xdr:cNvPr>
        <xdr:cNvSpPr/>
      </xdr:nvSpPr>
      <xdr:spPr>
        <a:xfrm>
          <a:off x="2244725" y="58473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46536</xdr:rowOff>
    </xdr:from>
    <xdr:to>
      <xdr:col>15</xdr:col>
      <xdr:colOff>136525</xdr:colOff>
      <xdr:row>30</xdr:row>
      <xdr:rowOff>151402</xdr:rowOff>
    </xdr:to>
    <xdr:cxnSp macro="">
      <xdr:nvCxnSpPr>
        <xdr:cNvPr id="100" name="直線コネクタ 99">
          <a:extLst>
            <a:ext uri="{FF2B5EF4-FFF2-40B4-BE49-F238E27FC236}">
              <a16:creationId xmlns:a16="http://schemas.microsoft.com/office/drawing/2014/main" id="{20AE81F6-24E7-4E3F-879C-1188A52FF599}"/>
            </a:ext>
          </a:extLst>
        </xdr:cNvPr>
        <xdr:cNvCxnSpPr/>
      </xdr:nvCxnSpPr>
      <xdr:spPr>
        <a:xfrm flipV="1">
          <a:off x="2295525" y="5793286"/>
          <a:ext cx="6858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112939</xdr:rowOff>
    </xdr:from>
    <xdr:to>
      <xdr:col>7</xdr:col>
      <xdr:colOff>187325</xdr:colOff>
      <xdr:row>31</xdr:row>
      <xdr:rowOff>43089</xdr:rowOff>
    </xdr:to>
    <xdr:sp macro="" textlink="">
      <xdr:nvSpPr>
        <xdr:cNvPr id="101" name="楕円 100">
          <a:extLst>
            <a:ext uri="{FF2B5EF4-FFF2-40B4-BE49-F238E27FC236}">
              <a16:creationId xmlns:a16="http://schemas.microsoft.com/office/drawing/2014/main" id="{5ED4546F-ECF8-4DE2-BBD7-E763726734F6}"/>
            </a:ext>
          </a:extLst>
        </xdr:cNvPr>
        <xdr:cNvSpPr/>
      </xdr:nvSpPr>
      <xdr:spPr>
        <a:xfrm>
          <a:off x="1558925" y="58596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151402</xdr:rowOff>
    </xdr:from>
    <xdr:to>
      <xdr:col>11</xdr:col>
      <xdr:colOff>136525</xdr:colOff>
      <xdr:row>30</xdr:row>
      <xdr:rowOff>163739</xdr:rowOff>
    </xdr:to>
    <xdr:cxnSp macro="">
      <xdr:nvCxnSpPr>
        <xdr:cNvPr id="102" name="直線コネクタ 101">
          <a:extLst>
            <a:ext uri="{FF2B5EF4-FFF2-40B4-BE49-F238E27FC236}">
              <a16:creationId xmlns:a16="http://schemas.microsoft.com/office/drawing/2014/main" id="{E697C75A-89BF-414B-A0A9-324E205BE12A}"/>
            </a:ext>
          </a:extLst>
        </xdr:cNvPr>
        <xdr:cNvCxnSpPr/>
      </xdr:nvCxnSpPr>
      <xdr:spPr>
        <a:xfrm flipV="1">
          <a:off x="1609725" y="5898152"/>
          <a:ext cx="6858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3" name="n_1aveValue有形固定資産減価償却率">
          <a:extLst>
            <a:ext uri="{FF2B5EF4-FFF2-40B4-BE49-F238E27FC236}">
              <a16:creationId xmlns:a16="http://schemas.microsoft.com/office/drawing/2014/main" id="{9ADA409D-F672-4472-BD4B-E926B338F3FC}"/>
            </a:ext>
          </a:extLst>
        </xdr:cNvPr>
        <xdr:cNvSpPr txBox="1"/>
      </xdr:nvSpPr>
      <xdr:spPr>
        <a:xfrm>
          <a:off x="3470919" y="594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104" name="n_2aveValue有形固定資産減価償却率">
          <a:extLst>
            <a:ext uri="{FF2B5EF4-FFF2-40B4-BE49-F238E27FC236}">
              <a16:creationId xmlns:a16="http://schemas.microsoft.com/office/drawing/2014/main" id="{62DCBEDA-D2BF-46E3-84A9-9986748CE7F2}"/>
            </a:ext>
          </a:extLst>
        </xdr:cNvPr>
        <xdr:cNvSpPr txBox="1"/>
      </xdr:nvSpPr>
      <xdr:spPr>
        <a:xfrm>
          <a:off x="2797819" y="593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5" name="n_3aveValue有形固定資産減価償却率">
          <a:extLst>
            <a:ext uri="{FF2B5EF4-FFF2-40B4-BE49-F238E27FC236}">
              <a16:creationId xmlns:a16="http://schemas.microsoft.com/office/drawing/2014/main" id="{5CF27841-DCF6-441B-86F8-DC64A09421E2}"/>
            </a:ext>
          </a:extLst>
        </xdr:cNvPr>
        <xdr:cNvSpPr txBox="1"/>
      </xdr:nvSpPr>
      <xdr:spPr>
        <a:xfrm>
          <a:off x="2112019" y="5983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46553</xdr:rowOff>
    </xdr:from>
    <xdr:ext cx="405111" cy="259045"/>
    <xdr:sp macro="" textlink="">
      <xdr:nvSpPr>
        <xdr:cNvPr id="106" name="n_4aveValue有形固定資産減価償却率">
          <a:extLst>
            <a:ext uri="{FF2B5EF4-FFF2-40B4-BE49-F238E27FC236}">
              <a16:creationId xmlns:a16="http://schemas.microsoft.com/office/drawing/2014/main" id="{F12A9F29-D25C-4FE3-8DD0-1814498844B4}"/>
            </a:ext>
          </a:extLst>
        </xdr:cNvPr>
        <xdr:cNvSpPr txBox="1"/>
      </xdr:nvSpPr>
      <xdr:spPr>
        <a:xfrm>
          <a:off x="1426219" y="595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104610</xdr:rowOff>
    </xdr:from>
    <xdr:ext cx="405111" cy="259045"/>
    <xdr:sp macro="" textlink="">
      <xdr:nvSpPr>
        <xdr:cNvPr id="107" name="n_1mainValue有形固定資産減価償却率">
          <a:extLst>
            <a:ext uri="{FF2B5EF4-FFF2-40B4-BE49-F238E27FC236}">
              <a16:creationId xmlns:a16="http://schemas.microsoft.com/office/drawing/2014/main" id="{D5E16E04-1C01-4B1E-8453-77EFD285A6F8}"/>
            </a:ext>
          </a:extLst>
        </xdr:cNvPr>
        <xdr:cNvSpPr txBox="1"/>
      </xdr:nvSpPr>
      <xdr:spPr>
        <a:xfrm>
          <a:off x="3470919" y="5521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113863</xdr:rowOff>
    </xdr:from>
    <xdr:ext cx="405111" cy="259045"/>
    <xdr:sp macro="" textlink="">
      <xdr:nvSpPr>
        <xdr:cNvPr id="108" name="n_2mainValue有形固定資産減価償却率">
          <a:extLst>
            <a:ext uri="{FF2B5EF4-FFF2-40B4-BE49-F238E27FC236}">
              <a16:creationId xmlns:a16="http://schemas.microsoft.com/office/drawing/2014/main" id="{5916C676-ABD8-4286-9F96-68246996D628}"/>
            </a:ext>
          </a:extLst>
        </xdr:cNvPr>
        <xdr:cNvSpPr txBox="1"/>
      </xdr:nvSpPr>
      <xdr:spPr>
        <a:xfrm>
          <a:off x="2797819" y="553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47279</xdr:rowOff>
    </xdr:from>
    <xdr:ext cx="405111" cy="259045"/>
    <xdr:sp macro="" textlink="">
      <xdr:nvSpPr>
        <xdr:cNvPr id="109" name="n_3mainValue有形固定資産減価償却率">
          <a:extLst>
            <a:ext uri="{FF2B5EF4-FFF2-40B4-BE49-F238E27FC236}">
              <a16:creationId xmlns:a16="http://schemas.microsoft.com/office/drawing/2014/main" id="{65E56431-88C2-4D74-80DA-4F290929EEB2}"/>
            </a:ext>
          </a:extLst>
        </xdr:cNvPr>
        <xdr:cNvSpPr txBox="1"/>
      </xdr:nvSpPr>
      <xdr:spPr>
        <a:xfrm>
          <a:off x="2112019" y="5628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59616</xdr:rowOff>
    </xdr:from>
    <xdr:ext cx="405111" cy="259045"/>
    <xdr:sp macro="" textlink="">
      <xdr:nvSpPr>
        <xdr:cNvPr id="110" name="n_4mainValue有形固定資産減価償却率">
          <a:extLst>
            <a:ext uri="{FF2B5EF4-FFF2-40B4-BE49-F238E27FC236}">
              <a16:creationId xmlns:a16="http://schemas.microsoft.com/office/drawing/2014/main" id="{B9EE7AA0-15D7-4147-9AA6-D75D175E099C}"/>
            </a:ext>
          </a:extLst>
        </xdr:cNvPr>
        <xdr:cNvSpPr txBox="1"/>
      </xdr:nvSpPr>
      <xdr:spPr>
        <a:xfrm>
          <a:off x="1426219" y="564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C712A72E-E226-4B1E-A4A5-2D9D04948377}"/>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242A185-1887-4D58-B77C-F7005BD769D4}"/>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F7CA8BE1-0748-41CA-A090-55A20A81DD40}"/>
            </a:ext>
          </a:extLst>
        </xdr:cNvPr>
        <xdr:cNvSpPr/>
      </xdr:nvSpPr>
      <xdr:spPr>
        <a:xfrm>
          <a:off x="12569041" y="4490496"/>
          <a:ext cx="611168"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54B709D9-B27E-4A2A-8186-891C34313F88}"/>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3CF0719B-EA87-451D-864F-6252C707F213}"/>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3A0C4488-552A-4875-98E0-75B9063F054B}"/>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1FFFB6CE-DF6C-48CE-AB42-EEDA9D19443B}"/>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C64AA689-2858-444C-9597-19B9B6F267AF}"/>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8BC97027-C223-474B-965A-47811E129B22}"/>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232A778-D104-4A7E-96BA-2D43004D8B35}"/>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5B557C03-21B5-4689-AEC4-9B1E57E68781}"/>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7AF4792A-8C0E-4BF0-B324-3AF0E8EFF914}"/>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5D4037C5-380E-4C09-859F-A54A862694AF}"/>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将来負担額を充当可能財源等が上回ったことにより実質債務はマイナスである。このため、債務償還比率は「</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％」となっている。</a:t>
          </a:r>
          <a:endParaRPr lang="ja-JP" altLang="ja-JP">
            <a:effectLst/>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これは、地方債発行額の抑制や着実な償還の実施、基金への積立てを進めているためである。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B8C32F8F-08F9-4D45-8C27-5AB02A884A29}"/>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E9AE46AF-6102-4627-9CDD-B1777EB390D9}"/>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a:extLst>
            <a:ext uri="{FF2B5EF4-FFF2-40B4-BE49-F238E27FC236}">
              <a16:creationId xmlns:a16="http://schemas.microsoft.com/office/drawing/2014/main" id="{15452A0D-74BE-4F92-98A6-4AC471F10160}"/>
            </a:ext>
          </a:extLst>
        </xdr:cNvPr>
        <xdr:cNvSpPr txBox="1"/>
      </xdr:nvSpPr>
      <xdr:spPr>
        <a:xfrm>
          <a:off x="981013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090DF439-0CE1-4452-82CA-959199D22417}"/>
            </a:ext>
          </a:extLst>
        </xdr:cNvPr>
        <xdr:cNvCxnSpPr/>
      </xdr:nvCxnSpPr>
      <xdr:spPr>
        <a:xfrm>
          <a:off x="10194925" y="6486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33</xdr:row>
      <xdr:rowOff>157024</xdr:rowOff>
    </xdr:from>
    <xdr:ext cx="359394" cy="225703"/>
    <xdr:sp macro="" textlink="">
      <xdr:nvSpPr>
        <xdr:cNvPr id="128" name="テキスト ボックス 127">
          <a:extLst>
            <a:ext uri="{FF2B5EF4-FFF2-40B4-BE49-F238E27FC236}">
              <a16:creationId xmlns:a16="http://schemas.microsoft.com/office/drawing/2014/main" id="{C0ECE3A3-FB39-467D-9C3E-63B41E99F0C6}"/>
            </a:ext>
          </a:extLst>
        </xdr:cNvPr>
        <xdr:cNvSpPr txBox="1"/>
      </xdr:nvSpPr>
      <xdr:spPr>
        <a:xfrm>
          <a:off x="9810131" y="639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B7D76E73-4774-4903-B574-6B3125696A3B}"/>
            </a:ext>
          </a:extLst>
        </xdr:cNvPr>
        <xdr:cNvCxnSpPr/>
      </xdr:nvCxnSpPr>
      <xdr:spPr>
        <a:xfrm>
          <a:off x="10194925" y="60737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30" name="テキスト ボックス 129">
          <a:extLst>
            <a:ext uri="{FF2B5EF4-FFF2-40B4-BE49-F238E27FC236}">
              <a16:creationId xmlns:a16="http://schemas.microsoft.com/office/drawing/2014/main" id="{375E4FC3-7D4B-4F2E-9027-ADD66C813282}"/>
            </a:ext>
          </a:extLst>
        </xdr:cNvPr>
        <xdr:cNvSpPr txBox="1"/>
      </xdr:nvSpPr>
      <xdr:spPr>
        <a:xfrm>
          <a:off x="9810131" y="5979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EA5AF6CB-5FD3-407C-BF38-6660EC69010F}"/>
            </a:ext>
          </a:extLst>
        </xdr:cNvPr>
        <xdr:cNvCxnSpPr/>
      </xdr:nvCxnSpPr>
      <xdr:spPr>
        <a:xfrm>
          <a:off x="10194925" y="56546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32" name="テキスト ボックス 131">
          <a:extLst>
            <a:ext uri="{FF2B5EF4-FFF2-40B4-BE49-F238E27FC236}">
              <a16:creationId xmlns:a16="http://schemas.microsoft.com/office/drawing/2014/main" id="{26C767E9-BAA5-4BB0-92EC-4203DBC3AE96}"/>
            </a:ext>
          </a:extLst>
        </xdr:cNvPr>
        <xdr:cNvSpPr txBox="1"/>
      </xdr:nvSpPr>
      <xdr:spPr>
        <a:xfrm>
          <a:off x="9810131" y="55672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7F8F8B10-014E-4267-8A0E-D63D45A7CBCE}"/>
            </a:ext>
          </a:extLst>
        </xdr:cNvPr>
        <xdr:cNvCxnSpPr/>
      </xdr:nvCxnSpPr>
      <xdr:spPr>
        <a:xfrm>
          <a:off x="10194925" y="52419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E4A672CB-4751-4003-BA5C-2EDE07747A08}"/>
            </a:ext>
          </a:extLst>
        </xdr:cNvPr>
        <xdr:cNvSpPr txBox="1"/>
      </xdr:nvSpPr>
      <xdr:spPr>
        <a:xfrm>
          <a:off x="9861428" y="5148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589D44E5-D47F-4BD9-92EA-2FF3EF70CEA0}"/>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2DD0754F-7833-4AE0-A2EA-5C73D3E5B55D}"/>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29</xdr:row>
      <xdr:rowOff>8255</xdr:rowOff>
    </xdr:to>
    <xdr:cxnSp macro="">
      <xdr:nvCxnSpPr>
        <xdr:cNvPr id="137" name="直線コネクタ 136">
          <a:extLst>
            <a:ext uri="{FF2B5EF4-FFF2-40B4-BE49-F238E27FC236}">
              <a16:creationId xmlns:a16="http://schemas.microsoft.com/office/drawing/2014/main" id="{A2FDC079-05CB-4556-B210-0D2880637344}"/>
            </a:ext>
          </a:extLst>
        </xdr:cNvPr>
        <xdr:cNvCxnSpPr/>
      </xdr:nvCxnSpPr>
      <xdr:spPr>
        <a:xfrm flipV="1">
          <a:off x="13323570" y="5241925"/>
          <a:ext cx="1269" cy="347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12082</xdr:rowOff>
    </xdr:from>
    <xdr:ext cx="405111" cy="259045"/>
    <xdr:sp macro="" textlink="">
      <xdr:nvSpPr>
        <xdr:cNvPr id="138" name="債務償還比率最小値テキスト">
          <a:extLst>
            <a:ext uri="{FF2B5EF4-FFF2-40B4-BE49-F238E27FC236}">
              <a16:creationId xmlns:a16="http://schemas.microsoft.com/office/drawing/2014/main" id="{7FB91419-B7AD-46EF-B1CA-283DF2DE3EEE}"/>
            </a:ext>
          </a:extLst>
        </xdr:cNvPr>
        <xdr:cNvSpPr txBox="1"/>
      </xdr:nvSpPr>
      <xdr:spPr>
        <a:xfrm>
          <a:off x="13376275"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29</xdr:row>
      <xdr:rowOff>8255</xdr:rowOff>
    </xdr:from>
    <xdr:to>
      <xdr:col>76</xdr:col>
      <xdr:colOff>111125</xdr:colOff>
      <xdr:row>29</xdr:row>
      <xdr:rowOff>8255</xdr:rowOff>
    </xdr:to>
    <xdr:cxnSp macro="">
      <xdr:nvCxnSpPr>
        <xdr:cNvPr id="139" name="直線コネクタ 138">
          <a:extLst>
            <a:ext uri="{FF2B5EF4-FFF2-40B4-BE49-F238E27FC236}">
              <a16:creationId xmlns:a16="http://schemas.microsoft.com/office/drawing/2014/main" id="{2E43FC3F-9350-47F8-9682-1322F3442E54}"/>
            </a:ext>
          </a:extLst>
        </xdr:cNvPr>
        <xdr:cNvCxnSpPr/>
      </xdr:nvCxnSpPr>
      <xdr:spPr>
        <a:xfrm>
          <a:off x="13255625" y="5589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51452</xdr:rowOff>
    </xdr:from>
    <xdr:ext cx="340478" cy="259045"/>
    <xdr:sp macro="" textlink="">
      <xdr:nvSpPr>
        <xdr:cNvPr id="140" name="債務償還比率最大値テキスト">
          <a:extLst>
            <a:ext uri="{FF2B5EF4-FFF2-40B4-BE49-F238E27FC236}">
              <a16:creationId xmlns:a16="http://schemas.microsoft.com/office/drawing/2014/main" id="{4E27CD7A-8133-471A-AAED-A885100372CC}"/>
            </a:ext>
          </a:extLst>
        </xdr:cNvPr>
        <xdr:cNvSpPr txBox="1"/>
      </xdr:nvSpPr>
      <xdr:spPr>
        <a:xfrm>
          <a:off x="13376275" y="49727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1B03C455-2F0C-4FBE-8A58-3C9F7187CDE3}"/>
            </a:ext>
          </a:extLst>
        </xdr:cNvPr>
        <xdr:cNvCxnSpPr/>
      </xdr:nvCxnSpPr>
      <xdr:spPr>
        <a:xfrm>
          <a:off x="13255625" y="52419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83202</xdr:rowOff>
    </xdr:from>
    <xdr:ext cx="340478" cy="259045"/>
    <xdr:sp macro="" textlink="">
      <xdr:nvSpPr>
        <xdr:cNvPr id="142" name="債務償還比率平均値テキスト">
          <a:extLst>
            <a:ext uri="{FF2B5EF4-FFF2-40B4-BE49-F238E27FC236}">
              <a16:creationId xmlns:a16="http://schemas.microsoft.com/office/drawing/2014/main" id="{B4B70DD3-43E5-418C-96E2-D21E3F0ED705}"/>
            </a:ext>
          </a:extLst>
        </xdr:cNvPr>
        <xdr:cNvSpPr txBox="1"/>
      </xdr:nvSpPr>
      <xdr:spPr>
        <a:xfrm>
          <a:off x="13376275" y="516955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104775</xdr:rowOff>
    </xdr:from>
    <xdr:to>
      <xdr:col>76</xdr:col>
      <xdr:colOff>73025</xdr:colOff>
      <xdr:row>27</xdr:row>
      <xdr:rowOff>34925</xdr:rowOff>
    </xdr:to>
    <xdr:sp macro="" textlink="">
      <xdr:nvSpPr>
        <xdr:cNvPr id="143" name="フローチャート: 判断 142">
          <a:extLst>
            <a:ext uri="{FF2B5EF4-FFF2-40B4-BE49-F238E27FC236}">
              <a16:creationId xmlns:a16="http://schemas.microsoft.com/office/drawing/2014/main" id="{EDA4EC93-B536-42A5-9B51-9F1D3624311D}"/>
            </a:ext>
          </a:extLst>
        </xdr:cNvPr>
        <xdr:cNvSpPr/>
      </xdr:nvSpPr>
      <xdr:spPr>
        <a:xfrm>
          <a:off x="13293725" y="51911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104775</xdr:rowOff>
    </xdr:from>
    <xdr:to>
      <xdr:col>72</xdr:col>
      <xdr:colOff>123825</xdr:colOff>
      <xdr:row>27</xdr:row>
      <xdr:rowOff>34925</xdr:rowOff>
    </xdr:to>
    <xdr:sp macro="" textlink="">
      <xdr:nvSpPr>
        <xdr:cNvPr id="144" name="フローチャート: 判断 143">
          <a:extLst>
            <a:ext uri="{FF2B5EF4-FFF2-40B4-BE49-F238E27FC236}">
              <a16:creationId xmlns:a16="http://schemas.microsoft.com/office/drawing/2014/main" id="{14E163C2-B279-466B-9A54-44C78EC76049}"/>
            </a:ext>
          </a:extLst>
        </xdr:cNvPr>
        <xdr:cNvSpPr/>
      </xdr:nvSpPr>
      <xdr:spPr>
        <a:xfrm>
          <a:off x="12639675" y="5191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104775</xdr:rowOff>
    </xdr:from>
    <xdr:to>
      <xdr:col>68</xdr:col>
      <xdr:colOff>123825</xdr:colOff>
      <xdr:row>27</xdr:row>
      <xdr:rowOff>34925</xdr:rowOff>
    </xdr:to>
    <xdr:sp macro="" textlink="">
      <xdr:nvSpPr>
        <xdr:cNvPr id="145" name="フローチャート: 判断 144">
          <a:extLst>
            <a:ext uri="{FF2B5EF4-FFF2-40B4-BE49-F238E27FC236}">
              <a16:creationId xmlns:a16="http://schemas.microsoft.com/office/drawing/2014/main" id="{5CAF3510-7730-44A1-9792-C7091D5202FF}"/>
            </a:ext>
          </a:extLst>
        </xdr:cNvPr>
        <xdr:cNvSpPr/>
      </xdr:nvSpPr>
      <xdr:spPr>
        <a:xfrm>
          <a:off x="11953875" y="5191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104775</xdr:rowOff>
    </xdr:from>
    <xdr:to>
      <xdr:col>64</xdr:col>
      <xdr:colOff>123825</xdr:colOff>
      <xdr:row>27</xdr:row>
      <xdr:rowOff>34925</xdr:rowOff>
    </xdr:to>
    <xdr:sp macro="" textlink="">
      <xdr:nvSpPr>
        <xdr:cNvPr id="146" name="フローチャート: 判断 145">
          <a:extLst>
            <a:ext uri="{FF2B5EF4-FFF2-40B4-BE49-F238E27FC236}">
              <a16:creationId xmlns:a16="http://schemas.microsoft.com/office/drawing/2014/main" id="{6DD064AC-6274-45A2-A798-EBD07549441B}"/>
            </a:ext>
          </a:extLst>
        </xdr:cNvPr>
        <xdr:cNvSpPr/>
      </xdr:nvSpPr>
      <xdr:spPr>
        <a:xfrm>
          <a:off x="11268075" y="5191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104775</xdr:rowOff>
    </xdr:from>
    <xdr:to>
      <xdr:col>60</xdr:col>
      <xdr:colOff>123825</xdr:colOff>
      <xdr:row>27</xdr:row>
      <xdr:rowOff>34925</xdr:rowOff>
    </xdr:to>
    <xdr:sp macro="" textlink="">
      <xdr:nvSpPr>
        <xdr:cNvPr id="147" name="フローチャート: 判断 146">
          <a:extLst>
            <a:ext uri="{FF2B5EF4-FFF2-40B4-BE49-F238E27FC236}">
              <a16:creationId xmlns:a16="http://schemas.microsoft.com/office/drawing/2014/main" id="{A65E512C-BBCC-4F7D-9593-7CAC702F9391}"/>
            </a:ext>
          </a:extLst>
        </xdr:cNvPr>
        <xdr:cNvSpPr/>
      </xdr:nvSpPr>
      <xdr:spPr>
        <a:xfrm>
          <a:off x="10582275" y="5191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E20459A-44B2-44A6-87A0-8F22D8E7470D}"/>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1F6AC04-DCD1-4885-A820-52915783614E}"/>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0BAF83C-7889-453D-BCCE-3E6888DB63F9}"/>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98D1F17-5CCC-4C6A-81BE-679747BCB68B}"/>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B6411D9-8C0A-4EC9-A8F1-24B7B46BD202}"/>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4572</xdr:rowOff>
    </xdr:from>
    <xdr:to>
      <xdr:col>72</xdr:col>
      <xdr:colOff>123825</xdr:colOff>
      <xdr:row>27</xdr:row>
      <xdr:rowOff>106172</xdr:rowOff>
    </xdr:to>
    <xdr:sp macro="" textlink="">
      <xdr:nvSpPr>
        <xdr:cNvPr id="153" name="楕円 152">
          <a:extLst>
            <a:ext uri="{FF2B5EF4-FFF2-40B4-BE49-F238E27FC236}">
              <a16:creationId xmlns:a16="http://schemas.microsoft.com/office/drawing/2014/main" id="{542287D3-90A2-46E8-8DF8-52EAF930DF7E}"/>
            </a:ext>
          </a:extLst>
        </xdr:cNvPr>
        <xdr:cNvSpPr/>
      </xdr:nvSpPr>
      <xdr:spPr>
        <a:xfrm>
          <a:off x="12639675" y="525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107696</xdr:rowOff>
    </xdr:from>
    <xdr:to>
      <xdr:col>68</xdr:col>
      <xdr:colOff>123825</xdr:colOff>
      <xdr:row>31</xdr:row>
      <xdr:rowOff>37846</xdr:rowOff>
    </xdr:to>
    <xdr:sp macro="" textlink="">
      <xdr:nvSpPr>
        <xdr:cNvPr id="154" name="楕円 153">
          <a:extLst>
            <a:ext uri="{FF2B5EF4-FFF2-40B4-BE49-F238E27FC236}">
              <a16:creationId xmlns:a16="http://schemas.microsoft.com/office/drawing/2014/main" id="{0E568249-34A4-4BCC-9D4A-995524C6B0C6}"/>
            </a:ext>
          </a:extLst>
        </xdr:cNvPr>
        <xdr:cNvSpPr/>
      </xdr:nvSpPr>
      <xdr:spPr>
        <a:xfrm>
          <a:off x="11953875" y="58544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55372</xdr:rowOff>
    </xdr:from>
    <xdr:to>
      <xdr:col>72</xdr:col>
      <xdr:colOff>73025</xdr:colOff>
      <xdr:row>30</xdr:row>
      <xdr:rowOff>158496</xdr:rowOff>
    </xdr:to>
    <xdr:cxnSp macro="">
      <xdr:nvCxnSpPr>
        <xdr:cNvPr id="155" name="直線コネクタ 154">
          <a:extLst>
            <a:ext uri="{FF2B5EF4-FFF2-40B4-BE49-F238E27FC236}">
              <a16:creationId xmlns:a16="http://schemas.microsoft.com/office/drawing/2014/main" id="{6D010B0F-BC2E-4285-95E6-858EBCC5EFFB}"/>
            </a:ext>
          </a:extLst>
        </xdr:cNvPr>
        <xdr:cNvCxnSpPr/>
      </xdr:nvCxnSpPr>
      <xdr:spPr>
        <a:xfrm flipV="1">
          <a:off x="12004675" y="5306822"/>
          <a:ext cx="685800" cy="59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87376</xdr:rowOff>
    </xdr:from>
    <xdr:to>
      <xdr:col>64</xdr:col>
      <xdr:colOff>123825</xdr:colOff>
      <xdr:row>32</xdr:row>
      <xdr:rowOff>17526</xdr:rowOff>
    </xdr:to>
    <xdr:sp macro="" textlink="">
      <xdr:nvSpPr>
        <xdr:cNvPr id="156" name="楕円 155">
          <a:extLst>
            <a:ext uri="{FF2B5EF4-FFF2-40B4-BE49-F238E27FC236}">
              <a16:creationId xmlns:a16="http://schemas.microsoft.com/office/drawing/2014/main" id="{C421FDFF-7995-4E63-B30D-3237C681BED5}"/>
            </a:ext>
          </a:extLst>
        </xdr:cNvPr>
        <xdr:cNvSpPr/>
      </xdr:nvSpPr>
      <xdr:spPr>
        <a:xfrm>
          <a:off x="11268075" y="59992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158496</xdr:rowOff>
    </xdr:from>
    <xdr:to>
      <xdr:col>68</xdr:col>
      <xdr:colOff>73025</xdr:colOff>
      <xdr:row>31</xdr:row>
      <xdr:rowOff>138176</xdr:rowOff>
    </xdr:to>
    <xdr:cxnSp macro="">
      <xdr:nvCxnSpPr>
        <xdr:cNvPr id="157" name="直線コネクタ 156">
          <a:extLst>
            <a:ext uri="{FF2B5EF4-FFF2-40B4-BE49-F238E27FC236}">
              <a16:creationId xmlns:a16="http://schemas.microsoft.com/office/drawing/2014/main" id="{C6665572-B485-47D4-801F-378447126B45}"/>
            </a:ext>
          </a:extLst>
        </xdr:cNvPr>
        <xdr:cNvCxnSpPr/>
      </xdr:nvCxnSpPr>
      <xdr:spPr>
        <a:xfrm flipV="1">
          <a:off x="11318875" y="5905246"/>
          <a:ext cx="6858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15621</xdr:rowOff>
    </xdr:from>
    <xdr:to>
      <xdr:col>60</xdr:col>
      <xdr:colOff>123825</xdr:colOff>
      <xdr:row>34</xdr:row>
      <xdr:rowOff>117221</xdr:rowOff>
    </xdr:to>
    <xdr:sp macro="" textlink="">
      <xdr:nvSpPr>
        <xdr:cNvPr id="158" name="楕円 157">
          <a:extLst>
            <a:ext uri="{FF2B5EF4-FFF2-40B4-BE49-F238E27FC236}">
              <a16:creationId xmlns:a16="http://schemas.microsoft.com/office/drawing/2014/main" id="{A8C79A49-F429-4BA4-BEF1-B6BFD263ADC1}"/>
            </a:ext>
          </a:extLst>
        </xdr:cNvPr>
        <xdr:cNvSpPr/>
      </xdr:nvSpPr>
      <xdr:spPr>
        <a:xfrm>
          <a:off x="10582275" y="64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138176</xdr:rowOff>
    </xdr:from>
    <xdr:to>
      <xdr:col>64</xdr:col>
      <xdr:colOff>73025</xdr:colOff>
      <xdr:row>34</xdr:row>
      <xdr:rowOff>66421</xdr:rowOff>
    </xdr:to>
    <xdr:cxnSp macro="">
      <xdr:nvCxnSpPr>
        <xdr:cNvPr id="159" name="直線コネクタ 158">
          <a:extLst>
            <a:ext uri="{FF2B5EF4-FFF2-40B4-BE49-F238E27FC236}">
              <a16:creationId xmlns:a16="http://schemas.microsoft.com/office/drawing/2014/main" id="{20F2EC45-DD67-468C-A620-66A434F91ACC}"/>
            </a:ext>
          </a:extLst>
        </xdr:cNvPr>
        <xdr:cNvCxnSpPr/>
      </xdr:nvCxnSpPr>
      <xdr:spPr>
        <a:xfrm flipV="1">
          <a:off x="10633075" y="6050026"/>
          <a:ext cx="685800" cy="4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25</xdr:row>
      <xdr:rowOff>51452</xdr:rowOff>
    </xdr:from>
    <xdr:ext cx="340478" cy="259045"/>
    <xdr:sp macro="" textlink="">
      <xdr:nvSpPr>
        <xdr:cNvPr id="160" name="n_1aveValue債務償還比率">
          <a:extLst>
            <a:ext uri="{FF2B5EF4-FFF2-40B4-BE49-F238E27FC236}">
              <a16:creationId xmlns:a16="http://schemas.microsoft.com/office/drawing/2014/main" id="{7877AA81-E9A3-4BBC-95C2-18E8C9499701}"/>
            </a:ext>
          </a:extLst>
        </xdr:cNvPr>
        <xdr:cNvSpPr txBox="1"/>
      </xdr:nvSpPr>
      <xdr:spPr>
        <a:xfrm>
          <a:off x="12526586" y="49727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25</xdr:row>
      <xdr:rowOff>51452</xdr:rowOff>
    </xdr:from>
    <xdr:ext cx="340478" cy="259045"/>
    <xdr:sp macro="" textlink="">
      <xdr:nvSpPr>
        <xdr:cNvPr id="161" name="n_2aveValue債務償還比率">
          <a:extLst>
            <a:ext uri="{FF2B5EF4-FFF2-40B4-BE49-F238E27FC236}">
              <a16:creationId xmlns:a16="http://schemas.microsoft.com/office/drawing/2014/main" id="{78CE0154-4477-4269-8D18-636DF9A0799F}"/>
            </a:ext>
          </a:extLst>
        </xdr:cNvPr>
        <xdr:cNvSpPr txBox="1"/>
      </xdr:nvSpPr>
      <xdr:spPr>
        <a:xfrm>
          <a:off x="11853486" y="49727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25</xdr:row>
      <xdr:rowOff>51452</xdr:rowOff>
    </xdr:from>
    <xdr:ext cx="340478" cy="259045"/>
    <xdr:sp macro="" textlink="">
      <xdr:nvSpPr>
        <xdr:cNvPr id="162" name="n_3aveValue債務償還比率">
          <a:extLst>
            <a:ext uri="{FF2B5EF4-FFF2-40B4-BE49-F238E27FC236}">
              <a16:creationId xmlns:a16="http://schemas.microsoft.com/office/drawing/2014/main" id="{83269CA4-C22B-46DB-8BE9-F9F308769FCF}"/>
            </a:ext>
          </a:extLst>
        </xdr:cNvPr>
        <xdr:cNvSpPr txBox="1"/>
      </xdr:nvSpPr>
      <xdr:spPr>
        <a:xfrm>
          <a:off x="11167686" y="49727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25</xdr:row>
      <xdr:rowOff>51452</xdr:rowOff>
    </xdr:from>
    <xdr:ext cx="340478" cy="259045"/>
    <xdr:sp macro="" textlink="">
      <xdr:nvSpPr>
        <xdr:cNvPr id="163" name="n_4aveValue債務償還比率">
          <a:extLst>
            <a:ext uri="{FF2B5EF4-FFF2-40B4-BE49-F238E27FC236}">
              <a16:creationId xmlns:a16="http://schemas.microsoft.com/office/drawing/2014/main" id="{4EF31851-0ECB-4687-85DC-5A7EBC58F8A3}"/>
            </a:ext>
          </a:extLst>
        </xdr:cNvPr>
        <xdr:cNvSpPr txBox="1"/>
      </xdr:nvSpPr>
      <xdr:spPr>
        <a:xfrm>
          <a:off x="10481886" y="49727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27</xdr:row>
      <xdr:rowOff>97299</xdr:rowOff>
    </xdr:from>
    <xdr:ext cx="340478" cy="259045"/>
    <xdr:sp macro="" textlink="">
      <xdr:nvSpPr>
        <xdr:cNvPr id="164" name="n_1mainValue債務償還比率">
          <a:extLst>
            <a:ext uri="{FF2B5EF4-FFF2-40B4-BE49-F238E27FC236}">
              <a16:creationId xmlns:a16="http://schemas.microsoft.com/office/drawing/2014/main" id="{8E163C9E-F88A-4E4B-B88F-310C2FB42C03}"/>
            </a:ext>
          </a:extLst>
        </xdr:cNvPr>
        <xdr:cNvSpPr txBox="1"/>
      </xdr:nvSpPr>
      <xdr:spPr>
        <a:xfrm>
          <a:off x="12526586" y="53487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31</xdr:row>
      <xdr:rowOff>28973</xdr:rowOff>
    </xdr:from>
    <xdr:ext cx="405111" cy="259045"/>
    <xdr:sp macro="" textlink="">
      <xdr:nvSpPr>
        <xdr:cNvPr id="165" name="n_2mainValue債務償還比率">
          <a:extLst>
            <a:ext uri="{FF2B5EF4-FFF2-40B4-BE49-F238E27FC236}">
              <a16:creationId xmlns:a16="http://schemas.microsoft.com/office/drawing/2014/main" id="{2E7C7D59-1DDA-43A2-A2B4-85DCCC998440}"/>
            </a:ext>
          </a:extLst>
        </xdr:cNvPr>
        <xdr:cNvSpPr txBox="1"/>
      </xdr:nvSpPr>
      <xdr:spPr>
        <a:xfrm>
          <a:off x="11821169" y="594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32</xdr:row>
      <xdr:rowOff>8653</xdr:rowOff>
    </xdr:from>
    <xdr:ext cx="405111" cy="259045"/>
    <xdr:sp macro="" textlink="">
      <xdr:nvSpPr>
        <xdr:cNvPr id="166" name="n_3mainValue債務償還比率">
          <a:extLst>
            <a:ext uri="{FF2B5EF4-FFF2-40B4-BE49-F238E27FC236}">
              <a16:creationId xmlns:a16="http://schemas.microsoft.com/office/drawing/2014/main" id="{EBEE2864-8128-450E-8681-03711A8F0986}"/>
            </a:ext>
          </a:extLst>
        </xdr:cNvPr>
        <xdr:cNvSpPr txBox="1"/>
      </xdr:nvSpPr>
      <xdr:spPr>
        <a:xfrm>
          <a:off x="11135369" y="608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34</xdr:row>
      <xdr:rowOff>108348</xdr:rowOff>
    </xdr:from>
    <xdr:ext cx="405111" cy="259045"/>
    <xdr:sp macro="" textlink="">
      <xdr:nvSpPr>
        <xdr:cNvPr id="167" name="n_4mainValue債務償還比率">
          <a:extLst>
            <a:ext uri="{FF2B5EF4-FFF2-40B4-BE49-F238E27FC236}">
              <a16:creationId xmlns:a16="http://schemas.microsoft.com/office/drawing/2014/main" id="{03E07C90-F281-45AC-8D80-B4B1C70CDB0D}"/>
            </a:ext>
          </a:extLst>
        </xdr:cNvPr>
        <xdr:cNvSpPr txBox="1"/>
      </xdr:nvSpPr>
      <xdr:spPr>
        <a:xfrm>
          <a:off x="10449569" y="651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B5F66501-F67E-471D-8D41-24239F1DCC01}"/>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55645AAC-E65F-43A9-B2FA-403E6D70A901}"/>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7F6F459E-922F-4E63-B837-498ACB66E928}"/>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FDD19E1-7BA1-43CA-80A8-E47DF847AFBF}"/>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B2AA3551-F789-428A-8085-2EBAF9E74E5F}"/>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401E8E73-45F1-49B4-857A-A41D650491D3}"/>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41D91FD-A56C-42C3-8761-60CC262CC566}"/>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F3788FA-5EF1-491F-99B4-D534E0D7F7E2}"/>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B6883F-46F4-4EBC-8EBF-F535646FCAC2}"/>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EC47FA-878B-4B9E-B4B3-95D2497071EF}"/>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A369F50-9C6B-49DD-8319-9F1DE7C182A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3BC2AC-E6C6-4F80-A9A3-B58A0448A01D}"/>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88DE6B-2D62-4D72-9E12-67D4F6D2A318}"/>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9F5870-CF64-41BF-B5BA-5651EDF2EE43}"/>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FD050B-F900-4228-888C-BDCE466A1D9D}"/>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FF7374-876B-4F7E-8B44-77DFAA7BAA54}"/>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916,208
895,180
58.05
377,662,345
357,779,394
17,076,938
206,782,019
60,859,809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1DE7A0-6EBE-4E21-ABE3-2F224EE25F74}"/>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6BD997-4CC6-4DC3-9E7D-238B9AFC88D9}"/>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3E6C38-EB62-4139-9883-DBA13098DDCE}"/>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77B3A0B-12A8-4675-8633-589BD9862DDF}"/>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C3BB79-453A-46F6-ABDD-082A06C8BD2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C0FFF19-6329-4543-9577-E7842973A6C2}"/>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1995184-8509-4E73-ADDC-20EDAF47832E}"/>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A90CB5E-D5DA-40D2-9D29-B2875C7D62AB}"/>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1007D1D-05D6-40E2-A091-7DFF975C493F}"/>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C062B9-4ACC-4159-AC49-5CD3C544DF6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EB5BA84-AB01-47AC-8C42-D28C75F79106}"/>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337CA9B-4E4E-4A9B-9C39-7A28688C507F}"/>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6F5A425-2938-4E0F-A30B-0E674264380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E960AC-56DE-4385-8648-17648894781B}"/>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BDA751F-FF89-4180-A78D-E0D2F4632D2A}"/>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6138C54-47CF-4D6C-816A-A50FC90CB321}"/>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ED6DF7-3B1C-433C-A649-CD6D45B54972}"/>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98986FA-2294-4430-B521-3BA46FCA002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676010E-671D-4D6D-B8F5-14A95931405E}"/>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069F7D5-171B-4026-8441-D0C694054B61}"/>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ACB72C1-1577-4DD2-9B89-46A7A26B9391}"/>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2175CDA-8706-418C-BBDA-EF20EA9EDD46}"/>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EC2D07A-FB08-480F-8FA8-BCEC6CD6B494}"/>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705A6E4-87F8-4535-9BE3-7C03308506A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1B0FFBE-1299-46A9-B353-662A6B85FF8A}"/>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732F886-7FD0-4B2B-8506-AAF5E1CB719B}"/>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E6E6B3F-A618-496B-9E74-79F5F1BF94F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96D08F7-15B0-47B2-A9DA-84C27D4B8F56}"/>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3D11E61-8891-4474-9E15-7DA1BE3867A0}"/>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393C2A2-64AF-46F7-B9D8-9966AA4C34C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4994A59-FC4E-42A4-B42C-E151A12742A2}"/>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A345171-F2A1-48F9-8D40-300C432EE3CA}"/>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5172899-0A66-4FDD-9E74-0BAFCCDA8BD8}"/>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3C10437-C278-466E-9646-9DAB8E2B4EA7}"/>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0BFDBEF-AAAB-43B4-BA88-180200226AF2}"/>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335A771-1071-4821-AE30-668DD74831E9}"/>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37332EF-18E7-4BFB-9DFA-4DFC13322A05}"/>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9" name="テキスト ボックス 48">
          <a:extLst>
            <a:ext uri="{FF2B5EF4-FFF2-40B4-BE49-F238E27FC236}">
              <a16:creationId xmlns:a16="http://schemas.microsoft.com/office/drawing/2014/main" id="{72CC074B-236A-4BE2-AA55-1C49A506CDB9}"/>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a:extLst>
            <a:ext uri="{FF2B5EF4-FFF2-40B4-BE49-F238E27FC236}">
              <a16:creationId xmlns:a16="http://schemas.microsoft.com/office/drawing/2014/main" id="{3C4E87CF-19CA-4ACA-A283-9435D4D1DF26}"/>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51" name="直線コネクタ 50">
          <a:extLst>
            <a:ext uri="{FF2B5EF4-FFF2-40B4-BE49-F238E27FC236}">
              <a16:creationId xmlns:a16="http://schemas.microsoft.com/office/drawing/2014/main" id="{CF5B0D60-9E34-4FE6-BFD5-09185DE81EBE}"/>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52" name="テキスト ボックス 51">
          <a:extLst>
            <a:ext uri="{FF2B5EF4-FFF2-40B4-BE49-F238E27FC236}">
              <a16:creationId xmlns:a16="http://schemas.microsoft.com/office/drawing/2014/main" id="{711A2E9A-C748-4683-801D-3E2FB8DA9DFB}"/>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53" name="直線コネクタ 52">
          <a:extLst>
            <a:ext uri="{FF2B5EF4-FFF2-40B4-BE49-F238E27FC236}">
              <a16:creationId xmlns:a16="http://schemas.microsoft.com/office/drawing/2014/main" id="{D479F174-A9DD-440A-8DE4-1D14DDB17583}"/>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54" name="テキスト ボックス 53">
          <a:extLst>
            <a:ext uri="{FF2B5EF4-FFF2-40B4-BE49-F238E27FC236}">
              <a16:creationId xmlns:a16="http://schemas.microsoft.com/office/drawing/2014/main" id="{8E5CC832-5724-4D1C-B363-D95DB7173C80}"/>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5" name="直線コネクタ 54">
          <a:extLst>
            <a:ext uri="{FF2B5EF4-FFF2-40B4-BE49-F238E27FC236}">
              <a16:creationId xmlns:a16="http://schemas.microsoft.com/office/drawing/2014/main" id="{19FCCBD3-D9F5-4D9B-8390-160BB49AEAC1}"/>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56" name="テキスト ボックス 55">
          <a:extLst>
            <a:ext uri="{FF2B5EF4-FFF2-40B4-BE49-F238E27FC236}">
              <a16:creationId xmlns:a16="http://schemas.microsoft.com/office/drawing/2014/main" id="{885E201B-BBB5-4971-A1E8-A207B9B04829}"/>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57" name="直線コネクタ 56">
          <a:extLst>
            <a:ext uri="{FF2B5EF4-FFF2-40B4-BE49-F238E27FC236}">
              <a16:creationId xmlns:a16="http://schemas.microsoft.com/office/drawing/2014/main" id="{06460B95-0985-43D9-8E06-CC8BA7B6C749}"/>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58" name="テキスト ボックス 57">
          <a:extLst>
            <a:ext uri="{FF2B5EF4-FFF2-40B4-BE49-F238E27FC236}">
              <a16:creationId xmlns:a16="http://schemas.microsoft.com/office/drawing/2014/main" id="{E261776E-2D9E-4860-8181-7B034B0252AC}"/>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59" name="直線コネクタ 58">
          <a:extLst>
            <a:ext uri="{FF2B5EF4-FFF2-40B4-BE49-F238E27FC236}">
              <a16:creationId xmlns:a16="http://schemas.microsoft.com/office/drawing/2014/main" id="{7E220C5F-7BD9-42F5-A7D1-573EE66D2209}"/>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60" name="テキスト ボックス 59">
          <a:extLst>
            <a:ext uri="{FF2B5EF4-FFF2-40B4-BE49-F238E27FC236}">
              <a16:creationId xmlns:a16="http://schemas.microsoft.com/office/drawing/2014/main" id="{28AD23F1-9F5F-483D-8056-9FD774A25BCC}"/>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1" name="直線コネクタ 60">
          <a:extLst>
            <a:ext uri="{FF2B5EF4-FFF2-40B4-BE49-F238E27FC236}">
              <a16:creationId xmlns:a16="http://schemas.microsoft.com/office/drawing/2014/main" id="{3DA0F450-53E1-475E-8564-5421EE5BA231}"/>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62" name="テキスト ボックス 61">
          <a:extLst>
            <a:ext uri="{FF2B5EF4-FFF2-40B4-BE49-F238E27FC236}">
              <a16:creationId xmlns:a16="http://schemas.microsoft.com/office/drawing/2014/main" id="{0DDCD718-5F12-4947-9E58-3500C3147626}"/>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3" name="【道路】&#10;一人当たり延長グラフ枠">
          <a:extLst>
            <a:ext uri="{FF2B5EF4-FFF2-40B4-BE49-F238E27FC236}">
              <a16:creationId xmlns:a16="http://schemas.microsoft.com/office/drawing/2014/main" id="{44BE0D50-4E8B-4B3E-B907-B83DFB53D623}"/>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64" name="直線コネクタ 63">
          <a:extLst>
            <a:ext uri="{FF2B5EF4-FFF2-40B4-BE49-F238E27FC236}">
              <a16:creationId xmlns:a16="http://schemas.microsoft.com/office/drawing/2014/main" id="{3150AB83-B1F0-4652-B5A5-3AC8E60FD602}"/>
            </a:ext>
          </a:extLst>
        </xdr:cNvPr>
        <xdr:cNvCxnSpPr/>
      </xdr:nvCxnSpPr>
      <xdr:spPr>
        <a:xfrm flipV="1">
          <a:off x="9429115" y="5620385"/>
          <a:ext cx="0" cy="12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65" name="【道路】&#10;一人当たり延長最小値テキスト">
          <a:extLst>
            <a:ext uri="{FF2B5EF4-FFF2-40B4-BE49-F238E27FC236}">
              <a16:creationId xmlns:a16="http://schemas.microsoft.com/office/drawing/2014/main" id="{20D36AEF-7B20-417C-80A0-84808836E592}"/>
            </a:ext>
          </a:extLst>
        </xdr:cNvPr>
        <xdr:cNvSpPr txBox="1"/>
      </xdr:nvSpPr>
      <xdr:spPr>
        <a:xfrm>
          <a:off x="9467850" y="686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66" name="直線コネクタ 65">
          <a:extLst>
            <a:ext uri="{FF2B5EF4-FFF2-40B4-BE49-F238E27FC236}">
              <a16:creationId xmlns:a16="http://schemas.microsoft.com/office/drawing/2014/main" id="{BE91D687-9079-45ED-A657-D45793B2A4C5}"/>
            </a:ext>
          </a:extLst>
        </xdr:cNvPr>
        <xdr:cNvCxnSpPr/>
      </xdr:nvCxnSpPr>
      <xdr:spPr>
        <a:xfrm>
          <a:off x="9359900" y="68626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67" name="【道路】&#10;一人当たり延長最大値テキスト">
          <a:extLst>
            <a:ext uri="{FF2B5EF4-FFF2-40B4-BE49-F238E27FC236}">
              <a16:creationId xmlns:a16="http://schemas.microsoft.com/office/drawing/2014/main" id="{98CDE9DE-49E9-481E-92AE-A08AE509E3D8}"/>
            </a:ext>
          </a:extLst>
        </xdr:cNvPr>
        <xdr:cNvSpPr txBox="1"/>
      </xdr:nvSpPr>
      <xdr:spPr>
        <a:xfrm>
          <a:off x="9467850" y="540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68" name="直線コネクタ 67">
          <a:extLst>
            <a:ext uri="{FF2B5EF4-FFF2-40B4-BE49-F238E27FC236}">
              <a16:creationId xmlns:a16="http://schemas.microsoft.com/office/drawing/2014/main" id="{33F6CE27-1058-4DD0-97C1-C97CC39AAF4B}"/>
            </a:ext>
          </a:extLst>
        </xdr:cNvPr>
        <xdr:cNvCxnSpPr/>
      </xdr:nvCxnSpPr>
      <xdr:spPr>
        <a:xfrm>
          <a:off x="9359900" y="5620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69" name="【道路】&#10;一人当たり延長平均値テキスト">
          <a:extLst>
            <a:ext uri="{FF2B5EF4-FFF2-40B4-BE49-F238E27FC236}">
              <a16:creationId xmlns:a16="http://schemas.microsoft.com/office/drawing/2014/main" id="{369101B5-ED36-468D-A228-53F1B135C659}"/>
            </a:ext>
          </a:extLst>
        </xdr:cNvPr>
        <xdr:cNvSpPr txBox="1"/>
      </xdr:nvSpPr>
      <xdr:spPr>
        <a:xfrm>
          <a:off x="9467850" y="6509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70" name="フローチャート: 判断 69">
          <a:extLst>
            <a:ext uri="{FF2B5EF4-FFF2-40B4-BE49-F238E27FC236}">
              <a16:creationId xmlns:a16="http://schemas.microsoft.com/office/drawing/2014/main" id="{714C72C1-110B-4CC4-BBF9-F57530206C00}"/>
            </a:ext>
          </a:extLst>
        </xdr:cNvPr>
        <xdr:cNvSpPr/>
      </xdr:nvSpPr>
      <xdr:spPr>
        <a:xfrm>
          <a:off x="9398000" y="66517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71" name="フローチャート: 判断 70">
          <a:extLst>
            <a:ext uri="{FF2B5EF4-FFF2-40B4-BE49-F238E27FC236}">
              <a16:creationId xmlns:a16="http://schemas.microsoft.com/office/drawing/2014/main" id="{FFD69CB2-F8BD-49AA-B2FF-739E9AE2400A}"/>
            </a:ext>
          </a:extLst>
        </xdr:cNvPr>
        <xdr:cNvSpPr/>
      </xdr:nvSpPr>
      <xdr:spPr>
        <a:xfrm>
          <a:off x="8636000" y="665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72" name="フローチャート: 判断 71">
          <a:extLst>
            <a:ext uri="{FF2B5EF4-FFF2-40B4-BE49-F238E27FC236}">
              <a16:creationId xmlns:a16="http://schemas.microsoft.com/office/drawing/2014/main" id="{A6C048DD-6551-4417-9B17-4B92EE512047}"/>
            </a:ext>
          </a:extLst>
        </xdr:cNvPr>
        <xdr:cNvSpPr/>
      </xdr:nvSpPr>
      <xdr:spPr>
        <a:xfrm>
          <a:off x="7842250" y="66485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73" name="フローチャート: 判断 72">
          <a:extLst>
            <a:ext uri="{FF2B5EF4-FFF2-40B4-BE49-F238E27FC236}">
              <a16:creationId xmlns:a16="http://schemas.microsoft.com/office/drawing/2014/main" id="{2B294C93-2653-45BE-AC36-DE69BA386C84}"/>
            </a:ext>
          </a:extLst>
        </xdr:cNvPr>
        <xdr:cNvSpPr/>
      </xdr:nvSpPr>
      <xdr:spPr>
        <a:xfrm>
          <a:off x="7029450" y="664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74" name="フローチャート: 判断 73">
          <a:extLst>
            <a:ext uri="{FF2B5EF4-FFF2-40B4-BE49-F238E27FC236}">
              <a16:creationId xmlns:a16="http://schemas.microsoft.com/office/drawing/2014/main" id="{BD9CF202-91C8-4752-B34B-BC5C0A3F099A}"/>
            </a:ext>
          </a:extLst>
        </xdr:cNvPr>
        <xdr:cNvSpPr/>
      </xdr:nvSpPr>
      <xdr:spPr>
        <a:xfrm>
          <a:off x="6235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5" name="テキスト ボックス 74">
          <a:extLst>
            <a:ext uri="{FF2B5EF4-FFF2-40B4-BE49-F238E27FC236}">
              <a16:creationId xmlns:a16="http://schemas.microsoft.com/office/drawing/2014/main" id="{70EED348-44A2-439D-8847-C7F0935B54D9}"/>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11EEA02A-334D-4E8A-BE50-201DE0765DD5}"/>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D4B85102-6C5D-41BE-B05F-F16345705FB4}"/>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8" name="テキスト ボックス 77">
          <a:extLst>
            <a:ext uri="{FF2B5EF4-FFF2-40B4-BE49-F238E27FC236}">
              <a16:creationId xmlns:a16="http://schemas.microsoft.com/office/drawing/2014/main" id="{F37BC911-9555-4BFF-9006-2C9A26F3DD9F}"/>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9" name="テキスト ボックス 78">
          <a:extLst>
            <a:ext uri="{FF2B5EF4-FFF2-40B4-BE49-F238E27FC236}">
              <a16:creationId xmlns:a16="http://schemas.microsoft.com/office/drawing/2014/main" id="{77C8AD7B-0A58-4BCA-BB22-3C2F7BF9643E}"/>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102933</xdr:rowOff>
    </xdr:from>
    <xdr:to>
      <xdr:col>55</xdr:col>
      <xdr:colOff>50800</xdr:colOff>
      <xdr:row>41</xdr:row>
      <xdr:rowOff>33083</xdr:rowOff>
    </xdr:to>
    <xdr:sp macro="" textlink="">
      <xdr:nvSpPr>
        <xdr:cNvPr id="80" name="楕円 79">
          <a:extLst>
            <a:ext uri="{FF2B5EF4-FFF2-40B4-BE49-F238E27FC236}">
              <a16:creationId xmlns:a16="http://schemas.microsoft.com/office/drawing/2014/main" id="{F08AE42C-8D59-40A2-BF9F-484C5909662A}"/>
            </a:ext>
          </a:extLst>
        </xdr:cNvPr>
        <xdr:cNvSpPr/>
      </xdr:nvSpPr>
      <xdr:spPr>
        <a:xfrm>
          <a:off x="9398000" y="67132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19829</xdr:rowOff>
    </xdr:from>
    <xdr:ext cx="469744" cy="259045"/>
    <xdr:sp macro="" textlink="">
      <xdr:nvSpPr>
        <xdr:cNvPr id="81" name="【道路】&#10;一人当たり延長該当値テキスト">
          <a:extLst>
            <a:ext uri="{FF2B5EF4-FFF2-40B4-BE49-F238E27FC236}">
              <a16:creationId xmlns:a16="http://schemas.microsoft.com/office/drawing/2014/main" id="{42C75352-BAAC-4CD4-A056-437AE8A14549}"/>
            </a:ext>
          </a:extLst>
        </xdr:cNvPr>
        <xdr:cNvSpPr txBox="1"/>
      </xdr:nvSpPr>
      <xdr:spPr>
        <a:xfrm>
          <a:off x="9467850" y="663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103695</xdr:rowOff>
    </xdr:from>
    <xdr:to>
      <xdr:col>50</xdr:col>
      <xdr:colOff>165100</xdr:colOff>
      <xdr:row>41</xdr:row>
      <xdr:rowOff>33845</xdr:rowOff>
    </xdr:to>
    <xdr:sp macro="" textlink="">
      <xdr:nvSpPr>
        <xdr:cNvPr id="82" name="楕円 81">
          <a:extLst>
            <a:ext uri="{FF2B5EF4-FFF2-40B4-BE49-F238E27FC236}">
              <a16:creationId xmlns:a16="http://schemas.microsoft.com/office/drawing/2014/main" id="{E2A79B60-66CA-41D0-A68E-F33A1A5DC467}"/>
            </a:ext>
          </a:extLst>
        </xdr:cNvPr>
        <xdr:cNvSpPr/>
      </xdr:nvSpPr>
      <xdr:spPr>
        <a:xfrm>
          <a:off x="8636000" y="67140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153733</xdr:rowOff>
    </xdr:from>
    <xdr:to>
      <xdr:col>55</xdr:col>
      <xdr:colOff>0</xdr:colOff>
      <xdr:row>40</xdr:row>
      <xdr:rowOff>154495</xdr:rowOff>
    </xdr:to>
    <xdr:cxnSp macro="">
      <xdr:nvCxnSpPr>
        <xdr:cNvPr id="83" name="直線コネクタ 82">
          <a:extLst>
            <a:ext uri="{FF2B5EF4-FFF2-40B4-BE49-F238E27FC236}">
              <a16:creationId xmlns:a16="http://schemas.microsoft.com/office/drawing/2014/main" id="{584B221F-7AFF-4AA6-8C8E-AD300466D240}"/>
            </a:ext>
          </a:extLst>
        </xdr:cNvPr>
        <xdr:cNvCxnSpPr/>
      </xdr:nvCxnSpPr>
      <xdr:spPr>
        <a:xfrm flipV="1">
          <a:off x="8686800" y="6764083"/>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102933</xdr:rowOff>
    </xdr:from>
    <xdr:to>
      <xdr:col>46</xdr:col>
      <xdr:colOff>38100</xdr:colOff>
      <xdr:row>41</xdr:row>
      <xdr:rowOff>33083</xdr:rowOff>
    </xdr:to>
    <xdr:sp macro="" textlink="">
      <xdr:nvSpPr>
        <xdr:cNvPr id="84" name="楕円 83">
          <a:extLst>
            <a:ext uri="{FF2B5EF4-FFF2-40B4-BE49-F238E27FC236}">
              <a16:creationId xmlns:a16="http://schemas.microsoft.com/office/drawing/2014/main" id="{762BCDB2-EC13-4FEC-8D92-14058E24DBED}"/>
            </a:ext>
          </a:extLst>
        </xdr:cNvPr>
        <xdr:cNvSpPr/>
      </xdr:nvSpPr>
      <xdr:spPr>
        <a:xfrm>
          <a:off x="7842250" y="67132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153733</xdr:rowOff>
    </xdr:from>
    <xdr:to>
      <xdr:col>50</xdr:col>
      <xdr:colOff>114300</xdr:colOff>
      <xdr:row>40</xdr:row>
      <xdr:rowOff>154495</xdr:rowOff>
    </xdr:to>
    <xdr:cxnSp macro="">
      <xdr:nvCxnSpPr>
        <xdr:cNvPr id="85" name="直線コネクタ 84">
          <a:extLst>
            <a:ext uri="{FF2B5EF4-FFF2-40B4-BE49-F238E27FC236}">
              <a16:creationId xmlns:a16="http://schemas.microsoft.com/office/drawing/2014/main" id="{125BC74C-F827-4BA9-BA13-479F91C25E57}"/>
            </a:ext>
          </a:extLst>
        </xdr:cNvPr>
        <xdr:cNvCxnSpPr/>
      </xdr:nvCxnSpPr>
      <xdr:spPr>
        <a:xfrm>
          <a:off x="7886700" y="6764083"/>
          <a:ext cx="8001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100838</xdr:rowOff>
    </xdr:from>
    <xdr:to>
      <xdr:col>41</xdr:col>
      <xdr:colOff>101600</xdr:colOff>
      <xdr:row>41</xdr:row>
      <xdr:rowOff>30988</xdr:rowOff>
    </xdr:to>
    <xdr:sp macro="" textlink="">
      <xdr:nvSpPr>
        <xdr:cNvPr id="86" name="楕円 85">
          <a:extLst>
            <a:ext uri="{FF2B5EF4-FFF2-40B4-BE49-F238E27FC236}">
              <a16:creationId xmlns:a16="http://schemas.microsoft.com/office/drawing/2014/main" id="{AFC99FF9-8881-4EAA-94E7-8CD66B5DF66F}"/>
            </a:ext>
          </a:extLst>
        </xdr:cNvPr>
        <xdr:cNvSpPr/>
      </xdr:nvSpPr>
      <xdr:spPr>
        <a:xfrm>
          <a:off x="7029450" y="67111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151638</xdr:rowOff>
    </xdr:from>
    <xdr:to>
      <xdr:col>45</xdr:col>
      <xdr:colOff>177800</xdr:colOff>
      <xdr:row>40</xdr:row>
      <xdr:rowOff>153733</xdr:rowOff>
    </xdr:to>
    <xdr:cxnSp macro="">
      <xdr:nvCxnSpPr>
        <xdr:cNvPr id="87" name="直線コネクタ 86">
          <a:extLst>
            <a:ext uri="{FF2B5EF4-FFF2-40B4-BE49-F238E27FC236}">
              <a16:creationId xmlns:a16="http://schemas.microsoft.com/office/drawing/2014/main" id="{F06FF1C8-81BF-4426-8CB2-88D91E345465}"/>
            </a:ext>
          </a:extLst>
        </xdr:cNvPr>
        <xdr:cNvCxnSpPr/>
      </xdr:nvCxnSpPr>
      <xdr:spPr>
        <a:xfrm>
          <a:off x="7080250" y="6761988"/>
          <a:ext cx="80645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98552</xdr:rowOff>
    </xdr:from>
    <xdr:to>
      <xdr:col>36</xdr:col>
      <xdr:colOff>165100</xdr:colOff>
      <xdr:row>41</xdr:row>
      <xdr:rowOff>28702</xdr:rowOff>
    </xdr:to>
    <xdr:sp macro="" textlink="">
      <xdr:nvSpPr>
        <xdr:cNvPr id="88" name="楕円 87">
          <a:extLst>
            <a:ext uri="{FF2B5EF4-FFF2-40B4-BE49-F238E27FC236}">
              <a16:creationId xmlns:a16="http://schemas.microsoft.com/office/drawing/2014/main" id="{35E2B158-85D8-442D-A866-55466EBEE130}"/>
            </a:ext>
          </a:extLst>
        </xdr:cNvPr>
        <xdr:cNvSpPr/>
      </xdr:nvSpPr>
      <xdr:spPr>
        <a:xfrm>
          <a:off x="6235700" y="67089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149352</xdr:rowOff>
    </xdr:from>
    <xdr:to>
      <xdr:col>41</xdr:col>
      <xdr:colOff>50800</xdr:colOff>
      <xdr:row>40</xdr:row>
      <xdr:rowOff>151638</xdr:rowOff>
    </xdr:to>
    <xdr:cxnSp macro="">
      <xdr:nvCxnSpPr>
        <xdr:cNvPr id="89" name="直線コネクタ 88">
          <a:extLst>
            <a:ext uri="{FF2B5EF4-FFF2-40B4-BE49-F238E27FC236}">
              <a16:creationId xmlns:a16="http://schemas.microsoft.com/office/drawing/2014/main" id="{B0DA93A3-DD70-4368-A768-0D97F110434A}"/>
            </a:ext>
          </a:extLst>
        </xdr:cNvPr>
        <xdr:cNvCxnSpPr/>
      </xdr:nvCxnSpPr>
      <xdr:spPr>
        <a:xfrm>
          <a:off x="6286500" y="6759702"/>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90" name="n_1aveValue【道路】&#10;一人当たり延長">
          <a:extLst>
            <a:ext uri="{FF2B5EF4-FFF2-40B4-BE49-F238E27FC236}">
              <a16:creationId xmlns:a16="http://schemas.microsoft.com/office/drawing/2014/main" id="{3F128C69-7F8C-4C1E-9249-3D5EEAC2A56F}"/>
            </a:ext>
          </a:extLst>
        </xdr:cNvPr>
        <xdr:cNvSpPr txBox="1"/>
      </xdr:nvSpPr>
      <xdr:spPr>
        <a:xfrm>
          <a:off x="8458277" y="643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91" name="n_2aveValue【道路】&#10;一人当たり延長">
          <a:extLst>
            <a:ext uri="{FF2B5EF4-FFF2-40B4-BE49-F238E27FC236}">
              <a16:creationId xmlns:a16="http://schemas.microsoft.com/office/drawing/2014/main" id="{A08F8D11-EEBF-4C16-A9E8-6CA6979FE9B3}"/>
            </a:ext>
          </a:extLst>
        </xdr:cNvPr>
        <xdr:cNvSpPr txBox="1"/>
      </xdr:nvSpPr>
      <xdr:spPr>
        <a:xfrm>
          <a:off x="7677227" y="643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92" name="n_3aveValue【道路】&#10;一人当たり延長">
          <a:extLst>
            <a:ext uri="{FF2B5EF4-FFF2-40B4-BE49-F238E27FC236}">
              <a16:creationId xmlns:a16="http://schemas.microsoft.com/office/drawing/2014/main" id="{45653CAE-92E2-4A1B-91D0-7B1FCFDDEFB0}"/>
            </a:ext>
          </a:extLst>
        </xdr:cNvPr>
        <xdr:cNvSpPr txBox="1"/>
      </xdr:nvSpPr>
      <xdr:spPr>
        <a:xfrm>
          <a:off x="6864427" y="64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93" name="n_4aveValue【道路】&#10;一人当たり延長">
          <a:extLst>
            <a:ext uri="{FF2B5EF4-FFF2-40B4-BE49-F238E27FC236}">
              <a16:creationId xmlns:a16="http://schemas.microsoft.com/office/drawing/2014/main" id="{BE00C447-CF56-4F5A-A3BE-429C5F5AB472}"/>
            </a:ext>
          </a:extLst>
        </xdr:cNvPr>
        <xdr:cNvSpPr txBox="1"/>
      </xdr:nvSpPr>
      <xdr:spPr>
        <a:xfrm>
          <a:off x="6070677" y="643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24972</xdr:rowOff>
    </xdr:from>
    <xdr:ext cx="469744" cy="259045"/>
    <xdr:sp macro="" textlink="">
      <xdr:nvSpPr>
        <xdr:cNvPr id="94" name="n_1mainValue【道路】&#10;一人当たり延長">
          <a:extLst>
            <a:ext uri="{FF2B5EF4-FFF2-40B4-BE49-F238E27FC236}">
              <a16:creationId xmlns:a16="http://schemas.microsoft.com/office/drawing/2014/main" id="{95CB396B-F2D5-434A-9AA7-AC0C66DCF2A3}"/>
            </a:ext>
          </a:extLst>
        </xdr:cNvPr>
        <xdr:cNvSpPr txBox="1"/>
      </xdr:nvSpPr>
      <xdr:spPr>
        <a:xfrm>
          <a:off x="8458277" y="680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24210</xdr:rowOff>
    </xdr:from>
    <xdr:ext cx="469744" cy="259045"/>
    <xdr:sp macro="" textlink="">
      <xdr:nvSpPr>
        <xdr:cNvPr id="95" name="n_2mainValue【道路】&#10;一人当たり延長">
          <a:extLst>
            <a:ext uri="{FF2B5EF4-FFF2-40B4-BE49-F238E27FC236}">
              <a16:creationId xmlns:a16="http://schemas.microsoft.com/office/drawing/2014/main" id="{5BB60A28-5D05-456F-A52F-ADDCC77AB845}"/>
            </a:ext>
          </a:extLst>
        </xdr:cNvPr>
        <xdr:cNvSpPr txBox="1"/>
      </xdr:nvSpPr>
      <xdr:spPr>
        <a:xfrm>
          <a:off x="7677227" y="67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22115</xdr:rowOff>
    </xdr:from>
    <xdr:ext cx="469744" cy="259045"/>
    <xdr:sp macro="" textlink="">
      <xdr:nvSpPr>
        <xdr:cNvPr id="96" name="n_3mainValue【道路】&#10;一人当たり延長">
          <a:extLst>
            <a:ext uri="{FF2B5EF4-FFF2-40B4-BE49-F238E27FC236}">
              <a16:creationId xmlns:a16="http://schemas.microsoft.com/office/drawing/2014/main" id="{4C95E636-0357-496F-8127-79B61C766F99}"/>
            </a:ext>
          </a:extLst>
        </xdr:cNvPr>
        <xdr:cNvSpPr txBox="1"/>
      </xdr:nvSpPr>
      <xdr:spPr>
        <a:xfrm>
          <a:off x="6864427" y="679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19829</xdr:rowOff>
    </xdr:from>
    <xdr:ext cx="469744" cy="259045"/>
    <xdr:sp macro="" textlink="">
      <xdr:nvSpPr>
        <xdr:cNvPr id="97" name="n_4mainValue【道路】&#10;一人当たり延長">
          <a:extLst>
            <a:ext uri="{FF2B5EF4-FFF2-40B4-BE49-F238E27FC236}">
              <a16:creationId xmlns:a16="http://schemas.microsoft.com/office/drawing/2014/main" id="{5FF78587-4023-4FF4-93BD-3D714C0E16CF}"/>
            </a:ext>
          </a:extLst>
        </xdr:cNvPr>
        <xdr:cNvSpPr txBox="1"/>
      </xdr:nvSpPr>
      <xdr:spPr>
        <a:xfrm>
          <a:off x="6070677" y="679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8" name="正方形/長方形 97">
          <a:extLst>
            <a:ext uri="{FF2B5EF4-FFF2-40B4-BE49-F238E27FC236}">
              <a16:creationId xmlns:a16="http://schemas.microsoft.com/office/drawing/2014/main" id="{F484EF4B-3C6C-453B-87D5-3B378559438B}"/>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9" name="正方形/長方形 98">
          <a:extLst>
            <a:ext uri="{FF2B5EF4-FFF2-40B4-BE49-F238E27FC236}">
              <a16:creationId xmlns:a16="http://schemas.microsoft.com/office/drawing/2014/main" id="{E6783404-F690-4CAB-ACA5-814280455D16}"/>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0" name="正方形/長方形 99">
          <a:extLst>
            <a:ext uri="{FF2B5EF4-FFF2-40B4-BE49-F238E27FC236}">
              <a16:creationId xmlns:a16="http://schemas.microsoft.com/office/drawing/2014/main" id="{A79CEA51-92CB-4B3A-9B20-FA89ED3C33AE}"/>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1" name="正方形/長方形 100">
          <a:extLst>
            <a:ext uri="{FF2B5EF4-FFF2-40B4-BE49-F238E27FC236}">
              <a16:creationId xmlns:a16="http://schemas.microsoft.com/office/drawing/2014/main" id="{56414B59-AEC5-4F9A-AA06-C1FCBADDC138}"/>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2" name="正方形/長方形 101">
          <a:extLst>
            <a:ext uri="{FF2B5EF4-FFF2-40B4-BE49-F238E27FC236}">
              <a16:creationId xmlns:a16="http://schemas.microsoft.com/office/drawing/2014/main" id="{7B84670C-65B0-4B04-A991-F2B55019B30F}"/>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3" name="正方形/長方形 102">
          <a:extLst>
            <a:ext uri="{FF2B5EF4-FFF2-40B4-BE49-F238E27FC236}">
              <a16:creationId xmlns:a16="http://schemas.microsoft.com/office/drawing/2014/main" id="{306DD124-BA55-472C-A544-4584DBF8E124}"/>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4" name="正方形/長方形 103">
          <a:extLst>
            <a:ext uri="{FF2B5EF4-FFF2-40B4-BE49-F238E27FC236}">
              <a16:creationId xmlns:a16="http://schemas.microsoft.com/office/drawing/2014/main" id="{00344E4F-E47E-464B-A1CA-D92231952278}"/>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5" name="正方形/長方形 104">
          <a:extLst>
            <a:ext uri="{FF2B5EF4-FFF2-40B4-BE49-F238E27FC236}">
              <a16:creationId xmlns:a16="http://schemas.microsoft.com/office/drawing/2014/main" id="{84FCAB7E-88EC-450F-8FCC-17BAADA77D98}"/>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6" name="テキスト ボックス 105">
          <a:extLst>
            <a:ext uri="{FF2B5EF4-FFF2-40B4-BE49-F238E27FC236}">
              <a16:creationId xmlns:a16="http://schemas.microsoft.com/office/drawing/2014/main" id="{A45809EB-7A57-4501-9ADF-DFEEA26399AF}"/>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7" name="直線コネクタ 106">
          <a:extLst>
            <a:ext uri="{FF2B5EF4-FFF2-40B4-BE49-F238E27FC236}">
              <a16:creationId xmlns:a16="http://schemas.microsoft.com/office/drawing/2014/main" id="{C5798960-90FD-4FC1-B8A7-B56850FAECCD}"/>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08" name="テキスト ボックス 107">
          <a:extLst>
            <a:ext uri="{FF2B5EF4-FFF2-40B4-BE49-F238E27FC236}">
              <a16:creationId xmlns:a16="http://schemas.microsoft.com/office/drawing/2014/main" id="{AEFA89CE-A65D-4B98-8FA7-0BC6C6F62343}"/>
            </a:ext>
          </a:extLst>
        </xdr:cNvPr>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09" name="直線コネクタ 108">
          <a:extLst>
            <a:ext uri="{FF2B5EF4-FFF2-40B4-BE49-F238E27FC236}">
              <a16:creationId xmlns:a16="http://schemas.microsoft.com/office/drawing/2014/main" id="{2ED55829-55DD-4095-AD45-E3511767E3AF}"/>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10" name="テキスト ボックス 109">
          <a:extLst>
            <a:ext uri="{FF2B5EF4-FFF2-40B4-BE49-F238E27FC236}">
              <a16:creationId xmlns:a16="http://schemas.microsoft.com/office/drawing/2014/main" id="{81A1FA66-C468-47DF-A84B-DD400268F3D9}"/>
            </a:ext>
          </a:extLst>
        </xdr:cNvPr>
        <xdr:cNvSpPr txBox="1"/>
      </xdr:nvSpPr>
      <xdr:spPr>
        <a:xfrm>
          <a:off x="3398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11" name="直線コネクタ 110">
          <a:extLst>
            <a:ext uri="{FF2B5EF4-FFF2-40B4-BE49-F238E27FC236}">
              <a16:creationId xmlns:a16="http://schemas.microsoft.com/office/drawing/2014/main" id="{95E56BED-A06C-411B-A23C-D3EF1C7D8C3D}"/>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12" name="テキスト ボックス 111">
          <a:extLst>
            <a:ext uri="{FF2B5EF4-FFF2-40B4-BE49-F238E27FC236}">
              <a16:creationId xmlns:a16="http://schemas.microsoft.com/office/drawing/2014/main" id="{22DCBA74-B26E-450E-AF6E-68D083985415}"/>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13" name="直線コネクタ 112">
          <a:extLst>
            <a:ext uri="{FF2B5EF4-FFF2-40B4-BE49-F238E27FC236}">
              <a16:creationId xmlns:a16="http://schemas.microsoft.com/office/drawing/2014/main" id="{DE5B8ADB-9E96-43DA-B92A-77392C59C9B2}"/>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14" name="テキスト ボックス 113">
          <a:extLst>
            <a:ext uri="{FF2B5EF4-FFF2-40B4-BE49-F238E27FC236}">
              <a16:creationId xmlns:a16="http://schemas.microsoft.com/office/drawing/2014/main" id="{26B32DEC-FB57-41D3-A182-0901BB0F067B}"/>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15" name="直線コネクタ 114">
          <a:extLst>
            <a:ext uri="{FF2B5EF4-FFF2-40B4-BE49-F238E27FC236}">
              <a16:creationId xmlns:a16="http://schemas.microsoft.com/office/drawing/2014/main" id="{168E015B-5584-493D-A2FD-1A19D1F14DCD}"/>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16" name="テキスト ボックス 115">
          <a:extLst>
            <a:ext uri="{FF2B5EF4-FFF2-40B4-BE49-F238E27FC236}">
              <a16:creationId xmlns:a16="http://schemas.microsoft.com/office/drawing/2014/main" id="{D204A8B9-4199-4242-A406-EA83693A3459}"/>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17" name="直線コネクタ 116">
          <a:extLst>
            <a:ext uri="{FF2B5EF4-FFF2-40B4-BE49-F238E27FC236}">
              <a16:creationId xmlns:a16="http://schemas.microsoft.com/office/drawing/2014/main" id="{A5EDF8C0-5F61-4F83-BD1A-A2807D4F5C37}"/>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18" name="テキスト ボックス 117">
          <a:extLst>
            <a:ext uri="{FF2B5EF4-FFF2-40B4-BE49-F238E27FC236}">
              <a16:creationId xmlns:a16="http://schemas.microsoft.com/office/drawing/2014/main" id="{EA7356E4-EE19-4427-B148-5D7F64AE0042}"/>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19" name="直線コネクタ 118">
          <a:extLst>
            <a:ext uri="{FF2B5EF4-FFF2-40B4-BE49-F238E27FC236}">
              <a16:creationId xmlns:a16="http://schemas.microsoft.com/office/drawing/2014/main" id="{7D896CF1-6373-424C-AE84-9823CE376DB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20" name="テキスト ボックス 119">
          <a:extLst>
            <a:ext uri="{FF2B5EF4-FFF2-40B4-BE49-F238E27FC236}">
              <a16:creationId xmlns:a16="http://schemas.microsoft.com/office/drawing/2014/main" id="{5104DBAE-AD5F-43C4-84F2-35F7249D4D6F}"/>
            </a:ext>
          </a:extLst>
        </xdr:cNvPr>
        <xdr:cNvSpPr txBox="1"/>
      </xdr:nvSpPr>
      <xdr:spPr>
        <a:xfrm>
          <a:off x="3398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1" name="直線コネクタ 120">
          <a:extLst>
            <a:ext uri="{FF2B5EF4-FFF2-40B4-BE49-F238E27FC236}">
              <a16:creationId xmlns:a16="http://schemas.microsoft.com/office/drawing/2014/main" id="{F28AE5C4-5FA1-436A-860D-5AECAF59C97C}"/>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2" name="テキスト ボックス 121">
          <a:extLst>
            <a:ext uri="{FF2B5EF4-FFF2-40B4-BE49-F238E27FC236}">
              <a16:creationId xmlns:a16="http://schemas.microsoft.com/office/drawing/2014/main" id="{D88B1E54-2E87-445B-AF5A-B75CF2FFAC7C}"/>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3" name="【橋りょう・トンネル】&#10;有形固定資産減価償却率グラフ枠">
          <a:extLst>
            <a:ext uri="{FF2B5EF4-FFF2-40B4-BE49-F238E27FC236}">
              <a16:creationId xmlns:a16="http://schemas.microsoft.com/office/drawing/2014/main" id="{B958490F-27D5-41BD-9A06-2341E906DA67}"/>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24" name="直線コネクタ 123">
          <a:extLst>
            <a:ext uri="{FF2B5EF4-FFF2-40B4-BE49-F238E27FC236}">
              <a16:creationId xmlns:a16="http://schemas.microsoft.com/office/drawing/2014/main" id="{C96DF116-2025-417E-9440-D4A9EDF135E2}"/>
            </a:ext>
          </a:extLst>
        </xdr:cNvPr>
        <xdr:cNvCxnSpPr/>
      </xdr:nvCxnSpPr>
      <xdr:spPr>
        <a:xfrm flipV="1">
          <a:off x="4177665" y="909501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25" name="【橋りょう・トンネル】&#10;有形固定資産減価償却率最小値テキスト">
          <a:extLst>
            <a:ext uri="{FF2B5EF4-FFF2-40B4-BE49-F238E27FC236}">
              <a16:creationId xmlns:a16="http://schemas.microsoft.com/office/drawing/2014/main" id="{1BB6CDE1-2C2B-466D-9BF7-7F2B7FA46D3E}"/>
            </a:ext>
          </a:extLst>
        </xdr:cNvPr>
        <xdr:cNvSpPr txBox="1"/>
      </xdr:nvSpPr>
      <xdr:spPr>
        <a:xfrm>
          <a:off x="4216400" y="10661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26" name="直線コネクタ 125">
          <a:extLst>
            <a:ext uri="{FF2B5EF4-FFF2-40B4-BE49-F238E27FC236}">
              <a16:creationId xmlns:a16="http://schemas.microsoft.com/office/drawing/2014/main" id="{AA280F87-7F62-40FD-9AFE-32C50EC108B1}"/>
            </a:ext>
          </a:extLst>
        </xdr:cNvPr>
        <xdr:cNvCxnSpPr/>
      </xdr:nvCxnSpPr>
      <xdr:spPr>
        <a:xfrm>
          <a:off x="4108450" y="106576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27" name="【橋りょう・トンネル】&#10;有形固定資産減価償却率最大値テキスト">
          <a:extLst>
            <a:ext uri="{FF2B5EF4-FFF2-40B4-BE49-F238E27FC236}">
              <a16:creationId xmlns:a16="http://schemas.microsoft.com/office/drawing/2014/main" id="{79DF4415-546C-4E80-BCE0-ECD3865CF5AC}"/>
            </a:ext>
          </a:extLst>
        </xdr:cNvPr>
        <xdr:cNvSpPr txBox="1"/>
      </xdr:nvSpPr>
      <xdr:spPr>
        <a:xfrm>
          <a:off x="4216400" y="888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28" name="直線コネクタ 127">
          <a:extLst>
            <a:ext uri="{FF2B5EF4-FFF2-40B4-BE49-F238E27FC236}">
              <a16:creationId xmlns:a16="http://schemas.microsoft.com/office/drawing/2014/main" id="{9578E98F-A8A4-489B-A00C-F13032F76207}"/>
            </a:ext>
          </a:extLst>
        </xdr:cNvPr>
        <xdr:cNvCxnSpPr/>
      </xdr:nvCxnSpPr>
      <xdr:spPr>
        <a:xfrm>
          <a:off x="4108450" y="909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29" name="【橋りょう・トンネル】&#10;有形固定資産減価償却率平均値テキスト">
          <a:extLst>
            <a:ext uri="{FF2B5EF4-FFF2-40B4-BE49-F238E27FC236}">
              <a16:creationId xmlns:a16="http://schemas.microsoft.com/office/drawing/2014/main" id="{5613B4B8-166A-49CD-9BC3-8D664D5942A5}"/>
            </a:ext>
          </a:extLst>
        </xdr:cNvPr>
        <xdr:cNvSpPr txBox="1"/>
      </xdr:nvSpPr>
      <xdr:spPr>
        <a:xfrm>
          <a:off x="4216400" y="9823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30" name="フローチャート: 判断 129">
          <a:extLst>
            <a:ext uri="{FF2B5EF4-FFF2-40B4-BE49-F238E27FC236}">
              <a16:creationId xmlns:a16="http://schemas.microsoft.com/office/drawing/2014/main" id="{80EAE463-06C1-436C-B893-8AE9EDBE9B6A}"/>
            </a:ext>
          </a:extLst>
        </xdr:cNvPr>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31" name="フローチャート: 判断 130">
          <a:extLst>
            <a:ext uri="{FF2B5EF4-FFF2-40B4-BE49-F238E27FC236}">
              <a16:creationId xmlns:a16="http://schemas.microsoft.com/office/drawing/2014/main" id="{F2339730-ABD3-4CD5-B99A-A0206628EDDC}"/>
            </a:ext>
          </a:extLst>
        </xdr:cNvPr>
        <xdr:cNvSpPr/>
      </xdr:nvSpPr>
      <xdr:spPr>
        <a:xfrm>
          <a:off x="3384550" y="98091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32" name="フローチャート: 判断 131">
          <a:extLst>
            <a:ext uri="{FF2B5EF4-FFF2-40B4-BE49-F238E27FC236}">
              <a16:creationId xmlns:a16="http://schemas.microsoft.com/office/drawing/2014/main" id="{98B77857-4243-4734-AA7C-E04F9F234CD3}"/>
            </a:ext>
          </a:extLst>
        </xdr:cNvPr>
        <xdr:cNvSpPr/>
      </xdr:nvSpPr>
      <xdr:spPr>
        <a:xfrm>
          <a:off x="2571750" y="980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33" name="フローチャート: 判断 132">
          <a:extLst>
            <a:ext uri="{FF2B5EF4-FFF2-40B4-BE49-F238E27FC236}">
              <a16:creationId xmlns:a16="http://schemas.microsoft.com/office/drawing/2014/main" id="{B5033ADA-1FA6-4B7A-8CA6-13C51C96DBC0}"/>
            </a:ext>
          </a:extLst>
        </xdr:cNvPr>
        <xdr:cNvSpPr/>
      </xdr:nvSpPr>
      <xdr:spPr>
        <a:xfrm>
          <a:off x="1778000" y="976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34" name="フローチャート: 判断 133">
          <a:extLst>
            <a:ext uri="{FF2B5EF4-FFF2-40B4-BE49-F238E27FC236}">
              <a16:creationId xmlns:a16="http://schemas.microsoft.com/office/drawing/2014/main" id="{BDB1E8E6-C343-4AF3-813B-517709A2C6B8}"/>
            </a:ext>
          </a:extLst>
        </xdr:cNvPr>
        <xdr:cNvSpPr/>
      </xdr:nvSpPr>
      <xdr:spPr>
        <a:xfrm>
          <a:off x="984250" y="97503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44D46F13-353B-4A72-BBCD-9EEB86F2ACD1}"/>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7E6B914E-4FC2-43C1-8873-21FB9EF4F989}"/>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49FECA6C-F79E-4E29-80D6-0BB148FE2215}"/>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1332721-85B0-4B89-8FF4-31EE557BFC17}"/>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A0723C4C-5DD7-403A-B890-0E7839F3143A}"/>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151674</xdr:rowOff>
    </xdr:from>
    <xdr:to>
      <xdr:col>24</xdr:col>
      <xdr:colOff>114300</xdr:colOff>
      <xdr:row>57</xdr:row>
      <xdr:rowOff>81824</xdr:rowOff>
    </xdr:to>
    <xdr:sp macro="" textlink="">
      <xdr:nvSpPr>
        <xdr:cNvPr id="140" name="楕円 139">
          <a:extLst>
            <a:ext uri="{FF2B5EF4-FFF2-40B4-BE49-F238E27FC236}">
              <a16:creationId xmlns:a16="http://schemas.microsoft.com/office/drawing/2014/main" id="{631DC278-5234-4DF2-8F32-A0113B7BEE5F}"/>
            </a:ext>
          </a:extLst>
        </xdr:cNvPr>
        <xdr:cNvSpPr/>
      </xdr:nvSpPr>
      <xdr:spPr>
        <a:xfrm>
          <a:off x="4127500" y="94036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3101</xdr:rowOff>
    </xdr:from>
    <xdr:ext cx="405111" cy="259045"/>
    <xdr:sp macro="" textlink="">
      <xdr:nvSpPr>
        <xdr:cNvPr id="141" name="【橋りょう・トンネル】&#10;有形固定資産減価償却率該当値テキスト">
          <a:extLst>
            <a:ext uri="{FF2B5EF4-FFF2-40B4-BE49-F238E27FC236}">
              <a16:creationId xmlns:a16="http://schemas.microsoft.com/office/drawing/2014/main" id="{F5205267-1460-4FE8-8FB8-EC6661AEE3F7}"/>
            </a:ext>
          </a:extLst>
        </xdr:cNvPr>
        <xdr:cNvSpPr txBox="1"/>
      </xdr:nvSpPr>
      <xdr:spPr>
        <a:xfrm>
          <a:off x="4216400" y="9255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25944</xdr:rowOff>
    </xdr:from>
    <xdr:to>
      <xdr:col>20</xdr:col>
      <xdr:colOff>38100</xdr:colOff>
      <xdr:row>57</xdr:row>
      <xdr:rowOff>127544</xdr:rowOff>
    </xdr:to>
    <xdr:sp macro="" textlink="">
      <xdr:nvSpPr>
        <xdr:cNvPr id="142" name="楕円 141">
          <a:extLst>
            <a:ext uri="{FF2B5EF4-FFF2-40B4-BE49-F238E27FC236}">
              <a16:creationId xmlns:a16="http://schemas.microsoft.com/office/drawing/2014/main" id="{3E81165F-CDE0-4B86-9C3C-61B9971B4482}"/>
            </a:ext>
          </a:extLst>
        </xdr:cNvPr>
        <xdr:cNvSpPr/>
      </xdr:nvSpPr>
      <xdr:spPr>
        <a:xfrm>
          <a:off x="3384550" y="94429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31024</xdr:rowOff>
    </xdr:from>
    <xdr:to>
      <xdr:col>24</xdr:col>
      <xdr:colOff>63500</xdr:colOff>
      <xdr:row>57</xdr:row>
      <xdr:rowOff>76744</xdr:rowOff>
    </xdr:to>
    <xdr:cxnSp macro="">
      <xdr:nvCxnSpPr>
        <xdr:cNvPr id="143" name="直線コネクタ 142">
          <a:extLst>
            <a:ext uri="{FF2B5EF4-FFF2-40B4-BE49-F238E27FC236}">
              <a16:creationId xmlns:a16="http://schemas.microsoft.com/office/drawing/2014/main" id="{191B17C9-9411-4023-AD1E-C6BA7DBC91C5}"/>
            </a:ext>
          </a:extLst>
        </xdr:cNvPr>
        <xdr:cNvCxnSpPr/>
      </xdr:nvCxnSpPr>
      <xdr:spPr>
        <a:xfrm flipV="1">
          <a:off x="3429000" y="9448074"/>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141877</xdr:rowOff>
    </xdr:from>
    <xdr:to>
      <xdr:col>15</xdr:col>
      <xdr:colOff>101600</xdr:colOff>
      <xdr:row>57</xdr:row>
      <xdr:rowOff>72027</xdr:rowOff>
    </xdr:to>
    <xdr:sp macro="" textlink="">
      <xdr:nvSpPr>
        <xdr:cNvPr id="144" name="楕円 143">
          <a:extLst>
            <a:ext uri="{FF2B5EF4-FFF2-40B4-BE49-F238E27FC236}">
              <a16:creationId xmlns:a16="http://schemas.microsoft.com/office/drawing/2014/main" id="{C6FB3E82-475B-43FE-AC36-561BDF0A7EFD}"/>
            </a:ext>
          </a:extLst>
        </xdr:cNvPr>
        <xdr:cNvSpPr/>
      </xdr:nvSpPr>
      <xdr:spPr>
        <a:xfrm>
          <a:off x="2571750" y="93938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21227</xdr:rowOff>
    </xdr:from>
    <xdr:to>
      <xdr:col>19</xdr:col>
      <xdr:colOff>177800</xdr:colOff>
      <xdr:row>57</xdr:row>
      <xdr:rowOff>76744</xdr:rowOff>
    </xdr:to>
    <xdr:cxnSp macro="">
      <xdr:nvCxnSpPr>
        <xdr:cNvPr id="145" name="直線コネクタ 144">
          <a:extLst>
            <a:ext uri="{FF2B5EF4-FFF2-40B4-BE49-F238E27FC236}">
              <a16:creationId xmlns:a16="http://schemas.microsoft.com/office/drawing/2014/main" id="{F7DB8AE6-EF15-4482-87A9-7140C0BA650A}"/>
            </a:ext>
          </a:extLst>
        </xdr:cNvPr>
        <xdr:cNvCxnSpPr/>
      </xdr:nvCxnSpPr>
      <xdr:spPr>
        <a:xfrm>
          <a:off x="2622550" y="9438277"/>
          <a:ext cx="8064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89626</xdr:rowOff>
    </xdr:from>
    <xdr:to>
      <xdr:col>10</xdr:col>
      <xdr:colOff>165100</xdr:colOff>
      <xdr:row>57</xdr:row>
      <xdr:rowOff>19776</xdr:rowOff>
    </xdr:to>
    <xdr:sp macro="" textlink="">
      <xdr:nvSpPr>
        <xdr:cNvPr id="146" name="楕円 145">
          <a:extLst>
            <a:ext uri="{FF2B5EF4-FFF2-40B4-BE49-F238E27FC236}">
              <a16:creationId xmlns:a16="http://schemas.microsoft.com/office/drawing/2014/main" id="{5DC373E0-5B58-4B85-B3BA-D93B06548F3A}"/>
            </a:ext>
          </a:extLst>
        </xdr:cNvPr>
        <xdr:cNvSpPr/>
      </xdr:nvSpPr>
      <xdr:spPr>
        <a:xfrm>
          <a:off x="1778000" y="93415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140426</xdr:rowOff>
    </xdr:from>
    <xdr:to>
      <xdr:col>15</xdr:col>
      <xdr:colOff>50800</xdr:colOff>
      <xdr:row>57</xdr:row>
      <xdr:rowOff>21227</xdr:rowOff>
    </xdr:to>
    <xdr:cxnSp macro="">
      <xdr:nvCxnSpPr>
        <xdr:cNvPr id="147" name="直線コネクタ 146">
          <a:extLst>
            <a:ext uri="{FF2B5EF4-FFF2-40B4-BE49-F238E27FC236}">
              <a16:creationId xmlns:a16="http://schemas.microsoft.com/office/drawing/2014/main" id="{A3BB159A-04D0-4EF8-AEEE-5F09909E025E}"/>
            </a:ext>
          </a:extLst>
        </xdr:cNvPr>
        <xdr:cNvCxnSpPr/>
      </xdr:nvCxnSpPr>
      <xdr:spPr>
        <a:xfrm>
          <a:off x="1828800" y="9392376"/>
          <a:ext cx="793750" cy="4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158206</xdr:rowOff>
    </xdr:from>
    <xdr:to>
      <xdr:col>6</xdr:col>
      <xdr:colOff>38100</xdr:colOff>
      <xdr:row>57</xdr:row>
      <xdr:rowOff>88356</xdr:rowOff>
    </xdr:to>
    <xdr:sp macro="" textlink="">
      <xdr:nvSpPr>
        <xdr:cNvPr id="148" name="楕円 147">
          <a:extLst>
            <a:ext uri="{FF2B5EF4-FFF2-40B4-BE49-F238E27FC236}">
              <a16:creationId xmlns:a16="http://schemas.microsoft.com/office/drawing/2014/main" id="{1CEBA7A0-631F-4544-BC8D-6450FD88AE7A}"/>
            </a:ext>
          </a:extLst>
        </xdr:cNvPr>
        <xdr:cNvSpPr/>
      </xdr:nvSpPr>
      <xdr:spPr>
        <a:xfrm>
          <a:off x="984250" y="94101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140426</xdr:rowOff>
    </xdr:from>
    <xdr:to>
      <xdr:col>10</xdr:col>
      <xdr:colOff>114300</xdr:colOff>
      <xdr:row>57</xdr:row>
      <xdr:rowOff>37556</xdr:rowOff>
    </xdr:to>
    <xdr:cxnSp macro="">
      <xdr:nvCxnSpPr>
        <xdr:cNvPr id="149" name="直線コネクタ 148">
          <a:extLst>
            <a:ext uri="{FF2B5EF4-FFF2-40B4-BE49-F238E27FC236}">
              <a16:creationId xmlns:a16="http://schemas.microsoft.com/office/drawing/2014/main" id="{1CAEF0E0-6274-48BB-930B-FDBC1FAE5531}"/>
            </a:ext>
          </a:extLst>
        </xdr:cNvPr>
        <xdr:cNvCxnSpPr/>
      </xdr:nvCxnSpPr>
      <xdr:spPr>
        <a:xfrm flipV="1">
          <a:off x="1028700" y="9392376"/>
          <a:ext cx="8001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154594</xdr:rowOff>
    </xdr:from>
    <xdr:ext cx="405111" cy="259045"/>
    <xdr:sp macro="" textlink="">
      <xdr:nvSpPr>
        <xdr:cNvPr id="150" name="n_1aveValue【橋りょう・トンネル】&#10;有形固定資産減価償却率">
          <a:extLst>
            <a:ext uri="{FF2B5EF4-FFF2-40B4-BE49-F238E27FC236}">
              <a16:creationId xmlns:a16="http://schemas.microsoft.com/office/drawing/2014/main" id="{FF4D2310-1B0D-4DB9-BE2C-39EB6CF6BB2D}"/>
            </a:ext>
          </a:extLst>
        </xdr:cNvPr>
        <xdr:cNvSpPr txBox="1"/>
      </xdr:nvSpPr>
      <xdr:spPr>
        <a:xfrm>
          <a:off x="3239144" y="9901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151328</xdr:rowOff>
    </xdr:from>
    <xdr:ext cx="405111" cy="259045"/>
    <xdr:sp macro="" textlink="">
      <xdr:nvSpPr>
        <xdr:cNvPr id="151" name="n_2aveValue【橋りょう・トンネル】&#10;有形固定資産減価償却率">
          <a:extLst>
            <a:ext uri="{FF2B5EF4-FFF2-40B4-BE49-F238E27FC236}">
              <a16:creationId xmlns:a16="http://schemas.microsoft.com/office/drawing/2014/main" id="{FAA182B4-AC5D-4AAD-A578-0F69FE45CE72}"/>
            </a:ext>
          </a:extLst>
        </xdr:cNvPr>
        <xdr:cNvSpPr txBox="1"/>
      </xdr:nvSpPr>
      <xdr:spPr>
        <a:xfrm>
          <a:off x="2439044" y="9898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112140</xdr:rowOff>
    </xdr:from>
    <xdr:ext cx="405111" cy="259045"/>
    <xdr:sp macro="" textlink="">
      <xdr:nvSpPr>
        <xdr:cNvPr id="152" name="n_3aveValue【橋りょう・トンネル】&#10;有形固定資産減価償却率">
          <a:extLst>
            <a:ext uri="{FF2B5EF4-FFF2-40B4-BE49-F238E27FC236}">
              <a16:creationId xmlns:a16="http://schemas.microsoft.com/office/drawing/2014/main" id="{50278AEB-D2DD-438E-83B4-2C7AA470235C}"/>
            </a:ext>
          </a:extLst>
        </xdr:cNvPr>
        <xdr:cNvSpPr txBox="1"/>
      </xdr:nvSpPr>
      <xdr:spPr>
        <a:xfrm>
          <a:off x="1645294" y="9859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95811</xdr:rowOff>
    </xdr:from>
    <xdr:ext cx="405111" cy="259045"/>
    <xdr:sp macro="" textlink="">
      <xdr:nvSpPr>
        <xdr:cNvPr id="153" name="n_4aveValue【橋りょう・トンネル】&#10;有形固定資産減価償却率">
          <a:extLst>
            <a:ext uri="{FF2B5EF4-FFF2-40B4-BE49-F238E27FC236}">
              <a16:creationId xmlns:a16="http://schemas.microsoft.com/office/drawing/2014/main" id="{6258F5D7-148A-4E5C-A910-B67B5241B163}"/>
            </a:ext>
          </a:extLst>
        </xdr:cNvPr>
        <xdr:cNvSpPr txBox="1"/>
      </xdr:nvSpPr>
      <xdr:spPr>
        <a:xfrm>
          <a:off x="851544" y="984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144071</xdr:rowOff>
    </xdr:from>
    <xdr:ext cx="405111" cy="259045"/>
    <xdr:sp macro="" textlink="">
      <xdr:nvSpPr>
        <xdr:cNvPr id="154" name="n_1mainValue【橋りょう・トンネル】&#10;有形固定資産減価償却率">
          <a:extLst>
            <a:ext uri="{FF2B5EF4-FFF2-40B4-BE49-F238E27FC236}">
              <a16:creationId xmlns:a16="http://schemas.microsoft.com/office/drawing/2014/main" id="{34E93525-4135-49BE-BAFA-0D028CBE8724}"/>
            </a:ext>
          </a:extLst>
        </xdr:cNvPr>
        <xdr:cNvSpPr txBox="1"/>
      </xdr:nvSpPr>
      <xdr:spPr>
        <a:xfrm>
          <a:off x="3239144" y="923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88554</xdr:rowOff>
    </xdr:from>
    <xdr:ext cx="405111" cy="259045"/>
    <xdr:sp macro="" textlink="">
      <xdr:nvSpPr>
        <xdr:cNvPr id="155" name="n_2mainValue【橋りょう・トンネル】&#10;有形固定資産減価償却率">
          <a:extLst>
            <a:ext uri="{FF2B5EF4-FFF2-40B4-BE49-F238E27FC236}">
              <a16:creationId xmlns:a16="http://schemas.microsoft.com/office/drawing/2014/main" id="{E061740A-5C3C-448C-85F1-4DF19ED8207C}"/>
            </a:ext>
          </a:extLst>
        </xdr:cNvPr>
        <xdr:cNvSpPr txBox="1"/>
      </xdr:nvSpPr>
      <xdr:spPr>
        <a:xfrm>
          <a:off x="2439044" y="917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36303</xdr:rowOff>
    </xdr:from>
    <xdr:ext cx="405111" cy="259045"/>
    <xdr:sp macro="" textlink="">
      <xdr:nvSpPr>
        <xdr:cNvPr id="156" name="n_3mainValue【橋りょう・トンネル】&#10;有形固定資産減価償却率">
          <a:extLst>
            <a:ext uri="{FF2B5EF4-FFF2-40B4-BE49-F238E27FC236}">
              <a16:creationId xmlns:a16="http://schemas.microsoft.com/office/drawing/2014/main" id="{31C962D7-84F3-46DC-9009-E97A53010907}"/>
            </a:ext>
          </a:extLst>
        </xdr:cNvPr>
        <xdr:cNvSpPr txBox="1"/>
      </xdr:nvSpPr>
      <xdr:spPr>
        <a:xfrm>
          <a:off x="1645294" y="912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104883</xdr:rowOff>
    </xdr:from>
    <xdr:ext cx="405111" cy="259045"/>
    <xdr:sp macro="" textlink="">
      <xdr:nvSpPr>
        <xdr:cNvPr id="157" name="n_4mainValue【橋りょう・トンネル】&#10;有形固定資産減価償却率">
          <a:extLst>
            <a:ext uri="{FF2B5EF4-FFF2-40B4-BE49-F238E27FC236}">
              <a16:creationId xmlns:a16="http://schemas.microsoft.com/office/drawing/2014/main" id="{C17DF825-19E3-4578-AB17-641ED4D8A361}"/>
            </a:ext>
          </a:extLst>
        </xdr:cNvPr>
        <xdr:cNvSpPr txBox="1"/>
      </xdr:nvSpPr>
      <xdr:spPr>
        <a:xfrm>
          <a:off x="851544" y="919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a16="http://schemas.microsoft.com/office/drawing/2014/main" id="{CF93F1F0-52F3-4CC2-ACCA-958F690AE44E}"/>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a16="http://schemas.microsoft.com/office/drawing/2014/main" id="{BD0158C1-15AA-4B35-8E61-B5B04CE15752}"/>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a16="http://schemas.microsoft.com/office/drawing/2014/main" id="{FD9605B9-916A-44B4-A535-7AF4CCC72AA2}"/>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a16="http://schemas.microsoft.com/office/drawing/2014/main" id="{88E7B1DA-A06B-4AE8-9A7A-BEB082A87AF4}"/>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a16="http://schemas.microsoft.com/office/drawing/2014/main" id="{E0648FDF-8728-47BF-9B0B-5583F5D7A483}"/>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a16="http://schemas.microsoft.com/office/drawing/2014/main" id="{FDCD8365-51CE-4099-8516-D2565DB79646}"/>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a16="http://schemas.microsoft.com/office/drawing/2014/main" id="{DF5C023B-ED28-4DE3-A8E5-028CD0C18F5D}"/>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a16="http://schemas.microsoft.com/office/drawing/2014/main" id="{92C23243-495D-4B2E-9D21-03EF144F1FE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a:extLst>
            <a:ext uri="{FF2B5EF4-FFF2-40B4-BE49-F238E27FC236}">
              <a16:creationId xmlns:a16="http://schemas.microsoft.com/office/drawing/2014/main" id="{5904D96E-EED5-40C2-AE03-D4C9A8F6CB2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a:extLst>
            <a:ext uri="{FF2B5EF4-FFF2-40B4-BE49-F238E27FC236}">
              <a16:creationId xmlns:a16="http://schemas.microsoft.com/office/drawing/2014/main" id="{CBC184AF-3968-4A36-A611-DA81204F46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a:extLst>
            <a:ext uri="{FF2B5EF4-FFF2-40B4-BE49-F238E27FC236}">
              <a16:creationId xmlns:a16="http://schemas.microsoft.com/office/drawing/2014/main" id="{D4F59EDE-4AD9-4483-AB55-09D794DD45B4}"/>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a:extLst>
            <a:ext uri="{FF2B5EF4-FFF2-40B4-BE49-F238E27FC236}">
              <a16:creationId xmlns:a16="http://schemas.microsoft.com/office/drawing/2014/main" id="{B85C972B-C06A-4EC9-90FC-B58C352A5284}"/>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a:extLst>
            <a:ext uri="{FF2B5EF4-FFF2-40B4-BE49-F238E27FC236}">
              <a16:creationId xmlns:a16="http://schemas.microsoft.com/office/drawing/2014/main" id="{CF91B8AD-353F-4370-8DE7-4E174BC43770}"/>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71" name="テキスト ボックス 170">
          <a:extLst>
            <a:ext uri="{FF2B5EF4-FFF2-40B4-BE49-F238E27FC236}">
              <a16:creationId xmlns:a16="http://schemas.microsoft.com/office/drawing/2014/main" id="{9F28CDAB-104E-48E0-9A3F-25C9F0E24B5F}"/>
            </a:ext>
          </a:extLst>
        </xdr:cNvPr>
        <xdr:cNvSpPr txBox="1"/>
      </xdr:nvSpPr>
      <xdr:spPr>
        <a:xfrm>
          <a:off x="548215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a:extLst>
            <a:ext uri="{FF2B5EF4-FFF2-40B4-BE49-F238E27FC236}">
              <a16:creationId xmlns:a16="http://schemas.microsoft.com/office/drawing/2014/main" id="{EE275623-EEBD-4E1F-A48B-0613F595711B}"/>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a:extLst>
            <a:ext uri="{FF2B5EF4-FFF2-40B4-BE49-F238E27FC236}">
              <a16:creationId xmlns:a16="http://schemas.microsoft.com/office/drawing/2014/main" id="{E67EF571-9A72-42FF-8139-1551B8BB85BF}"/>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a:extLst>
            <a:ext uri="{FF2B5EF4-FFF2-40B4-BE49-F238E27FC236}">
              <a16:creationId xmlns:a16="http://schemas.microsoft.com/office/drawing/2014/main" id="{8F3DF3AA-103B-496E-8293-E72B8F8A2E1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a:extLst>
            <a:ext uri="{FF2B5EF4-FFF2-40B4-BE49-F238E27FC236}">
              <a16:creationId xmlns:a16="http://schemas.microsoft.com/office/drawing/2014/main" id="{A7A16BB8-5C05-4587-8C41-4AC256F4B59D}"/>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a:extLst>
            <a:ext uri="{FF2B5EF4-FFF2-40B4-BE49-F238E27FC236}">
              <a16:creationId xmlns:a16="http://schemas.microsoft.com/office/drawing/2014/main" id="{E2FE707C-A80A-4FAE-B075-4CF804C1BD87}"/>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7" name="テキスト ボックス 176">
          <a:extLst>
            <a:ext uri="{FF2B5EF4-FFF2-40B4-BE49-F238E27FC236}">
              <a16:creationId xmlns:a16="http://schemas.microsoft.com/office/drawing/2014/main" id="{147E6CF3-261A-4D28-8BFE-F70A4380E732}"/>
            </a:ext>
          </a:extLst>
        </xdr:cNvPr>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a:extLst>
            <a:ext uri="{FF2B5EF4-FFF2-40B4-BE49-F238E27FC236}">
              <a16:creationId xmlns:a16="http://schemas.microsoft.com/office/drawing/2014/main" id="{C293F02B-307B-4CB9-8110-B938692FC61B}"/>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9" name="テキスト ボックス 178">
          <a:extLst>
            <a:ext uri="{FF2B5EF4-FFF2-40B4-BE49-F238E27FC236}">
              <a16:creationId xmlns:a16="http://schemas.microsoft.com/office/drawing/2014/main" id="{272A1331-AA76-44C4-8D07-4DE169F91FF5}"/>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a:extLst>
            <a:ext uri="{FF2B5EF4-FFF2-40B4-BE49-F238E27FC236}">
              <a16:creationId xmlns:a16="http://schemas.microsoft.com/office/drawing/2014/main" id="{47D1B7C3-3CCC-4A0D-8FFC-DD0275ECA28A}"/>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181" name="直線コネクタ 180">
          <a:extLst>
            <a:ext uri="{FF2B5EF4-FFF2-40B4-BE49-F238E27FC236}">
              <a16:creationId xmlns:a16="http://schemas.microsoft.com/office/drawing/2014/main" id="{B1759579-4223-45CB-88A4-214496494CAF}"/>
            </a:ext>
          </a:extLst>
        </xdr:cNvPr>
        <xdr:cNvCxnSpPr/>
      </xdr:nvCxnSpPr>
      <xdr:spPr>
        <a:xfrm flipV="1">
          <a:off x="9429115" y="9261384"/>
          <a:ext cx="0" cy="1367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182" name="【橋りょう・トンネル】&#10;一人当たり有形固定資産（償却資産）額最小値テキスト">
          <a:extLst>
            <a:ext uri="{FF2B5EF4-FFF2-40B4-BE49-F238E27FC236}">
              <a16:creationId xmlns:a16="http://schemas.microsoft.com/office/drawing/2014/main" id="{7BD834B6-6D79-479B-ACB0-5AE7BCB89AAD}"/>
            </a:ext>
          </a:extLst>
        </xdr:cNvPr>
        <xdr:cNvSpPr txBox="1"/>
      </xdr:nvSpPr>
      <xdr:spPr>
        <a:xfrm>
          <a:off x="9467850" y="1063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183" name="直線コネクタ 182">
          <a:extLst>
            <a:ext uri="{FF2B5EF4-FFF2-40B4-BE49-F238E27FC236}">
              <a16:creationId xmlns:a16="http://schemas.microsoft.com/office/drawing/2014/main" id="{94720B05-71C3-441C-B7B3-8A7D97A27259}"/>
            </a:ext>
          </a:extLst>
        </xdr:cNvPr>
        <xdr:cNvCxnSpPr/>
      </xdr:nvCxnSpPr>
      <xdr:spPr>
        <a:xfrm>
          <a:off x="9359900" y="106284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184" name="【橋りょう・トンネル】&#10;一人当たり有形固定資産（償却資産）額最大値テキスト">
          <a:extLst>
            <a:ext uri="{FF2B5EF4-FFF2-40B4-BE49-F238E27FC236}">
              <a16:creationId xmlns:a16="http://schemas.microsoft.com/office/drawing/2014/main" id="{31AF999D-B055-48B3-804F-11B701A3BB25}"/>
            </a:ext>
          </a:extLst>
        </xdr:cNvPr>
        <xdr:cNvSpPr txBox="1"/>
      </xdr:nvSpPr>
      <xdr:spPr>
        <a:xfrm>
          <a:off x="9467850" y="90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185" name="直線コネクタ 184">
          <a:extLst>
            <a:ext uri="{FF2B5EF4-FFF2-40B4-BE49-F238E27FC236}">
              <a16:creationId xmlns:a16="http://schemas.microsoft.com/office/drawing/2014/main" id="{C08F108B-E0B8-4F44-9DF1-B9964EA4CEF4}"/>
            </a:ext>
          </a:extLst>
        </xdr:cNvPr>
        <xdr:cNvCxnSpPr/>
      </xdr:nvCxnSpPr>
      <xdr:spPr>
        <a:xfrm>
          <a:off x="9359900" y="92613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84762</xdr:rowOff>
    </xdr:from>
    <xdr:ext cx="534377" cy="259045"/>
    <xdr:sp macro="" textlink="">
      <xdr:nvSpPr>
        <xdr:cNvPr id="186" name="【橋りょう・トンネル】&#10;一人当たり有形固定資産（償却資産）額平均値テキスト">
          <a:extLst>
            <a:ext uri="{FF2B5EF4-FFF2-40B4-BE49-F238E27FC236}">
              <a16:creationId xmlns:a16="http://schemas.microsoft.com/office/drawing/2014/main" id="{54888054-A3CE-487B-8A50-4D2E9F8EA117}"/>
            </a:ext>
          </a:extLst>
        </xdr:cNvPr>
        <xdr:cNvSpPr txBox="1"/>
      </xdr:nvSpPr>
      <xdr:spPr>
        <a:xfrm>
          <a:off x="9467850" y="10162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187" name="フローチャート: 判断 186">
          <a:extLst>
            <a:ext uri="{FF2B5EF4-FFF2-40B4-BE49-F238E27FC236}">
              <a16:creationId xmlns:a16="http://schemas.microsoft.com/office/drawing/2014/main" id="{6B956384-C59A-49F6-92DB-CD876340C71B}"/>
            </a:ext>
          </a:extLst>
        </xdr:cNvPr>
        <xdr:cNvSpPr/>
      </xdr:nvSpPr>
      <xdr:spPr>
        <a:xfrm>
          <a:off x="9398000" y="10304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188" name="フローチャート: 判断 187">
          <a:extLst>
            <a:ext uri="{FF2B5EF4-FFF2-40B4-BE49-F238E27FC236}">
              <a16:creationId xmlns:a16="http://schemas.microsoft.com/office/drawing/2014/main" id="{ECCAE858-AACE-4F13-BDFC-7F4C99447F3A}"/>
            </a:ext>
          </a:extLst>
        </xdr:cNvPr>
        <xdr:cNvSpPr/>
      </xdr:nvSpPr>
      <xdr:spPr>
        <a:xfrm>
          <a:off x="8636000" y="1030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189" name="フローチャート: 判断 188">
          <a:extLst>
            <a:ext uri="{FF2B5EF4-FFF2-40B4-BE49-F238E27FC236}">
              <a16:creationId xmlns:a16="http://schemas.microsoft.com/office/drawing/2014/main" id="{5A29348F-5DC8-47B2-91A0-9562EC136CDA}"/>
            </a:ext>
          </a:extLst>
        </xdr:cNvPr>
        <xdr:cNvSpPr/>
      </xdr:nvSpPr>
      <xdr:spPr>
        <a:xfrm>
          <a:off x="7842250" y="103076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190" name="フローチャート: 判断 189">
          <a:extLst>
            <a:ext uri="{FF2B5EF4-FFF2-40B4-BE49-F238E27FC236}">
              <a16:creationId xmlns:a16="http://schemas.microsoft.com/office/drawing/2014/main" id="{5375A189-1D1B-43D1-8617-45F568FFE538}"/>
            </a:ext>
          </a:extLst>
        </xdr:cNvPr>
        <xdr:cNvSpPr/>
      </xdr:nvSpPr>
      <xdr:spPr>
        <a:xfrm>
          <a:off x="7029450" y="103120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191" name="フローチャート: 判断 190">
          <a:extLst>
            <a:ext uri="{FF2B5EF4-FFF2-40B4-BE49-F238E27FC236}">
              <a16:creationId xmlns:a16="http://schemas.microsoft.com/office/drawing/2014/main" id="{00FC1FB1-8F4D-4AF4-92E6-1C19DE5039D8}"/>
            </a:ext>
          </a:extLst>
        </xdr:cNvPr>
        <xdr:cNvSpPr/>
      </xdr:nvSpPr>
      <xdr:spPr>
        <a:xfrm>
          <a:off x="6235700" y="103242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37AAB665-BB8B-4CEF-9EDE-EFBE27B5F554}"/>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77BE9578-6AE4-4131-A0E7-D7483D8AE288}"/>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3BB6E854-72E4-4AEE-AFE8-55D68D5B6BF8}"/>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EEA80897-BE24-4B5C-AE3D-7D0646BA7F2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4424B524-B6E3-4B7B-A645-CE50E2F8498C}"/>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3165</xdr:rowOff>
    </xdr:from>
    <xdr:to>
      <xdr:col>55</xdr:col>
      <xdr:colOff>50800</xdr:colOff>
      <xdr:row>64</xdr:row>
      <xdr:rowOff>104765</xdr:rowOff>
    </xdr:to>
    <xdr:sp macro="" textlink="">
      <xdr:nvSpPr>
        <xdr:cNvPr id="197" name="楕円 196">
          <a:extLst>
            <a:ext uri="{FF2B5EF4-FFF2-40B4-BE49-F238E27FC236}">
              <a16:creationId xmlns:a16="http://schemas.microsoft.com/office/drawing/2014/main" id="{A322F151-F1A1-4FBA-8B50-A3BD4CB7D7BF}"/>
            </a:ext>
          </a:extLst>
        </xdr:cNvPr>
        <xdr:cNvSpPr/>
      </xdr:nvSpPr>
      <xdr:spPr>
        <a:xfrm>
          <a:off x="9398000" y="105759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89542</xdr:rowOff>
    </xdr:from>
    <xdr:ext cx="469744" cy="259045"/>
    <xdr:sp macro="" textlink="">
      <xdr:nvSpPr>
        <xdr:cNvPr id="198" name="【橋りょう・トンネル】&#10;一人当たり有形固定資産（償却資産）額該当値テキスト">
          <a:extLst>
            <a:ext uri="{FF2B5EF4-FFF2-40B4-BE49-F238E27FC236}">
              <a16:creationId xmlns:a16="http://schemas.microsoft.com/office/drawing/2014/main" id="{4433FDF9-AD8A-4F15-A06E-CB14EB1893D2}"/>
            </a:ext>
          </a:extLst>
        </xdr:cNvPr>
        <xdr:cNvSpPr txBox="1"/>
      </xdr:nvSpPr>
      <xdr:spPr>
        <a:xfrm>
          <a:off x="9467850" y="1049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4803</xdr:rowOff>
    </xdr:from>
    <xdr:to>
      <xdr:col>50</xdr:col>
      <xdr:colOff>165100</xdr:colOff>
      <xdr:row>64</xdr:row>
      <xdr:rowOff>106403</xdr:rowOff>
    </xdr:to>
    <xdr:sp macro="" textlink="">
      <xdr:nvSpPr>
        <xdr:cNvPr id="199" name="楕円 198">
          <a:extLst>
            <a:ext uri="{FF2B5EF4-FFF2-40B4-BE49-F238E27FC236}">
              <a16:creationId xmlns:a16="http://schemas.microsoft.com/office/drawing/2014/main" id="{A9E061C5-BA6C-48FD-97F4-23660AA56E12}"/>
            </a:ext>
          </a:extLst>
        </xdr:cNvPr>
        <xdr:cNvSpPr/>
      </xdr:nvSpPr>
      <xdr:spPr>
        <a:xfrm>
          <a:off x="8636000" y="105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53965</xdr:rowOff>
    </xdr:from>
    <xdr:to>
      <xdr:col>55</xdr:col>
      <xdr:colOff>0</xdr:colOff>
      <xdr:row>64</xdr:row>
      <xdr:rowOff>55603</xdr:rowOff>
    </xdr:to>
    <xdr:cxnSp macro="">
      <xdr:nvCxnSpPr>
        <xdr:cNvPr id="200" name="直線コネクタ 199">
          <a:extLst>
            <a:ext uri="{FF2B5EF4-FFF2-40B4-BE49-F238E27FC236}">
              <a16:creationId xmlns:a16="http://schemas.microsoft.com/office/drawing/2014/main" id="{91964DAB-DE56-4FA7-9686-5D0FE8B11810}"/>
            </a:ext>
          </a:extLst>
        </xdr:cNvPr>
        <xdr:cNvCxnSpPr/>
      </xdr:nvCxnSpPr>
      <xdr:spPr>
        <a:xfrm flipV="1">
          <a:off x="8686800" y="10626715"/>
          <a:ext cx="74295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4742</xdr:rowOff>
    </xdr:from>
    <xdr:to>
      <xdr:col>46</xdr:col>
      <xdr:colOff>38100</xdr:colOff>
      <xdr:row>64</xdr:row>
      <xdr:rowOff>106342</xdr:rowOff>
    </xdr:to>
    <xdr:sp macro="" textlink="">
      <xdr:nvSpPr>
        <xdr:cNvPr id="201" name="楕円 200">
          <a:extLst>
            <a:ext uri="{FF2B5EF4-FFF2-40B4-BE49-F238E27FC236}">
              <a16:creationId xmlns:a16="http://schemas.microsoft.com/office/drawing/2014/main" id="{FE0875C2-FDBF-4F11-B885-BAB3BFBC9E9D}"/>
            </a:ext>
          </a:extLst>
        </xdr:cNvPr>
        <xdr:cNvSpPr/>
      </xdr:nvSpPr>
      <xdr:spPr>
        <a:xfrm>
          <a:off x="7842250" y="105774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55542</xdr:rowOff>
    </xdr:from>
    <xdr:to>
      <xdr:col>50</xdr:col>
      <xdr:colOff>114300</xdr:colOff>
      <xdr:row>64</xdr:row>
      <xdr:rowOff>55603</xdr:rowOff>
    </xdr:to>
    <xdr:cxnSp macro="">
      <xdr:nvCxnSpPr>
        <xdr:cNvPr id="202" name="直線コネクタ 201">
          <a:extLst>
            <a:ext uri="{FF2B5EF4-FFF2-40B4-BE49-F238E27FC236}">
              <a16:creationId xmlns:a16="http://schemas.microsoft.com/office/drawing/2014/main" id="{8A32A862-36DC-4695-995D-C4063663219C}"/>
            </a:ext>
          </a:extLst>
        </xdr:cNvPr>
        <xdr:cNvCxnSpPr/>
      </xdr:nvCxnSpPr>
      <xdr:spPr>
        <a:xfrm>
          <a:off x="7886700" y="10628292"/>
          <a:ext cx="8001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4544</xdr:rowOff>
    </xdr:from>
    <xdr:to>
      <xdr:col>41</xdr:col>
      <xdr:colOff>101600</xdr:colOff>
      <xdr:row>64</xdr:row>
      <xdr:rowOff>106144</xdr:rowOff>
    </xdr:to>
    <xdr:sp macro="" textlink="">
      <xdr:nvSpPr>
        <xdr:cNvPr id="203" name="楕円 202">
          <a:extLst>
            <a:ext uri="{FF2B5EF4-FFF2-40B4-BE49-F238E27FC236}">
              <a16:creationId xmlns:a16="http://schemas.microsoft.com/office/drawing/2014/main" id="{E6B413E7-71F3-488A-9C66-8F762A1B573F}"/>
            </a:ext>
          </a:extLst>
        </xdr:cNvPr>
        <xdr:cNvSpPr/>
      </xdr:nvSpPr>
      <xdr:spPr>
        <a:xfrm>
          <a:off x="7029450" y="1057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55344</xdr:rowOff>
    </xdr:from>
    <xdr:to>
      <xdr:col>45</xdr:col>
      <xdr:colOff>177800</xdr:colOff>
      <xdr:row>64</xdr:row>
      <xdr:rowOff>55542</xdr:rowOff>
    </xdr:to>
    <xdr:cxnSp macro="">
      <xdr:nvCxnSpPr>
        <xdr:cNvPr id="204" name="直線コネクタ 203">
          <a:extLst>
            <a:ext uri="{FF2B5EF4-FFF2-40B4-BE49-F238E27FC236}">
              <a16:creationId xmlns:a16="http://schemas.microsoft.com/office/drawing/2014/main" id="{D0C4EC63-FD1E-4F87-954E-3594140CF108}"/>
            </a:ext>
          </a:extLst>
        </xdr:cNvPr>
        <xdr:cNvCxnSpPr/>
      </xdr:nvCxnSpPr>
      <xdr:spPr>
        <a:xfrm>
          <a:off x="7080250" y="10628094"/>
          <a:ext cx="80645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7836</xdr:rowOff>
    </xdr:from>
    <xdr:to>
      <xdr:col>36</xdr:col>
      <xdr:colOff>165100</xdr:colOff>
      <xdr:row>64</xdr:row>
      <xdr:rowOff>109436</xdr:rowOff>
    </xdr:to>
    <xdr:sp macro="" textlink="">
      <xdr:nvSpPr>
        <xdr:cNvPr id="205" name="楕円 204">
          <a:extLst>
            <a:ext uri="{FF2B5EF4-FFF2-40B4-BE49-F238E27FC236}">
              <a16:creationId xmlns:a16="http://schemas.microsoft.com/office/drawing/2014/main" id="{CC100444-0EBB-4C3E-A99D-970BBA8785EE}"/>
            </a:ext>
          </a:extLst>
        </xdr:cNvPr>
        <xdr:cNvSpPr/>
      </xdr:nvSpPr>
      <xdr:spPr>
        <a:xfrm>
          <a:off x="6235700" y="1058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55344</xdr:rowOff>
    </xdr:from>
    <xdr:to>
      <xdr:col>41</xdr:col>
      <xdr:colOff>50800</xdr:colOff>
      <xdr:row>64</xdr:row>
      <xdr:rowOff>58636</xdr:rowOff>
    </xdr:to>
    <xdr:cxnSp macro="">
      <xdr:nvCxnSpPr>
        <xdr:cNvPr id="206" name="直線コネクタ 205">
          <a:extLst>
            <a:ext uri="{FF2B5EF4-FFF2-40B4-BE49-F238E27FC236}">
              <a16:creationId xmlns:a16="http://schemas.microsoft.com/office/drawing/2014/main" id="{53A83DB0-EB44-47B0-BD5C-F1603A2D49B7}"/>
            </a:ext>
          </a:extLst>
        </xdr:cNvPr>
        <xdr:cNvCxnSpPr/>
      </xdr:nvCxnSpPr>
      <xdr:spPr>
        <a:xfrm flipV="1">
          <a:off x="6286500" y="10628094"/>
          <a:ext cx="79375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12181</xdr:rowOff>
    </xdr:from>
    <xdr:ext cx="534377" cy="259045"/>
    <xdr:sp macro="" textlink="">
      <xdr:nvSpPr>
        <xdr:cNvPr id="207" name="n_1aveValue【橋りょう・トンネル】&#10;一人当たり有形固定資産（償却資産）額">
          <a:extLst>
            <a:ext uri="{FF2B5EF4-FFF2-40B4-BE49-F238E27FC236}">
              <a16:creationId xmlns:a16="http://schemas.microsoft.com/office/drawing/2014/main" id="{98EE7498-D31E-42EB-A146-EA67ED00693B}"/>
            </a:ext>
          </a:extLst>
        </xdr:cNvPr>
        <xdr:cNvSpPr txBox="1"/>
      </xdr:nvSpPr>
      <xdr:spPr>
        <a:xfrm>
          <a:off x="8425961" y="1008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11731</xdr:rowOff>
    </xdr:from>
    <xdr:ext cx="534377" cy="259045"/>
    <xdr:sp macro="" textlink="">
      <xdr:nvSpPr>
        <xdr:cNvPr id="208" name="n_2aveValue【橋りょう・トンネル】&#10;一人当たり有形固定資産（償却資産）額">
          <a:extLst>
            <a:ext uri="{FF2B5EF4-FFF2-40B4-BE49-F238E27FC236}">
              <a16:creationId xmlns:a16="http://schemas.microsoft.com/office/drawing/2014/main" id="{5548DE01-744F-4D8F-846D-D68275EE9C63}"/>
            </a:ext>
          </a:extLst>
        </xdr:cNvPr>
        <xdr:cNvSpPr txBox="1"/>
      </xdr:nvSpPr>
      <xdr:spPr>
        <a:xfrm>
          <a:off x="7644911" y="100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16159</xdr:rowOff>
    </xdr:from>
    <xdr:ext cx="534377" cy="259045"/>
    <xdr:sp macro="" textlink="">
      <xdr:nvSpPr>
        <xdr:cNvPr id="209" name="n_3aveValue【橋りょう・トンネル】&#10;一人当たり有形固定資産（償却資産）額">
          <a:extLst>
            <a:ext uri="{FF2B5EF4-FFF2-40B4-BE49-F238E27FC236}">
              <a16:creationId xmlns:a16="http://schemas.microsoft.com/office/drawing/2014/main" id="{50F4E293-1B1D-40C5-A9AA-0C065EB8AD28}"/>
            </a:ext>
          </a:extLst>
        </xdr:cNvPr>
        <xdr:cNvSpPr txBox="1"/>
      </xdr:nvSpPr>
      <xdr:spPr>
        <a:xfrm>
          <a:off x="6851161" y="1009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28336</xdr:rowOff>
    </xdr:from>
    <xdr:ext cx="534377" cy="259045"/>
    <xdr:sp macro="" textlink="">
      <xdr:nvSpPr>
        <xdr:cNvPr id="210" name="n_4aveValue【橋りょう・トンネル】&#10;一人当たり有形固定資産（償却資産）額">
          <a:extLst>
            <a:ext uri="{FF2B5EF4-FFF2-40B4-BE49-F238E27FC236}">
              <a16:creationId xmlns:a16="http://schemas.microsoft.com/office/drawing/2014/main" id="{376EA990-0580-4248-AAE2-B5C4710AC6CF}"/>
            </a:ext>
          </a:extLst>
        </xdr:cNvPr>
        <xdr:cNvSpPr txBox="1"/>
      </xdr:nvSpPr>
      <xdr:spPr>
        <a:xfrm>
          <a:off x="6038361" y="101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97530</xdr:rowOff>
    </xdr:from>
    <xdr:ext cx="469744" cy="259045"/>
    <xdr:sp macro="" textlink="">
      <xdr:nvSpPr>
        <xdr:cNvPr id="211" name="n_1mainValue【橋りょう・トンネル】&#10;一人当たり有形固定資産（償却資産）額">
          <a:extLst>
            <a:ext uri="{FF2B5EF4-FFF2-40B4-BE49-F238E27FC236}">
              <a16:creationId xmlns:a16="http://schemas.microsoft.com/office/drawing/2014/main" id="{0D0FD57C-7F27-446F-9134-01EFB3653FD7}"/>
            </a:ext>
          </a:extLst>
        </xdr:cNvPr>
        <xdr:cNvSpPr txBox="1"/>
      </xdr:nvSpPr>
      <xdr:spPr>
        <a:xfrm>
          <a:off x="8458278" y="106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97469</xdr:rowOff>
    </xdr:from>
    <xdr:ext cx="469744" cy="259045"/>
    <xdr:sp macro="" textlink="">
      <xdr:nvSpPr>
        <xdr:cNvPr id="212" name="n_2mainValue【橋りょう・トンネル】&#10;一人当たり有形固定資産（償却資産）額">
          <a:extLst>
            <a:ext uri="{FF2B5EF4-FFF2-40B4-BE49-F238E27FC236}">
              <a16:creationId xmlns:a16="http://schemas.microsoft.com/office/drawing/2014/main" id="{037FC80D-3201-4102-A452-C701478304EC}"/>
            </a:ext>
          </a:extLst>
        </xdr:cNvPr>
        <xdr:cNvSpPr txBox="1"/>
      </xdr:nvSpPr>
      <xdr:spPr>
        <a:xfrm>
          <a:off x="7677228" y="1067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97271</xdr:rowOff>
    </xdr:from>
    <xdr:ext cx="469744" cy="259045"/>
    <xdr:sp macro="" textlink="">
      <xdr:nvSpPr>
        <xdr:cNvPr id="213" name="n_3mainValue【橋りょう・トンネル】&#10;一人当たり有形固定資産（償却資産）額">
          <a:extLst>
            <a:ext uri="{FF2B5EF4-FFF2-40B4-BE49-F238E27FC236}">
              <a16:creationId xmlns:a16="http://schemas.microsoft.com/office/drawing/2014/main" id="{91AC96BD-3B17-42BB-8EC0-007F2D4BD153}"/>
            </a:ext>
          </a:extLst>
        </xdr:cNvPr>
        <xdr:cNvSpPr txBox="1"/>
      </xdr:nvSpPr>
      <xdr:spPr>
        <a:xfrm>
          <a:off x="6864428" y="1067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100563</xdr:rowOff>
    </xdr:from>
    <xdr:ext cx="469744" cy="259045"/>
    <xdr:sp macro="" textlink="">
      <xdr:nvSpPr>
        <xdr:cNvPr id="214" name="n_4mainValue【橋りょう・トンネル】&#10;一人当たり有形固定資産（償却資産）額">
          <a:extLst>
            <a:ext uri="{FF2B5EF4-FFF2-40B4-BE49-F238E27FC236}">
              <a16:creationId xmlns:a16="http://schemas.microsoft.com/office/drawing/2014/main" id="{605944DB-9568-45D3-9203-728F9937F433}"/>
            </a:ext>
          </a:extLst>
        </xdr:cNvPr>
        <xdr:cNvSpPr txBox="1"/>
      </xdr:nvSpPr>
      <xdr:spPr>
        <a:xfrm>
          <a:off x="6070678" y="1067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353B4414-0E4F-496A-BF6D-74A56F739D1E}"/>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FD53D2B1-E9F1-48D3-9D19-45E205A37DF7}"/>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2E848E8F-A7A3-4A50-B884-D58DA83C23DC}"/>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C7B6F076-ED31-454B-A61E-2BDCF913DA43}"/>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A802A40C-DED9-40B1-9601-539D3F3B869E}"/>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E7993F5F-AD4E-47E8-9490-16C642750045}"/>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83EE7BCA-F023-4AE1-8448-5F36D53B1385}"/>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4DFA3690-4FB0-4BF0-A0FD-239F5BDB9A7F}"/>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03265B49-AC4B-4524-B149-6BA874F2F5CD}"/>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BE273535-AE5E-487E-9883-7725A56EDC9A}"/>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5" name="テキスト ボックス 224">
          <a:extLst>
            <a:ext uri="{FF2B5EF4-FFF2-40B4-BE49-F238E27FC236}">
              <a16:creationId xmlns:a16="http://schemas.microsoft.com/office/drawing/2014/main" id="{5E5120FD-EE5A-4A98-B9AB-5F109C994C04}"/>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6" name="直線コネクタ 225">
          <a:extLst>
            <a:ext uri="{FF2B5EF4-FFF2-40B4-BE49-F238E27FC236}">
              <a16:creationId xmlns:a16="http://schemas.microsoft.com/office/drawing/2014/main" id="{041B4AA9-DF6B-4BDB-93B7-9F390836FD25}"/>
            </a:ext>
          </a:extLst>
        </xdr:cNvPr>
        <xdr:cNvCxnSpPr/>
      </xdr:nvCxnSpPr>
      <xdr:spPr>
        <a:xfrm>
          <a:off x="685800" y="14135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7" name="テキスト ボックス 226">
          <a:extLst>
            <a:ext uri="{FF2B5EF4-FFF2-40B4-BE49-F238E27FC236}">
              <a16:creationId xmlns:a16="http://schemas.microsoft.com/office/drawing/2014/main" id="{5B26D3B8-3A8B-496B-AA4E-5B471EA52E4E}"/>
            </a:ext>
          </a:extLst>
        </xdr:cNvPr>
        <xdr:cNvSpPr txBox="1"/>
      </xdr:nvSpPr>
      <xdr:spPr>
        <a:xfrm>
          <a:off x="3398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a:extLst>
            <a:ext uri="{FF2B5EF4-FFF2-40B4-BE49-F238E27FC236}">
              <a16:creationId xmlns:a16="http://schemas.microsoft.com/office/drawing/2014/main" id="{2A39D412-2479-4BF0-88C0-1C54902DF928}"/>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a:extLst>
            <a:ext uri="{FF2B5EF4-FFF2-40B4-BE49-F238E27FC236}">
              <a16:creationId xmlns:a16="http://schemas.microsoft.com/office/drawing/2014/main" id="{8BF5FA63-DB7B-4D99-95F1-3E80718B4606}"/>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30" name="直線コネクタ 229">
          <a:extLst>
            <a:ext uri="{FF2B5EF4-FFF2-40B4-BE49-F238E27FC236}">
              <a16:creationId xmlns:a16="http://schemas.microsoft.com/office/drawing/2014/main" id="{00C56E4A-16BD-4081-B804-5EBF4CD6E0F3}"/>
            </a:ext>
          </a:extLst>
        </xdr:cNvPr>
        <xdr:cNvCxnSpPr/>
      </xdr:nvCxnSpPr>
      <xdr:spPr>
        <a:xfrm>
          <a:off x="685800" y="1303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1" name="テキスト ボックス 230">
          <a:extLst>
            <a:ext uri="{FF2B5EF4-FFF2-40B4-BE49-F238E27FC236}">
              <a16:creationId xmlns:a16="http://schemas.microsoft.com/office/drawing/2014/main" id="{747B2357-8DA2-4F3F-821D-4400F5B44A2C}"/>
            </a:ext>
          </a:extLst>
        </xdr:cNvPr>
        <xdr:cNvSpPr txBox="1"/>
      </xdr:nvSpPr>
      <xdr:spPr>
        <a:xfrm>
          <a:off x="3398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76075E5A-54C9-4558-9D63-F0EFEDB9C8F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3" name="テキスト ボックス 232">
          <a:extLst>
            <a:ext uri="{FF2B5EF4-FFF2-40B4-BE49-F238E27FC236}">
              <a16:creationId xmlns:a16="http://schemas.microsoft.com/office/drawing/2014/main" id="{CEAA3EA8-546C-444F-ABD3-0B13E5251223}"/>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a:extLst>
            <a:ext uri="{FF2B5EF4-FFF2-40B4-BE49-F238E27FC236}">
              <a16:creationId xmlns:a16="http://schemas.microsoft.com/office/drawing/2014/main" id="{ECB7E442-49A3-4FAE-9054-C1A83BC1269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35" name="直線コネクタ 234">
          <a:extLst>
            <a:ext uri="{FF2B5EF4-FFF2-40B4-BE49-F238E27FC236}">
              <a16:creationId xmlns:a16="http://schemas.microsoft.com/office/drawing/2014/main" id="{0832FEFF-9F1F-4828-B0F7-5A75E53888EC}"/>
            </a:ext>
          </a:extLst>
        </xdr:cNvPr>
        <xdr:cNvCxnSpPr/>
      </xdr:nvCxnSpPr>
      <xdr:spPr>
        <a:xfrm flipV="1">
          <a:off x="4177665" y="12874307"/>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36" name="【公営住宅】&#10;有形固定資産減価償却率最小値テキスト">
          <a:extLst>
            <a:ext uri="{FF2B5EF4-FFF2-40B4-BE49-F238E27FC236}">
              <a16:creationId xmlns:a16="http://schemas.microsoft.com/office/drawing/2014/main" id="{1BAFB3C4-5F78-491A-8728-692C1A3239E7}"/>
            </a:ext>
          </a:extLst>
        </xdr:cNvPr>
        <xdr:cNvSpPr txBox="1"/>
      </xdr:nvSpPr>
      <xdr:spPr>
        <a:xfrm>
          <a:off x="4216400" y="1426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37" name="直線コネクタ 236">
          <a:extLst>
            <a:ext uri="{FF2B5EF4-FFF2-40B4-BE49-F238E27FC236}">
              <a16:creationId xmlns:a16="http://schemas.microsoft.com/office/drawing/2014/main" id="{B5D0A7BF-854D-41B5-B5A8-2E3D647560CD}"/>
            </a:ext>
          </a:extLst>
        </xdr:cNvPr>
        <xdr:cNvCxnSpPr/>
      </xdr:nvCxnSpPr>
      <xdr:spPr>
        <a:xfrm>
          <a:off x="4108450" y="14260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38" name="【公営住宅】&#10;有形固定資産減価償却率最大値テキスト">
          <a:extLst>
            <a:ext uri="{FF2B5EF4-FFF2-40B4-BE49-F238E27FC236}">
              <a16:creationId xmlns:a16="http://schemas.microsoft.com/office/drawing/2014/main" id="{2912443D-1421-495A-A204-C1C897DA75EA}"/>
            </a:ext>
          </a:extLst>
        </xdr:cNvPr>
        <xdr:cNvSpPr txBox="1"/>
      </xdr:nvSpPr>
      <xdr:spPr>
        <a:xfrm>
          <a:off x="4216400" y="1265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39" name="直線コネクタ 238">
          <a:extLst>
            <a:ext uri="{FF2B5EF4-FFF2-40B4-BE49-F238E27FC236}">
              <a16:creationId xmlns:a16="http://schemas.microsoft.com/office/drawing/2014/main" id="{5C324946-FFA5-422A-B129-8EAE20100310}"/>
            </a:ext>
          </a:extLst>
        </xdr:cNvPr>
        <xdr:cNvCxnSpPr/>
      </xdr:nvCxnSpPr>
      <xdr:spPr>
        <a:xfrm>
          <a:off x="4108450" y="128743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240" name="【公営住宅】&#10;有形固定資産減価償却率平均値テキスト">
          <a:extLst>
            <a:ext uri="{FF2B5EF4-FFF2-40B4-BE49-F238E27FC236}">
              <a16:creationId xmlns:a16="http://schemas.microsoft.com/office/drawing/2014/main" id="{DFBD76E8-3262-4561-97CF-A1100B1A79A8}"/>
            </a:ext>
          </a:extLst>
        </xdr:cNvPr>
        <xdr:cNvSpPr txBox="1"/>
      </xdr:nvSpPr>
      <xdr:spPr>
        <a:xfrm>
          <a:off x="4216400" y="13351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41" name="フローチャート: 判断 240">
          <a:extLst>
            <a:ext uri="{FF2B5EF4-FFF2-40B4-BE49-F238E27FC236}">
              <a16:creationId xmlns:a16="http://schemas.microsoft.com/office/drawing/2014/main" id="{91B96868-9086-466D-9AE8-360715F1981E}"/>
            </a:ext>
          </a:extLst>
        </xdr:cNvPr>
        <xdr:cNvSpPr/>
      </xdr:nvSpPr>
      <xdr:spPr>
        <a:xfrm>
          <a:off x="4127500" y="13373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42" name="フローチャート: 判断 241">
          <a:extLst>
            <a:ext uri="{FF2B5EF4-FFF2-40B4-BE49-F238E27FC236}">
              <a16:creationId xmlns:a16="http://schemas.microsoft.com/office/drawing/2014/main" id="{6BEBB7E1-7C06-4720-B041-29D46E7B70C0}"/>
            </a:ext>
          </a:extLst>
        </xdr:cNvPr>
        <xdr:cNvSpPr/>
      </xdr:nvSpPr>
      <xdr:spPr>
        <a:xfrm>
          <a:off x="3384550" y="133073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43" name="フローチャート: 判断 242">
          <a:extLst>
            <a:ext uri="{FF2B5EF4-FFF2-40B4-BE49-F238E27FC236}">
              <a16:creationId xmlns:a16="http://schemas.microsoft.com/office/drawing/2014/main" id="{68C94B51-5621-460D-A363-A76A26DEA4E7}"/>
            </a:ext>
          </a:extLst>
        </xdr:cNvPr>
        <xdr:cNvSpPr/>
      </xdr:nvSpPr>
      <xdr:spPr>
        <a:xfrm>
          <a:off x="2571750" y="132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44" name="フローチャート: 判断 243">
          <a:extLst>
            <a:ext uri="{FF2B5EF4-FFF2-40B4-BE49-F238E27FC236}">
              <a16:creationId xmlns:a16="http://schemas.microsoft.com/office/drawing/2014/main" id="{FB0A85A4-D81E-44F3-B2B4-1F33053AFAC0}"/>
            </a:ext>
          </a:extLst>
        </xdr:cNvPr>
        <xdr:cNvSpPr/>
      </xdr:nvSpPr>
      <xdr:spPr>
        <a:xfrm>
          <a:off x="1778000" y="1324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45" name="フローチャート: 判断 244">
          <a:extLst>
            <a:ext uri="{FF2B5EF4-FFF2-40B4-BE49-F238E27FC236}">
              <a16:creationId xmlns:a16="http://schemas.microsoft.com/office/drawing/2014/main" id="{8F2211AC-B802-47B5-8BBA-925669957353}"/>
            </a:ext>
          </a:extLst>
        </xdr:cNvPr>
        <xdr:cNvSpPr/>
      </xdr:nvSpPr>
      <xdr:spPr>
        <a:xfrm>
          <a:off x="984250" y="13179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C3E277CC-1062-47C7-A821-95C2C7809802}"/>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E3C55431-0F11-4E40-9ECA-E7369BF7FE92}"/>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55DB1D09-8524-441F-A278-82EB093AAADC}"/>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63F4C9ED-54CD-4EBB-82F7-06F4A147F293}"/>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6286F733-3C33-4EEA-8459-EF1B350FA70B}"/>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121602</xdr:rowOff>
    </xdr:from>
    <xdr:to>
      <xdr:col>24</xdr:col>
      <xdr:colOff>114300</xdr:colOff>
      <xdr:row>80</xdr:row>
      <xdr:rowOff>51752</xdr:rowOff>
    </xdr:to>
    <xdr:sp macro="" textlink="">
      <xdr:nvSpPr>
        <xdr:cNvPr id="251" name="楕円 250">
          <a:extLst>
            <a:ext uri="{FF2B5EF4-FFF2-40B4-BE49-F238E27FC236}">
              <a16:creationId xmlns:a16="http://schemas.microsoft.com/office/drawing/2014/main" id="{F94BD0B8-C4BE-4BAD-B6CE-D641D1485BEB}"/>
            </a:ext>
          </a:extLst>
        </xdr:cNvPr>
        <xdr:cNvSpPr/>
      </xdr:nvSpPr>
      <xdr:spPr>
        <a:xfrm>
          <a:off x="4127500" y="131708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144479</xdr:rowOff>
    </xdr:from>
    <xdr:ext cx="405111" cy="259045"/>
    <xdr:sp macro="" textlink="">
      <xdr:nvSpPr>
        <xdr:cNvPr id="252" name="【公営住宅】&#10;有形固定資産減価償却率該当値テキスト">
          <a:extLst>
            <a:ext uri="{FF2B5EF4-FFF2-40B4-BE49-F238E27FC236}">
              <a16:creationId xmlns:a16="http://schemas.microsoft.com/office/drawing/2014/main" id="{8D0F6DC7-52D4-4B26-B2FB-E381B9C82541}"/>
            </a:ext>
          </a:extLst>
        </xdr:cNvPr>
        <xdr:cNvSpPr txBox="1"/>
      </xdr:nvSpPr>
      <xdr:spPr>
        <a:xfrm>
          <a:off x="4216400" y="1302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67311</xdr:rowOff>
    </xdr:from>
    <xdr:to>
      <xdr:col>20</xdr:col>
      <xdr:colOff>38100</xdr:colOff>
      <xdr:row>79</xdr:row>
      <xdr:rowOff>168911</xdr:rowOff>
    </xdr:to>
    <xdr:sp macro="" textlink="">
      <xdr:nvSpPr>
        <xdr:cNvPr id="253" name="楕円 252">
          <a:extLst>
            <a:ext uri="{FF2B5EF4-FFF2-40B4-BE49-F238E27FC236}">
              <a16:creationId xmlns:a16="http://schemas.microsoft.com/office/drawing/2014/main" id="{6715BF44-ED1A-4B2E-AB6D-D528B0345FDA}"/>
            </a:ext>
          </a:extLst>
        </xdr:cNvPr>
        <xdr:cNvSpPr/>
      </xdr:nvSpPr>
      <xdr:spPr>
        <a:xfrm>
          <a:off x="3384550" y="131165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118111</xdr:rowOff>
    </xdr:from>
    <xdr:to>
      <xdr:col>24</xdr:col>
      <xdr:colOff>63500</xdr:colOff>
      <xdr:row>80</xdr:row>
      <xdr:rowOff>952</xdr:rowOff>
    </xdr:to>
    <xdr:cxnSp macro="">
      <xdr:nvCxnSpPr>
        <xdr:cNvPr id="254" name="直線コネクタ 253">
          <a:extLst>
            <a:ext uri="{FF2B5EF4-FFF2-40B4-BE49-F238E27FC236}">
              <a16:creationId xmlns:a16="http://schemas.microsoft.com/office/drawing/2014/main" id="{8BDF6E66-1EE0-4C2B-919B-04081C99DA5C}"/>
            </a:ext>
          </a:extLst>
        </xdr:cNvPr>
        <xdr:cNvCxnSpPr/>
      </xdr:nvCxnSpPr>
      <xdr:spPr>
        <a:xfrm>
          <a:off x="3429000" y="13167361"/>
          <a:ext cx="7493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4445</xdr:rowOff>
    </xdr:from>
    <xdr:to>
      <xdr:col>15</xdr:col>
      <xdr:colOff>101600</xdr:colOff>
      <xdr:row>79</xdr:row>
      <xdr:rowOff>106045</xdr:rowOff>
    </xdr:to>
    <xdr:sp macro="" textlink="">
      <xdr:nvSpPr>
        <xdr:cNvPr id="255" name="楕円 254">
          <a:extLst>
            <a:ext uri="{FF2B5EF4-FFF2-40B4-BE49-F238E27FC236}">
              <a16:creationId xmlns:a16="http://schemas.microsoft.com/office/drawing/2014/main" id="{1B0ED576-53CE-4F0A-9144-727A73D922A3}"/>
            </a:ext>
          </a:extLst>
        </xdr:cNvPr>
        <xdr:cNvSpPr/>
      </xdr:nvSpPr>
      <xdr:spPr>
        <a:xfrm>
          <a:off x="2571750" y="1305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55245</xdr:rowOff>
    </xdr:from>
    <xdr:to>
      <xdr:col>19</xdr:col>
      <xdr:colOff>177800</xdr:colOff>
      <xdr:row>79</xdr:row>
      <xdr:rowOff>118111</xdr:rowOff>
    </xdr:to>
    <xdr:cxnSp macro="">
      <xdr:nvCxnSpPr>
        <xdr:cNvPr id="256" name="直線コネクタ 255">
          <a:extLst>
            <a:ext uri="{FF2B5EF4-FFF2-40B4-BE49-F238E27FC236}">
              <a16:creationId xmlns:a16="http://schemas.microsoft.com/office/drawing/2014/main" id="{D74A38E6-EA55-451A-AA89-8ACF25832743}"/>
            </a:ext>
          </a:extLst>
        </xdr:cNvPr>
        <xdr:cNvCxnSpPr/>
      </xdr:nvCxnSpPr>
      <xdr:spPr>
        <a:xfrm>
          <a:off x="2622550" y="13104495"/>
          <a:ext cx="80645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113030</xdr:rowOff>
    </xdr:from>
    <xdr:to>
      <xdr:col>10</xdr:col>
      <xdr:colOff>165100</xdr:colOff>
      <xdr:row>79</xdr:row>
      <xdr:rowOff>43180</xdr:rowOff>
    </xdr:to>
    <xdr:sp macro="" textlink="">
      <xdr:nvSpPr>
        <xdr:cNvPr id="257" name="楕円 256">
          <a:extLst>
            <a:ext uri="{FF2B5EF4-FFF2-40B4-BE49-F238E27FC236}">
              <a16:creationId xmlns:a16="http://schemas.microsoft.com/office/drawing/2014/main" id="{F18BE37A-4C38-47AC-BFB3-F37490C8B432}"/>
            </a:ext>
          </a:extLst>
        </xdr:cNvPr>
        <xdr:cNvSpPr/>
      </xdr:nvSpPr>
      <xdr:spPr>
        <a:xfrm>
          <a:off x="1778000" y="12997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163830</xdr:rowOff>
    </xdr:from>
    <xdr:to>
      <xdr:col>15</xdr:col>
      <xdr:colOff>50800</xdr:colOff>
      <xdr:row>79</xdr:row>
      <xdr:rowOff>55245</xdr:rowOff>
    </xdr:to>
    <xdr:cxnSp macro="">
      <xdr:nvCxnSpPr>
        <xdr:cNvPr id="258" name="直線コネクタ 257">
          <a:extLst>
            <a:ext uri="{FF2B5EF4-FFF2-40B4-BE49-F238E27FC236}">
              <a16:creationId xmlns:a16="http://schemas.microsoft.com/office/drawing/2014/main" id="{7C938C14-6C46-4A3C-9FB8-C647E7165D39}"/>
            </a:ext>
          </a:extLst>
        </xdr:cNvPr>
        <xdr:cNvCxnSpPr/>
      </xdr:nvCxnSpPr>
      <xdr:spPr>
        <a:xfrm>
          <a:off x="1828800" y="13047980"/>
          <a:ext cx="79375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50164</xdr:rowOff>
    </xdr:from>
    <xdr:to>
      <xdr:col>6</xdr:col>
      <xdr:colOff>38100</xdr:colOff>
      <xdr:row>78</xdr:row>
      <xdr:rowOff>151764</xdr:rowOff>
    </xdr:to>
    <xdr:sp macro="" textlink="">
      <xdr:nvSpPr>
        <xdr:cNvPr id="259" name="楕円 258">
          <a:extLst>
            <a:ext uri="{FF2B5EF4-FFF2-40B4-BE49-F238E27FC236}">
              <a16:creationId xmlns:a16="http://schemas.microsoft.com/office/drawing/2014/main" id="{02644ABD-A34E-49DD-8891-EF13AA52F6CC}"/>
            </a:ext>
          </a:extLst>
        </xdr:cNvPr>
        <xdr:cNvSpPr/>
      </xdr:nvSpPr>
      <xdr:spPr>
        <a:xfrm>
          <a:off x="984250" y="129343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100964</xdr:rowOff>
    </xdr:from>
    <xdr:to>
      <xdr:col>10</xdr:col>
      <xdr:colOff>114300</xdr:colOff>
      <xdr:row>78</xdr:row>
      <xdr:rowOff>163830</xdr:rowOff>
    </xdr:to>
    <xdr:cxnSp macro="">
      <xdr:nvCxnSpPr>
        <xdr:cNvPr id="260" name="直線コネクタ 259">
          <a:extLst>
            <a:ext uri="{FF2B5EF4-FFF2-40B4-BE49-F238E27FC236}">
              <a16:creationId xmlns:a16="http://schemas.microsoft.com/office/drawing/2014/main" id="{D7A517D3-D2CA-489A-BD98-4562844154E3}"/>
            </a:ext>
          </a:extLst>
        </xdr:cNvPr>
        <xdr:cNvCxnSpPr/>
      </xdr:nvCxnSpPr>
      <xdr:spPr>
        <a:xfrm>
          <a:off x="1028700" y="12985114"/>
          <a:ext cx="8001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14304</xdr:rowOff>
    </xdr:from>
    <xdr:ext cx="405111" cy="259045"/>
    <xdr:sp macro="" textlink="">
      <xdr:nvSpPr>
        <xdr:cNvPr id="261" name="n_1aveValue【公営住宅】&#10;有形固定資産減価償却率">
          <a:extLst>
            <a:ext uri="{FF2B5EF4-FFF2-40B4-BE49-F238E27FC236}">
              <a16:creationId xmlns:a16="http://schemas.microsoft.com/office/drawing/2014/main" id="{DF22F915-3386-471F-8465-D0DC3925D9CE}"/>
            </a:ext>
          </a:extLst>
        </xdr:cNvPr>
        <xdr:cNvSpPr txBox="1"/>
      </xdr:nvSpPr>
      <xdr:spPr>
        <a:xfrm>
          <a:off x="3239144" y="13393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131463</xdr:rowOff>
    </xdr:from>
    <xdr:ext cx="405111" cy="259045"/>
    <xdr:sp macro="" textlink="">
      <xdr:nvSpPr>
        <xdr:cNvPr id="262" name="n_2aveValue【公営住宅】&#10;有形固定資産減価償却率">
          <a:extLst>
            <a:ext uri="{FF2B5EF4-FFF2-40B4-BE49-F238E27FC236}">
              <a16:creationId xmlns:a16="http://schemas.microsoft.com/office/drawing/2014/main" id="{6E50E9CC-E2C6-46D2-91B0-D1B13DB8DF85}"/>
            </a:ext>
          </a:extLst>
        </xdr:cNvPr>
        <xdr:cNvSpPr txBox="1"/>
      </xdr:nvSpPr>
      <xdr:spPr>
        <a:xfrm>
          <a:off x="2439044" y="1334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120032</xdr:rowOff>
    </xdr:from>
    <xdr:ext cx="405111" cy="259045"/>
    <xdr:sp macro="" textlink="">
      <xdr:nvSpPr>
        <xdr:cNvPr id="263" name="n_3aveValue【公営住宅】&#10;有形固定資産減価償却率">
          <a:extLst>
            <a:ext uri="{FF2B5EF4-FFF2-40B4-BE49-F238E27FC236}">
              <a16:creationId xmlns:a16="http://schemas.microsoft.com/office/drawing/2014/main" id="{89950743-7D8E-4A5E-B6C2-201D3455E726}"/>
            </a:ext>
          </a:extLst>
        </xdr:cNvPr>
        <xdr:cNvSpPr txBox="1"/>
      </xdr:nvSpPr>
      <xdr:spPr>
        <a:xfrm>
          <a:off x="1645294" y="1333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51452</xdr:rowOff>
    </xdr:from>
    <xdr:ext cx="405111" cy="259045"/>
    <xdr:sp macro="" textlink="">
      <xdr:nvSpPr>
        <xdr:cNvPr id="264" name="n_4aveValue【公営住宅】&#10;有形固定資産減価償却率">
          <a:extLst>
            <a:ext uri="{FF2B5EF4-FFF2-40B4-BE49-F238E27FC236}">
              <a16:creationId xmlns:a16="http://schemas.microsoft.com/office/drawing/2014/main" id="{0D844D03-0769-4B66-98AD-C16130F568A9}"/>
            </a:ext>
          </a:extLst>
        </xdr:cNvPr>
        <xdr:cNvSpPr txBox="1"/>
      </xdr:nvSpPr>
      <xdr:spPr>
        <a:xfrm>
          <a:off x="851544" y="1326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13988</xdr:rowOff>
    </xdr:from>
    <xdr:ext cx="405111" cy="259045"/>
    <xdr:sp macro="" textlink="">
      <xdr:nvSpPr>
        <xdr:cNvPr id="265" name="n_1mainValue【公営住宅】&#10;有形固定資産減価償却率">
          <a:extLst>
            <a:ext uri="{FF2B5EF4-FFF2-40B4-BE49-F238E27FC236}">
              <a16:creationId xmlns:a16="http://schemas.microsoft.com/office/drawing/2014/main" id="{8DC49EB4-0741-4B64-801A-E2B842160BAE}"/>
            </a:ext>
          </a:extLst>
        </xdr:cNvPr>
        <xdr:cNvSpPr txBox="1"/>
      </xdr:nvSpPr>
      <xdr:spPr>
        <a:xfrm>
          <a:off x="3239144" y="1289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122572</xdr:rowOff>
    </xdr:from>
    <xdr:ext cx="405111" cy="259045"/>
    <xdr:sp macro="" textlink="">
      <xdr:nvSpPr>
        <xdr:cNvPr id="266" name="n_2mainValue【公営住宅】&#10;有形固定資産減価償却率">
          <a:extLst>
            <a:ext uri="{FF2B5EF4-FFF2-40B4-BE49-F238E27FC236}">
              <a16:creationId xmlns:a16="http://schemas.microsoft.com/office/drawing/2014/main" id="{DA38B965-6BEB-48F7-B45B-B1E85A0A025F}"/>
            </a:ext>
          </a:extLst>
        </xdr:cNvPr>
        <xdr:cNvSpPr txBox="1"/>
      </xdr:nvSpPr>
      <xdr:spPr>
        <a:xfrm>
          <a:off x="2439044" y="1284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59707</xdr:rowOff>
    </xdr:from>
    <xdr:ext cx="405111" cy="259045"/>
    <xdr:sp macro="" textlink="">
      <xdr:nvSpPr>
        <xdr:cNvPr id="267" name="n_3mainValue【公営住宅】&#10;有形固定資産減価償却率">
          <a:extLst>
            <a:ext uri="{FF2B5EF4-FFF2-40B4-BE49-F238E27FC236}">
              <a16:creationId xmlns:a16="http://schemas.microsoft.com/office/drawing/2014/main" id="{8CB18C19-8FDB-43E1-B932-A7AEE319F0EA}"/>
            </a:ext>
          </a:extLst>
        </xdr:cNvPr>
        <xdr:cNvSpPr txBox="1"/>
      </xdr:nvSpPr>
      <xdr:spPr>
        <a:xfrm>
          <a:off x="1645294" y="1277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168291</xdr:rowOff>
    </xdr:from>
    <xdr:ext cx="405111" cy="259045"/>
    <xdr:sp macro="" textlink="">
      <xdr:nvSpPr>
        <xdr:cNvPr id="268" name="n_4mainValue【公営住宅】&#10;有形固定資産減価償却率">
          <a:extLst>
            <a:ext uri="{FF2B5EF4-FFF2-40B4-BE49-F238E27FC236}">
              <a16:creationId xmlns:a16="http://schemas.microsoft.com/office/drawing/2014/main" id="{82D31AD8-7759-4A26-9C67-974869BC049F}"/>
            </a:ext>
          </a:extLst>
        </xdr:cNvPr>
        <xdr:cNvSpPr txBox="1"/>
      </xdr:nvSpPr>
      <xdr:spPr>
        <a:xfrm>
          <a:off x="851544" y="12715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B3F6C7B9-B84C-435F-A082-48227BC92CA4}"/>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8BA06862-E5D1-4511-8A0D-4FCBAA834CED}"/>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50130978-9530-48E3-ABC1-1099445A0EA3}"/>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CCD4F18A-A755-45AB-A3E9-0D79DEE0802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346A830E-203B-42AC-827C-A9613161B77E}"/>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A008FDB2-84E3-405A-AA72-9CCABC51E861}"/>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5A881DAC-E6F5-4970-BDEF-42B80528AC07}"/>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7161E14F-F8D0-4465-9128-8D91AE88C8F4}"/>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80D0437E-1B33-432D-AF43-2A191356D4E1}"/>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D782D44E-2860-4E15-984B-2C436F8E5B1D}"/>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a:extLst>
            <a:ext uri="{FF2B5EF4-FFF2-40B4-BE49-F238E27FC236}">
              <a16:creationId xmlns:a16="http://schemas.microsoft.com/office/drawing/2014/main" id="{D824B257-FCA6-47D7-8E33-C2B0CD3E6BD8}"/>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CA6C280E-8909-480C-878D-DD186A15B140}"/>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a:extLst>
            <a:ext uri="{FF2B5EF4-FFF2-40B4-BE49-F238E27FC236}">
              <a16:creationId xmlns:a16="http://schemas.microsoft.com/office/drawing/2014/main" id="{091D21F1-B61A-49C9-8C57-C5DC8B311014}"/>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a:extLst>
            <a:ext uri="{FF2B5EF4-FFF2-40B4-BE49-F238E27FC236}">
              <a16:creationId xmlns:a16="http://schemas.microsoft.com/office/drawing/2014/main" id="{DDBAC045-BA1B-4F29-9B42-7156F0714C6C}"/>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a:extLst>
            <a:ext uri="{FF2B5EF4-FFF2-40B4-BE49-F238E27FC236}">
              <a16:creationId xmlns:a16="http://schemas.microsoft.com/office/drawing/2014/main" id="{F8939AA2-1AB9-4096-AF93-5B6A9D7F0434}"/>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a:extLst>
            <a:ext uri="{FF2B5EF4-FFF2-40B4-BE49-F238E27FC236}">
              <a16:creationId xmlns:a16="http://schemas.microsoft.com/office/drawing/2014/main" id="{945B2D8D-A06B-42FC-A5E2-6837D0F38AA0}"/>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a:extLst>
            <a:ext uri="{FF2B5EF4-FFF2-40B4-BE49-F238E27FC236}">
              <a16:creationId xmlns:a16="http://schemas.microsoft.com/office/drawing/2014/main" id="{C76C4285-69B7-40DC-874B-A00FAB3410E1}"/>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a:extLst>
            <a:ext uri="{FF2B5EF4-FFF2-40B4-BE49-F238E27FC236}">
              <a16:creationId xmlns:a16="http://schemas.microsoft.com/office/drawing/2014/main" id="{9398B845-6805-41A9-855F-0FAD6A1CA7CF}"/>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a:extLst>
            <a:ext uri="{FF2B5EF4-FFF2-40B4-BE49-F238E27FC236}">
              <a16:creationId xmlns:a16="http://schemas.microsoft.com/office/drawing/2014/main" id="{39D95D5E-0775-4FD2-917A-E57217078815}"/>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a:extLst>
            <a:ext uri="{FF2B5EF4-FFF2-40B4-BE49-F238E27FC236}">
              <a16:creationId xmlns:a16="http://schemas.microsoft.com/office/drawing/2014/main" id="{5A50949F-43FE-4E99-AC02-B0FB569B4CDD}"/>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a:extLst>
            <a:ext uri="{FF2B5EF4-FFF2-40B4-BE49-F238E27FC236}">
              <a16:creationId xmlns:a16="http://schemas.microsoft.com/office/drawing/2014/main" id="{C98565C5-E9BB-4B0E-AF0A-9299CE475E92}"/>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a:extLst>
            <a:ext uri="{FF2B5EF4-FFF2-40B4-BE49-F238E27FC236}">
              <a16:creationId xmlns:a16="http://schemas.microsoft.com/office/drawing/2014/main" id="{BB29302A-F06C-4393-B955-7365D09AFBE9}"/>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3C1F2375-D2B9-4CDB-B30A-38FF341C9AB6}"/>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3D95D800-F58A-4D85-92D3-3DB32F7EA68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4E74495E-380C-4215-88F9-A3EDE312B97C}"/>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294" name="直線コネクタ 293">
          <a:extLst>
            <a:ext uri="{FF2B5EF4-FFF2-40B4-BE49-F238E27FC236}">
              <a16:creationId xmlns:a16="http://schemas.microsoft.com/office/drawing/2014/main" id="{5903672F-EAEA-4AC1-B51C-458F9D60C008}"/>
            </a:ext>
          </a:extLst>
        </xdr:cNvPr>
        <xdr:cNvCxnSpPr/>
      </xdr:nvCxnSpPr>
      <xdr:spPr>
        <a:xfrm flipV="1">
          <a:off x="9429115" y="12923882"/>
          <a:ext cx="0" cy="1444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295" name="【公営住宅】&#10;一人当たり面積最小値テキスト">
          <a:extLst>
            <a:ext uri="{FF2B5EF4-FFF2-40B4-BE49-F238E27FC236}">
              <a16:creationId xmlns:a16="http://schemas.microsoft.com/office/drawing/2014/main" id="{7C7C84B5-0BCB-4D74-9F9F-28BAF5AEAC55}"/>
            </a:ext>
          </a:extLst>
        </xdr:cNvPr>
        <xdr:cNvSpPr txBox="1"/>
      </xdr:nvSpPr>
      <xdr:spPr>
        <a:xfrm>
          <a:off x="9467850"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296" name="直線コネクタ 295">
          <a:extLst>
            <a:ext uri="{FF2B5EF4-FFF2-40B4-BE49-F238E27FC236}">
              <a16:creationId xmlns:a16="http://schemas.microsoft.com/office/drawing/2014/main" id="{46626371-3420-4444-98A9-21E286712915}"/>
            </a:ext>
          </a:extLst>
        </xdr:cNvPr>
        <xdr:cNvCxnSpPr/>
      </xdr:nvCxnSpPr>
      <xdr:spPr>
        <a:xfrm>
          <a:off x="9359900" y="1436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297" name="【公営住宅】&#10;一人当たり面積最大値テキスト">
          <a:extLst>
            <a:ext uri="{FF2B5EF4-FFF2-40B4-BE49-F238E27FC236}">
              <a16:creationId xmlns:a16="http://schemas.microsoft.com/office/drawing/2014/main" id="{C420C7B6-501D-45D5-BF62-ADA7FC12BDAC}"/>
            </a:ext>
          </a:extLst>
        </xdr:cNvPr>
        <xdr:cNvSpPr txBox="1"/>
      </xdr:nvSpPr>
      <xdr:spPr>
        <a:xfrm>
          <a:off x="9467850" y="1271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298" name="直線コネクタ 297">
          <a:extLst>
            <a:ext uri="{FF2B5EF4-FFF2-40B4-BE49-F238E27FC236}">
              <a16:creationId xmlns:a16="http://schemas.microsoft.com/office/drawing/2014/main" id="{83646E4E-D3C3-4170-A8A7-1AD339E0D429}"/>
            </a:ext>
          </a:extLst>
        </xdr:cNvPr>
        <xdr:cNvCxnSpPr/>
      </xdr:nvCxnSpPr>
      <xdr:spPr>
        <a:xfrm>
          <a:off x="9359900" y="129238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299" name="【公営住宅】&#10;一人当たり面積平均値テキスト">
          <a:extLst>
            <a:ext uri="{FF2B5EF4-FFF2-40B4-BE49-F238E27FC236}">
              <a16:creationId xmlns:a16="http://schemas.microsoft.com/office/drawing/2014/main" id="{7C811923-2555-4FA4-A31F-2BA7BB5518FA}"/>
            </a:ext>
          </a:extLst>
        </xdr:cNvPr>
        <xdr:cNvSpPr txBox="1"/>
      </xdr:nvSpPr>
      <xdr:spPr>
        <a:xfrm>
          <a:off x="9467850" y="1415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00" name="フローチャート: 判断 299">
          <a:extLst>
            <a:ext uri="{FF2B5EF4-FFF2-40B4-BE49-F238E27FC236}">
              <a16:creationId xmlns:a16="http://schemas.microsoft.com/office/drawing/2014/main" id="{1A1040EB-21BF-49D3-AA1C-192A331FDD61}"/>
            </a:ext>
          </a:extLst>
        </xdr:cNvPr>
        <xdr:cNvSpPr/>
      </xdr:nvSpPr>
      <xdr:spPr>
        <a:xfrm>
          <a:off x="9398000" y="141724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01" name="フローチャート: 判断 300">
          <a:extLst>
            <a:ext uri="{FF2B5EF4-FFF2-40B4-BE49-F238E27FC236}">
              <a16:creationId xmlns:a16="http://schemas.microsoft.com/office/drawing/2014/main" id="{BC0F9B58-6705-4DAC-976F-5F48497A25E3}"/>
            </a:ext>
          </a:extLst>
        </xdr:cNvPr>
        <xdr:cNvSpPr/>
      </xdr:nvSpPr>
      <xdr:spPr>
        <a:xfrm>
          <a:off x="8636000" y="141724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02" name="フローチャート: 判断 301">
          <a:extLst>
            <a:ext uri="{FF2B5EF4-FFF2-40B4-BE49-F238E27FC236}">
              <a16:creationId xmlns:a16="http://schemas.microsoft.com/office/drawing/2014/main" id="{5B7080F3-F070-4EE3-BB8E-80519F482CD0}"/>
            </a:ext>
          </a:extLst>
        </xdr:cNvPr>
        <xdr:cNvSpPr/>
      </xdr:nvSpPr>
      <xdr:spPr>
        <a:xfrm>
          <a:off x="7842250" y="141626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03" name="フローチャート: 判断 302">
          <a:extLst>
            <a:ext uri="{FF2B5EF4-FFF2-40B4-BE49-F238E27FC236}">
              <a16:creationId xmlns:a16="http://schemas.microsoft.com/office/drawing/2014/main" id="{0164B167-8CCD-4FBA-BF9B-D3181B2D0958}"/>
            </a:ext>
          </a:extLst>
        </xdr:cNvPr>
        <xdr:cNvSpPr/>
      </xdr:nvSpPr>
      <xdr:spPr>
        <a:xfrm>
          <a:off x="7029450" y="141708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04" name="フローチャート: 判断 303">
          <a:extLst>
            <a:ext uri="{FF2B5EF4-FFF2-40B4-BE49-F238E27FC236}">
              <a16:creationId xmlns:a16="http://schemas.microsoft.com/office/drawing/2014/main" id="{0ECA276D-4F06-4D2B-B639-CFAC33DE4ED1}"/>
            </a:ext>
          </a:extLst>
        </xdr:cNvPr>
        <xdr:cNvSpPr/>
      </xdr:nvSpPr>
      <xdr:spPr>
        <a:xfrm>
          <a:off x="6235700" y="141692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2EEAF90-AA98-40A8-B158-61D004B424E3}"/>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34BC44C-E431-48BD-B762-F17AAB6EAB31}"/>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A515E79E-674F-424E-B100-7C6E191AAFC1}"/>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5126976E-B371-42D6-93A3-9C4F538C2CF1}"/>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BD4DE1F3-F084-42ED-A936-2B0F99F099B6}"/>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130992</xdr:rowOff>
    </xdr:from>
    <xdr:to>
      <xdr:col>55</xdr:col>
      <xdr:colOff>50800</xdr:colOff>
      <xdr:row>86</xdr:row>
      <xdr:rowOff>61142</xdr:rowOff>
    </xdr:to>
    <xdr:sp macro="" textlink="">
      <xdr:nvSpPr>
        <xdr:cNvPr id="310" name="楕円 309">
          <a:extLst>
            <a:ext uri="{FF2B5EF4-FFF2-40B4-BE49-F238E27FC236}">
              <a16:creationId xmlns:a16="http://schemas.microsoft.com/office/drawing/2014/main" id="{40CFD071-F924-4969-96C5-1E0AE607858F}"/>
            </a:ext>
          </a:extLst>
        </xdr:cNvPr>
        <xdr:cNvSpPr/>
      </xdr:nvSpPr>
      <xdr:spPr>
        <a:xfrm>
          <a:off x="9398000" y="141708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153869</xdr:rowOff>
    </xdr:from>
    <xdr:ext cx="469744" cy="259045"/>
    <xdr:sp macro="" textlink="">
      <xdr:nvSpPr>
        <xdr:cNvPr id="311" name="【公営住宅】&#10;一人当たり面積該当値テキスト">
          <a:extLst>
            <a:ext uri="{FF2B5EF4-FFF2-40B4-BE49-F238E27FC236}">
              <a16:creationId xmlns:a16="http://schemas.microsoft.com/office/drawing/2014/main" id="{D33693C2-6C82-4BCE-AB80-F14870E63498}"/>
            </a:ext>
          </a:extLst>
        </xdr:cNvPr>
        <xdr:cNvSpPr txBox="1"/>
      </xdr:nvSpPr>
      <xdr:spPr>
        <a:xfrm>
          <a:off x="9467850" y="1402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132624</xdr:rowOff>
    </xdr:from>
    <xdr:to>
      <xdr:col>50</xdr:col>
      <xdr:colOff>165100</xdr:colOff>
      <xdr:row>86</xdr:row>
      <xdr:rowOff>62774</xdr:rowOff>
    </xdr:to>
    <xdr:sp macro="" textlink="">
      <xdr:nvSpPr>
        <xdr:cNvPr id="312" name="楕円 311">
          <a:extLst>
            <a:ext uri="{FF2B5EF4-FFF2-40B4-BE49-F238E27FC236}">
              <a16:creationId xmlns:a16="http://schemas.microsoft.com/office/drawing/2014/main" id="{F87A2A15-40BB-48E1-A7E5-6F44135D6147}"/>
            </a:ext>
          </a:extLst>
        </xdr:cNvPr>
        <xdr:cNvSpPr/>
      </xdr:nvSpPr>
      <xdr:spPr>
        <a:xfrm>
          <a:off x="8636000" y="141724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10342</xdr:rowOff>
    </xdr:from>
    <xdr:to>
      <xdr:col>55</xdr:col>
      <xdr:colOff>0</xdr:colOff>
      <xdr:row>86</xdr:row>
      <xdr:rowOff>11974</xdr:rowOff>
    </xdr:to>
    <xdr:cxnSp macro="">
      <xdr:nvCxnSpPr>
        <xdr:cNvPr id="313" name="直線コネクタ 312">
          <a:extLst>
            <a:ext uri="{FF2B5EF4-FFF2-40B4-BE49-F238E27FC236}">
              <a16:creationId xmlns:a16="http://schemas.microsoft.com/office/drawing/2014/main" id="{880097A4-135C-4F07-8585-EEBC813CBFE0}"/>
            </a:ext>
          </a:extLst>
        </xdr:cNvPr>
        <xdr:cNvCxnSpPr/>
      </xdr:nvCxnSpPr>
      <xdr:spPr>
        <a:xfrm flipV="1">
          <a:off x="8686800" y="14215292"/>
          <a:ext cx="7429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14" name="楕円 313">
          <a:extLst>
            <a:ext uri="{FF2B5EF4-FFF2-40B4-BE49-F238E27FC236}">
              <a16:creationId xmlns:a16="http://schemas.microsoft.com/office/drawing/2014/main" id="{865B15B4-0966-4326-853F-ED9D54B4A1DC}"/>
            </a:ext>
          </a:extLst>
        </xdr:cNvPr>
        <xdr:cNvSpPr/>
      </xdr:nvSpPr>
      <xdr:spPr>
        <a:xfrm>
          <a:off x="7842250" y="141708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10342</xdr:rowOff>
    </xdr:from>
    <xdr:to>
      <xdr:col>50</xdr:col>
      <xdr:colOff>114300</xdr:colOff>
      <xdr:row>86</xdr:row>
      <xdr:rowOff>11974</xdr:rowOff>
    </xdr:to>
    <xdr:cxnSp macro="">
      <xdr:nvCxnSpPr>
        <xdr:cNvPr id="315" name="直線コネクタ 314">
          <a:extLst>
            <a:ext uri="{FF2B5EF4-FFF2-40B4-BE49-F238E27FC236}">
              <a16:creationId xmlns:a16="http://schemas.microsoft.com/office/drawing/2014/main" id="{CD15ED48-4E24-4230-A6C3-496E30324D8A}"/>
            </a:ext>
          </a:extLst>
        </xdr:cNvPr>
        <xdr:cNvCxnSpPr/>
      </xdr:nvCxnSpPr>
      <xdr:spPr>
        <a:xfrm>
          <a:off x="7886700" y="14215292"/>
          <a:ext cx="8001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127726</xdr:rowOff>
    </xdr:from>
    <xdr:to>
      <xdr:col>41</xdr:col>
      <xdr:colOff>101600</xdr:colOff>
      <xdr:row>86</xdr:row>
      <xdr:rowOff>57876</xdr:rowOff>
    </xdr:to>
    <xdr:sp macro="" textlink="">
      <xdr:nvSpPr>
        <xdr:cNvPr id="316" name="楕円 315">
          <a:extLst>
            <a:ext uri="{FF2B5EF4-FFF2-40B4-BE49-F238E27FC236}">
              <a16:creationId xmlns:a16="http://schemas.microsoft.com/office/drawing/2014/main" id="{3A9191DC-8CA2-4E33-89F4-70AFF834DF57}"/>
            </a:ext>
          </a:extLst>
        </xdr:cNvPr>
        <xdr:cNvSpPr/>
      </xdr:nvSpPr>
      <xdr:spPr>
        <a:xfrm>
          <a:off x="7029450" y="141675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7076</xdr:rowOff>
    </xdr:from>
    <xdr:to>
      <xdr:col>45</xdr:col>
      <xdr:colOff>177800</xdr:colOff>
      <xdr:row>86</xdr:row>
      <xdr:rowOff>10342</xdr:rowOff>
    </xdr:to>
    <xdr:cxnSp macro="">
      <xdr:nvCxnSpPr>
        <xdr:cNvPr id="317" name="直線コネクタ 316">
          <a:extLst>
            <a:ext uri="{FF2B5EF4-FFF2-40B4-BE49-F238E27FC236}">
              <a16:creationId xmlns:a16="http://schemas.microsoft.com/office/drawing/2014/main" id="{BC5D274B-E4A6-4519-9372-2933A16C66A1}"/>
            </a:ext>
          </a:extLst>
        </xdr:cNvPr>
        <xdr:cNvCxnSpPr/>
      </xdr:nvCxnSpPr>
      <xdr:spPr>
        <a:xfrm>
          <a:off x="7080250" y="14212026"/>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127726</xdr:rowOff>
    </xdr:from>
    <xdr:to>
      <xdr:col>36</xdr:col>
      <xdr:colOff>165100</xdr:colOff>
      <xdr:row>86</xdr:row>
      <xdr:rowOff>57876</xdr:rowOff>
    </xdr:to>
    <xdr:sp macro="" textlink="">
      <xdr:nvSpPr>
        <xdr:cNvPr id="318" name="楕円 317">
          <a:extLst>
            <a:ext uri="{FF2B5EF4-FFF2-40B4-BE49-F238E27FC236}">
              <a16:creationId xmlns:a16="http://schemas.microsoft.com/office/drawing/2014/main" id="{B5660F19-EA3D-43F9-9F5A-DF0F605EBCB8}"/>
            </a:ext>
          </a:extLst>
        </xdr:cNvPr>
        <xdr:cNvSpPr/>
      </xdr:nvSpPr>
      <xdr:spPr>
        <a:xfrm>
          <a:off x="6235700" y="141675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7076</xdr:rowOff>
    </xdr:from>
    <xdr:to>
      <xdr:col>41</xdr:col>
      <xdr:colOff>50800</xdr:colOff>
      <xdr:row>86</xdr:row>
      <xdr:rowOff>7076</xdr:rowOff>
    </xdr:to>
    <xdr:cxnSp macro="">
      <xdr:nvCxnSpPr>
        <xdr:cNvPr id="319" name="直線コネクタ 318">
          <a:extLst>
            <a:ext uri="{FF2B5EF4-FFF2-40B4-BE49-F238E27FC236}">
              <a16:creationId xmlns:a16="http://schemas.microsoft.com/office/drawing/2014/main" id="{382BE7BF-4558-46BB-8155-B4DFFFFD5EB4}"/>
            </a:ext>
          </a:extLst>
        </xdr:cNvPr>
        <xdr:cNvCxnSpPr/>
      </xdr:nvCxnSpPr>
      <xdr:spPr>
        <a:xfrm>
          <a:off x="6286500" y="1421202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53901</xdr:rowOff>
    </xdr:from>
    <xdr:ext cx="469744" cy="259045"/>
    <xdr:sp macro="" textlink="">
      <xdr:nvSpPr>
        <xdr:cNvPr id="320" name="n_1aveValue【公営住宅】&#10;一人当たり面積">
          <a:extLst>
            <a:ext uri="{FF2B5EF4-FFF2-40B4-BE49-F238E27FC236}">
              <a16:creationId xmlns:a16="http://schemas.microsoft.com/office/drawing/2014/main" id="{C29ADEBC-3565-496A-B999-3D5DD1CED4C1}"/>
            </a:ext>
          </a:extLst>
        </xdr:cNvPr>
        <xdr:cNvSpPr txBox="1"/>
      </xdr:nvSpPr>
      <xdr:spPr>
        <a:xfrm>
          <a:off x="8458277" y="1425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69504</xdr:rowOff>
    </xdr:from>
    <xdr:ext cx="469744" cy="259045"/>
    <xdr:sp macro="" textlink="">
      <xdr:nvSpPr>
        <xdr:cNvPr id="321" name="n_2aveValue【公営住宅】&#10;一人当たり面積">
          <a:extLst>
            <a:ext uri="{FF2B5EF4-FFF2-40B4-BE49-F238E27FC236}">
              <a16:creationId xmlns:a16="http://schemas.microsoft.com/office/drawing/2014/main" id="{32DBAAE3-5E85-49FF-B580-7C2D3CE45623}"/>
            </a:ext>
          </a:extLst>
        </xdr:cNvPr>
        <xdr:cNvSpPr txBox="1"/>
      </xdr:nvSpPr>
      <xdr:spPr>
        <a:xfrm>
          <a:off x="7677227" y="1394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52269</xdr:rowOff>
    </xdr:from>
    <xdr:ext cx="469744" cy="259045"/>
    <xdr:sp macro="" textlink="">
      <xdr:nvSpPr>
        <xdr:cNvPr id="322" name="n_3aveValue【公営住宅】&#10;一人当たり面積">
          <a:extLst>
            <a:ext uri="{FF2B5EF4-FFF2-40B4-BE49-F238E27FC236}">
              <a16:creationId xmlns:a16="http://schemas.microsoft.com/office/drawing/2014/main" id="{184C8759-1687-45D9-9616-46BF53CFF331}"/>
            </a:ext>
          </a:extLst>
        </xdr:cNvPr>
        <xdr:cNvSpPr txBox="1"/>
      </xdr:nvSpPr>
      <xdr:spPr>
        <a:xfrm>
          <a:off x="6864427" y="1425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50635</xdr:rowOff>
    </xdr:from>
    <xdr:ext cx="469744" cy="259045"/>
    <xdr:sp macro="" textlink="">
      <xdr:nvSpPr>
        <xdr:cNvPr id="323" name="n_4aveValue【公営住宅】&#10;一人当たり面積">
          <a:extLst>
            <a:ext uri="{FF2B5EF4-FFF2-40B4-BE49-F238E27FC236}">
              <a16:creationId xmlns:a16="http://schemas.microsoft.com/office/drawing/2014/main" id="{30AFD9B8-10E6-4682-8256-A3F4B71EE324}"/>
            </a:ext>
          </a:extLst>
        </xdr:cNvPr>
        <xdr:cNvSpPr txBox="1"/>
      </xdr:nvSpPr>
      <xdr:spPr>
        <a:xfrm>
          <a:off x="6070677" y="1425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79301</xdr:rowOff>
    </xdr:from>
    <xdr:ext cx="469744" cy="259045"/>
    <xdr:sp macro="" textlink="">
      <xdr:nvSpPr>
        <xdr:cNvPr id="324" name="n_1mainValue【公営住宅】&#10;一人当たり面積">
          <a:extLst>
            <a:ext uri="{FF2B5EF4-FFF2-40B4-BE49-F238E27FC236}">
              <a16:creationId xmlns:a16="http://schemas.microsoft.com/office/drawing/2014/main" id="{BDF319E3-FB3A-43E8-9181-61D290A7D21A}"/>
            </a:ext>
          </a:extLst>
        </xdr:cNvPr>
        <xdr:cNvSpPr txBox="1"/>
      </xdr:nvSpPr>
      <xdr:spPr>
        <a:xfrm>
          <a:off x="8458277" y="1395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52269</xdr:rowOff>
    </xdr:from>
    <xdr:ext cx="469744" cy="259045"/>
    <xdr:sp macro="" textlink="">
      <xdr:nvSpPr>
        <xdr:cNvPr id="325" name="n_2mainValue【公営住宅】&#10;一人当たり面積">
          <a:extLst>
            <a:ext uri="{FF2B5EF4-FFF2-40B4-BE49-F238E27FC236}">
              <a16:creationId xmlns:a16="http://schemas.microsoft.com/office/drawing/2014/main" id="{9F3B7604-5002-48AE-B861-BB6948D014E8}"/>
            </a:ext>
          </a:extLst>
        </xdr:cNvPr>
        <xdr:cNvSpPr txBox="1"/>
      </xdr:nvSpPr>
      <xdr:spPr>
        <a:xfrm>
          <a:off x="7677227" y="1425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74403</xdr:rowOff>
    </xdr:from>
    <xdr:ext cx="469744" cy="259045"/>
    <xdr:sp macro="" textlink="">
      <xdr:nvSpPr>
        <xdr:cNvPr id="326" name="n_3mainValue【公営住宅】&#10;一人当たり面積">
          <a:extLst>
            <a:ext uri="{FF2B5EF4-FFF2-40B4-BE49-F238E27FC236}">
              <a16:creationId xmlns:a16="http://schemas.microsoft.com/office/drawing/2014/main" id="{C231E911-C26E-475C-B646-A93F5425DF43}"/>
            </a:ext>
          </a:extLst>
        </xdr:cNvPr>
        <xdr:cNvSpPr txBox="1"/>
      </xdr:nvSpPr>
      <xdr:spPr>
        <a:xfrm>
          <a:off x="6864427" y="1394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74403</xdr:rowOff>
    </xdr:from>
    <xdr:ext cx="469744" cy="259045"/>
    <xdr:sp macro="" textlink="">
      <xdr:nvSpPr>
        <xdr:cNvPr id="327" name="n_4mainValue【公営住宅】&#10;一人当たり面積">
          <a:extLst>
            <a:ext uri="{FF2B5EF4-FFF2-40B4-BE49-F238E27FC236}">
              <a16:creationId xmlns:a16="http://schemas.microsoft.com/office/drawing/2014/main" id="{21E03050-D8FA-4887-AB01-F7BB16391CC0}"/>
            </a:ext>
          </a:extLst>
        </xdr:cNvPr>
        <xdr:cNvSpPr txBox="1"/>
      </xdr:nvSpPr>
      <xdr:spPr>
        <a:xfrm>
          <a:off x="6070677" y="1394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58990AF1-2C13-42DF-9E15-4C27DDB4AB72}"/>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29" name="正方形/長方形 328">
          <a:extLst>
            <a:ext uri="{FF2B5EF4-FFF2-40B4-BE49-F238E27FC236}">
              <a16:creationId xmlns:a16="http://schemas.microsoft.com/office/drawing/2014/main" id="{600908F7-89E3-4DF0-BD1B-23F9C3395C69}"/>
            </a:ext>
          </a:extLst>
        </xdr:cNvPr>
        <xdr:cNvSpPr/>
      </xdr:nvSpPr>
      <xdr:spPr>
        <a:xfrm>
          <a:off x="685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0" name="正方形/長方形 329">
          <a:extLst>
            <a:ext uri="{FF2B5EF4-FFF2-40B4-BE49-F238E27FC236}">
              <a16:creationId xmlns:a16="http://schemas.microsoft.com/office/drawing/2014/main" id="{3021A08A-3A8E-4DF5-AA93-431A1D934621}"/>
            </a:ext>
          </a:extLst>
        </xdr:cNvPr>
        <xdr:cNvSpPr/>
      </xdr:nvSpPr>
      <xdr:spPr>
        <a:xfrm>
          <a:off x="685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1" name="正方形/長方形 330">
          <a:extLst>
            <a:ext uri="{FF2B5EF4-FFF2-40B4-BE49-F238E27FC236}">
              <a16:creationId xmlns:a16="http://schemas.microsoft.com/office/drawing/2014/main" id="{3EBC0C04-125F-4C55-8803-7D712A530E0F}"/>
            </a:ext>
          </a:extLst>
        </xdr:cNvPr>
        <xdr:cNvSpPr/>
      </xdr:nvSpPr>
      <xdr:spPr>
        <a:xfrm>
          <a:off x="1841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2" name="正方形/長方形 331">
          <a:extLst>
            <a:ext uri="{FF2B5EF4-FFF2-40B4-BE49-F238E27FC236}">
              <a16:creationId xmlns:a16="http://schemas.microsoft.com/office/drawing/2014/main" id="{697A0ACE-6D2F-44B7-A841-7A30873A8181}"/>
            </a:ext>
          </a:extLst>
        </xdr:cNvPr>
        <xdr:cNvSpPr/>
      </xdr:nvSpPr>
      <xdr:spPr>
        <a:xfrm>
          <a:off x="1841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a:extLst>
            <a:ext uri="{FF2B5EF4-FFF2-40B4-BE49-F238E27FC236}">
              <a16:creationId xmlns:a16="http://schemas.microsoft.com/office/drawing/2014/main" id="{5A7A6012-F2F1-4378-855F-FDB530D904A0}"/>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20BC8B62-198A-4EFB-A2AE-55CD9D004AD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5" name="正方形/長方形 334">
          <a:extLst>
            <a:ext uri="{FF2B5EF4-FFF2-40B4-BE49-F238E27FC236}">
              <a16:creationId xmlns:a16="http://schemas.microsoft.com/office/drawing/2014/main" id="{89523ADD-3E73-4B81-9187-5766D39552EE}"/>
            </a:ext>
          </a:extLst>
        </xdr:cNvPr>
        <xdr:cNvSpPr/>
      </xdr:nvSpPr>
      <xdr:spPr>
        <a:xfrm>
          <a:off x="59563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6" name="正方形/長方形 335">
          <a:extLst>
            <a:ext uri="{FF2B5EF4-FFF2-40B4-BE49-F238E27FC236}">
              <a16:creationId xmlns:a16="http://schemas.microsoft.com/office/drawing/2014/main" id="{1DB24978-C6BC-4028-AB01-70B0DBA63049}"/>
            </a:ext>
          </a:extLst>
        </xdr:cNvPr>
        <xdr:cNvSpPr/>
      </xdr:nvSpPr>
      <xdr:spPr>
        <a:xfrm>
          <a:off x="59563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37" name="正方形/長方形 336">
          <a:extLst>
            <a:ext uri="{FF2B5EF4-FFF2-40B4-BE49-F238E27FC236}">
              <a16:creationId xmlns:a16="http://schemas.microsoft.com/office/drawing/2014/main" id="{41F00CBA-7F21-4CDB-941D-D9D6E99B4469}"/>
            </a:ext>
          </a:extLst>
        </xdr:cNvPr>
        <xdr:cNvSpPr/>
      </xdr:nvSpPr>
      <xdr:spPr>
        <a:xfrm>
          <a:off x="70929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38" name="正方形/長方形 337">
          <a:extLst>
            <a:ext uri="{FF2B5EF4-FFF2-40B4-BE49-F238E27FC236}">
              <a16:creationId xmlns:a16="http://schemas.microsoft.com/office/drawing/2014/main" id="{7B4300EC-08D8-4381-85B8-7996ADE66D77}"/>
            </a:ext>
          </a:extLst>
        </xdr:cNvPr>
        <xdr:cNvSpPr/>
      </xdr:nvSpPr>
      <xdr:spPr>
        <a:xfrm>
          <a:off x="70929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EE89AA15-0AA6-44B0-851B-E52FAEEAF4C1}"/>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a:extLst>
            <a:ext uri="{FF2B5EF4-FFF2-40B4-BE49-F238E27FC236}">
              <a16:creationId xmlns:a16="http://schemas.microsoft.com/office/drawing/2014/main" id="{3C964AF7-FABF-4022-9153-B66E1E5BB918}"/>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a:extLst>
            <a:ext uri="{FF2B5EF4-FFF2-40B4-BE49-F238E27FC236}">
              <a16:creationId xmlns:a16="http://schemas.microsoft.com/office/drawing/2014/main" id="{9FAF1EFE-D7FC-4E44-B3D3-4F1943BABC45}"/>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a:extLst>
            <a:ext uri="{FF2B5EF4-FFF2-40B4-BE49-F238E27FC236}">
              <a16:creationId xmlns:a16="http://schemas.microsoft.com/office/drawing/2014/main" id="{0C792EF4-6DAA-47FB-88D6-AEEB49B9797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a:extLst>
            <a:ext uri="{FF2B5EF4-FFF2-40B4-BE49-F238E27FC236}">
              <a16:creationId xmlns:a16="http://schemas.microsoft.com/office/drawing/2014/main" id="{614F973A-A9D0-4D00-AE96-26F2641F15CE}"/>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a:extLst>
            <a:ext uri="{FF2B5EF4-FFF2-40B4-BE49-F238E27FC236}">
              <a16:creationId xmlns:a16="http://schemas.microsoft.com/office/drawing/2014/main" id="{22E4B90E-E5C5-438F-B4D0-4B0AB09A2641}"/>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a:extLst>
            <a:ext uri="{FF2B5EF4-FFF2-40B4-BE49-F238E27FC236}">
              <a16:creationId xmlns:a16="http://schemas.microsoft.com/office/drawing/2014/main" id="{F35A0CDF-0F1F-48A9-9B77-84BDEEA52A49}"/>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a:extLst>
            <a:ext uri="{FF2B5EF4-FFF2-40B4-BE49-F238E27FC236}">
              <a16:creationId xmlns:a16="http://schemas.microsoft.com/office/drawing/2014/main" id="{F874B353-DF68-4D25-BD40-6B4E6F2F0BD5}"/>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a:extLst>
            <a:ext uri="{FF2B5EF4-FFF2-40B4-BE49-F238E27FC236}">
              <a16:creationId xmlns:a16="http://schemas.microsoft.com/office/drawing/2014/main" id="{2342B9D3-17A1-40B2-BD0E-49ABFAEB6BD1}"/>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a:extLst>
            <a:ext uri="{FF2B5EF4-FFF2-40B4-BE49-F238E27FC236}">
              <a16:creationId xmlns:a16="http://schemas.microsoft.com/office/drawing/2014/main" id="{3249519D-0912-47CB-81DA-0223176C7436}"/>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a:extLst>
            <a:ext uri="{FF2B5EF4-FFF2-40B4-BE49-F238E27FC236}">
              <a16:creationId xmlns:a16="http://schemas.microsoft.com/office/drawing/2014/main" id="{229E3ACD-B9B8-4578-A347-83B1A729A076}"/>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0" name="テキスト ボックス 349">
          <a:extLst>
            <a:ext uri="{FF2B5EF4-FFF2-40B4-BE49-F238E27FC236}">
              <a16:creationId xmlns:a16="http://schemas.microsoft.com/office/drawing/2014/main" id="{00831B75-4A01-40C3-95A2-E41038272AF4}"/>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1" name="直線コネクタ 350">
          <a:extLst>
            <a:ext uri="{FF2B5EF4-FFF2-40B4-BE49-F238E27FC236}">
              <a16:creationId xmlns:a16="http://schemas.microsoft.com/office/drawing/2014/main" id="{457D336B-35DF-4BC6-A6BF-2448483E172F}"/>
            </a:ext>
          </a:extLst>
        </xdr:cNvPr>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2" name="テキスト ボックス 351">
          <a:extLst>
            <a:ext uri="{FF2B5EF4-FFF2-40B4-BE49-F238E27FC236}">
              <a16:creationId xmlns:a16="http://schemas.microsoft.com/office/drawing/2014/main" id="{5A82B605-481F-48C5-A720-2B9A7846DD7A}"/>
            </a:ext>
          </a:extLst>
        </xdr:cNvPr>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3" name="直線コネクタ 352">
          <a:extLst>
            <a:ext uri="{FF2B5EF4-FFF2-40B4-BE49-F238E27FC236}">
              <a16:creationId xmlns:a16="http://schemas.microsoft.com/office/drawing/2014/main" id="{9E6B468F-3F76-40F7-9E98-641DF2F9742F}"/>
            </a:ext>
          </a:extLst>
        </xdr:cNvPr>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4" name="テキスト ボックス 353">
          <a:extLst>
            <a:ext uri="{FF2B5EF4-FFF2-40B4-BE49-F238E27FC236}">
              <a16:creationId xmlns:a16="http://schemas.microsoft.com/office/drawing/2014/main" id="{9800A4DA-9FD5-4F01-82A6-8645CF74B44C}"/>
            </a:ext>
          </a:extLst>
        </xdr:cNvPr>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5" name="直線コネクタ 354">
          <a:extLst>
            <a:ext uri="{FF2B5EF4-FFF2-40B4-BE49-F238E27FC236}">
              <a16:creationId xmlns:a16="http://schemas.microsoft.com/office/drawing/2014/main" id="{7C7F13B4-0AF1-4C2F-BFFC-62BA29C8ACC1}"/>
            </a:ext>
          </a:extLst>
        </xdr:cNvPr>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6" name="テキスト ボックス 355">
          <a:extLst>
            <a:ext uri="{FF2B5EF4-FFF2-40B4-BE49-F238E27FC236}">
              <a16:creationId xmlns:a16="http://schemas.microsoft.com/office/drawing/2014/main" id="{640996C0-E4B6-400E-8270-F2DEBEAE811F}"/>
            </a:ext>
          </a:extLst>
        </xdr:cNvPr>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7" name="直線コネクタ 356">
          <a:extLst>
            <a:ext uri="{FF2B5EF4-FFF2-40B4-BE49-F238E27FC236}">
              <a16:creationId xmlns:a16="http://schemas.microsoft.com/office/drawing/2014/main" id="{7244EAC0-48D6-4400-AE68-A45196139477}"/>
            </a:ext>
          </a:extLst>
        </xdr:cNvPr>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8" name="テキスト ボックス 357">
          <a:extLst>
            <a:ext uri="{FF2B5EF4-FFF2-40B4-BE49-F238E27FC236}">
              <a16:creationId xmlns:a16="http://schemas.microsoft.com/office/drawing/2014/main" id="{CCF99E59-A5E5-494B-B24D-877BAD1AF7A3}"/>
            </a:ext>
          </a:extLst>
        </xdr:cNvPr>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a:extLst>
            <a:ext uri="{FF2B5EF4-FFF2-40B4-BE49-F238E27FC236}">
              <a16:creationId xmlns:a16="http://schemas.microsoft.com/office/drawing/2014/main" id="{CC812677-D5A4-40E2-8C8C-7E581EF8CE5B}"/>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0" name="テキスト ボックス 359">
          <a:extLst>
            <a:ext uri="{FF2B5EF4-FFF2-40B4-BE49-F238E27FC236}">
              <a16:creationId xmlns:a16="http://schemas.microsoft.com/office/drawing/2014/main" id="{AC7AFE09-AEA9-4B98-939F-BC73AECF4AF5}"/>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a:extLst>
            <a:ext uri="{FF2B5EF4-FFF2-40B4-BE49-F238E27FC236}">
              <a16:creationId xmlns:a16="http://schemas.microsoft.com/office/drawing/2014/main" id="{68B56B84-7F6F-491E-8766-1DE6425C5589}"/>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362" name="直線コネクタ 361">
          <a:extLst>
            <a:ext uri="{FF2B5EF4-FFF2-40B4-BE49-F238E27FC236}">
              <a16:creationId xmlns:a16="http://schemas.microsoft.com/office/drawing/2014/main" id="{8F865516-DA09-4AED-8824-E2EF1343FBDE}"/>
            </a:ext>
          </a:extLst>
        </xdr:cNvPr>
        <xdr:cNvCxnSpPr/>
      </xdr:nvCxnSpPr>
      <xdr:spPr>
        <a:xfrm flipV="1">
          <a:off x="14699614" y="5824474"/>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363" name="【認定こども園・幼稚園・保育所】&#10;有形固定資産減価償却率最小値テキスト">
          <a:extLst>
            <a:ext uri="{FF2B5EF4-FFF2-40B4-BE49-F238E27FC236}">
              <a16:creationId xmlns:a16="http://schemas.microsoft.com/office/drawing/2014/main" id="{DE1D9CBC-DBDD-4CDD-B33C-3A33E0F27E28}"/>
            </a:ext>
          </a:extLst>
        </xdr:cNvPr>
        <xdr:cNvSpPr txBox="1"/>
      </xdr:nvSpPr>
      <xdr:spPr>
        <a:xfrm>
          <a:off x="14738350" y="696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364" name="直線コネクタ 363">
          <a:extLst>
            <a:ext uri="{FF2B5EF4-FFF2-40B4-BE49-F238E27FC236}">
              <a16:creationId xmlns:a16="http://schemas.microsoft.com/office/drawing/2014/main" id="{CBC9F1D8-6251-4A86-9750-4DD8534FE79F}"/>
            </a:ext>
          </a:extLst>
        </xdr:cNvPr>
        <xdr:cNvCxnSpPr/>
      </xdr:nvCxnSpPr>
      <xdr:spPr>
        <a:xfrm>
          <a:off x="14611350" y="6957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365" name="【認定こども園・幼稚園・保育所】&#10;有形固定資産減価償却率最大値テキスト">
          <a:extLst>
            <a:ext uri="{FF2B5EF4-FFF2-40B4-BE49-F238E27FC236}">
              <a16:creationId xmlns:a16="http://schemas.microsoft.com/office/drawing/2014/main" id="{80577AAD-1648-4230-A276-A4FBF4F44363}"/>
            </a:ext>
          </a:extLst>
        </xdr:cNvPr>
        <xdr:cNvSpPr txBox="1"/>
      </xdr:nvSpPr>
      <xdr:spPr>
        <a:xfrm>
          <a:off x="14738350" y="56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366" name="直線コネクタ 365">
          <a:extLst>
            <a:ext uri="{FF2B5EF4-FFF2-40B4-BE49-F238E27FC236}">
              <a16:creationId xmlns:a16="http://schemas.microsoft.com/office/drawing/2014/main" id="{C6E0DC2D-9862-4E31-B192-A907D5767453}"/>
            </a:ext>
          </a:extLst>
        </xdr:cNvPr>
        <xdr:cNvCxnSpPr/>
      </xdr:nvCxnSpPr>
      <xdr:spPr>
        <a:xfrm>
          <a:off x="14611350" y="5824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151147</xdr:rowOff>
    </xdr:from>
    <xdr:ext cx="405111" cy="259045"/>
    <xdr:sp macro="" textlink="">
      <xdr:nvSpPr>
        <xdr:cNvPr id="367" name="【認定こども園・幼稚園・保育所】&#10;有形固定資産減価償却率平均値テキスト">
          <a:extLst>
            <a:ext uri="{FF2B5EF4-FFF2-40B4-BE49-F238E27FC236}">
              <a16:creationId xmlns:a16="http://schemas.microsoft.com/office/drawing/2014/main" id="{179896D1-7400-478E-A685-888BEA5B0095}"/>
            </a:ext>
          </a:extLst>
        </xdr:cNvPr>
        <xdr:cNvSpPr txBox="1"/>
      </xdr:nvSpPr>
      <xdr:spPr>
        <a:xfrm>
          <a:off x="14738350" y="6101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368" name="フローチャート: 判断 367">
          <a:extLst>
            <a:ext uri="{FF2B5EF4-FFF2-40B4-BE49-F238E27FC236}">
              <a16:creationId xmlns:a16="http://schemas.microsoft.com/office/drawing/2014/main" id="{6B940565-65C0-40AB-ADEE-231AA409EE92}"/>
            </a:ext>
          </a:extLst>
        </xdr:cNvPr>
        <xdr:cNvSpPr/>
      </xdr:nvSpPr>
      <xdr:spPr>
        <a:xfrm>
          <a:off x="14649450" y="62433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369" name="フローチャート: 判断 368">
          <a:extLst>
            <a:ext uri="{FF2B5EF4-FFF2-40B4-BE49-F238E27FC236}">
              <a16:creationId xmlns:a16="http://schemas.microsoft.com/office/drawing/2014/main" id="{2CA347ED-2ED7-4335-8432-3D6E3F9748C3}"/>
            </a:ext>
          </a:extLst>
        </xdr:cNvPr>
        <xdr:cNvSpPr/>
      </xdr:nvSpPr>
      <xdr:spPr>
        <a:xfrm>
          <a:off x="13887450" y="6241034"/>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370" name="フローチャート: 判断 369">
          <a:extLst>
            <a:ext uri="{FF2B5EF4-FFF2-40B4-BE49-F238E27FC236}">
              <a16:creationId xmlns:a16="http://schemas.microsoft.com/office/drawing/2014/main" id="{CB2844A5-5F02-4C7E-A0A7-EA303FDD9C09}"/>
            </a:ext>
          </a:extLst>
        </xdr:cNvPr>
        <xdr:cNvSpPr/>
      </xdr:nvSpPr>
      <xdr:spPr>
        <a:xfrm>
          <a:off x="13093700" y="62158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371" name="フローチャート: 判断 370">
          <a:extLst>
            <a:ext uri="{FF2B5EF4-FFF2-40B4-BE49-F238E27FC236}">
              <a16:creationId xmlns:a16="http://schemas.microsoft.com/office/drawing/2014/main" id="{4874EAF9-DA9D-48C3-AC22-FF840BAE1486}"/>
            </a:ext>
          </a:extLst>
        </xdr:cNvPr>
        <xdr:cNvSpPr/>
      </xdr:nvSpPr>
      <xdr:spPr>
        <a:xfrm>
          <a:off x="12299950" y="63124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72" name="フローチャート: 判断 371">
          <a:extLst>
            <a:ext uri="{FF2B5EF4-FFF2-40B4-BE49-F238E27FC236}">
              <a16:creationId xmlns:a16="http://schemas.microsoft.com/office/drawing/2014/main" id="{B8712E2E-3A86-4FE0-AEF4-19D1F9A4FC48}"/>
            </a:ext>
          </a:extLst>
        </xdr:cNvPr>
        <xdr:cNvSpPr/>
      </xdr:nvSpPr>
      <xdr:spPr>
        <a:xfrm>
          <a:off x="1148715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B4315C05-633F-4A7B-9A58-D8BA73A7B322}"/>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47405574-66B6-47A3-A447-13131592C894}"/>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97E4D38F-6C34-4625-BB2D-8CD8C73897FA}"/>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4EDCDB28-DA5C-49D0-A474-3756B32099A5}"/>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6DF3FB14-CEFD-4354-AA9E-434D40D4BD3F}"/>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4826</xdr:rowOff>
    </xdr:from>
    <xdr:to>
      <xdr:col>85</xdr:col>
      <xdr:colOff>177800</xdr:colOff>
      <xdr:row>41</xdr:row>
      <xdr:rowOff>106426</xdr:rowOff>
    </xdr:to>
    <xdr:sp macro="" textlink="">
      <xdr:nvSpPr>
        <xdr:cNvPr id="378" name="楕円 377">
          <a:extLst>
            <a:ext uri="{FF2B5EF4-FFF2-40B4-BE49-F238E27FC236}">
              <a16:creationId xmlns:a16="http://schemas.microsoft.com/office/drawing/2014/main" id="{E024FCC0-D369-4C63-BF82-D84D1A091072}"/>
            </a:ext>
          </a:extLst>
        </xdr:cNvPr>
        <xdr:cNvSpPr/>
      </xdr:nvSpPr>
      <xdr:spPr>
        <a:xfrm>
          <a:off x="14649450" y="678027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154703</xdr:rowOff>
    </xdr:from>
    <xdr:ext cx="405111" cy="259045"/>
    <xdr:sp macro="" textlink="">
      <xdr:nvSpPr>
        <xdr:cNvPr id="379" name="【認定こども園・幼稚園・保育所】&#10;有形固定資産減価償却率該当値テキスト">
          <a:extLst>
            <a:ext uri="{FF2B5EF4-FFF2-40B4-BE49-F238E27FC236}">
              <a16:creationId xmlns:a16="http://schemas.microsoft.com/office/drawing/2014/main" id="{0691A4F0-CFEE-4293-AEDF-33386D5CA615}"/>
            </a:ext>
          </a:extLst>
        </xdr:cNvPr>
        <xdr:cNvSpPr txBox="1"/>
      </xdr:nvSpPr>
      <xdr:spPr>
        <a:xfrm>
          <a:off x="14738350" y="67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380" name="楕円 379">
          <a:extLst>
            <a:ext uri="{FF2B5EF4-FFF2-40B4-BE49-F238E27FC236}">
              <a16:creationId xmlns:a16="http://schemas.microsoft.com/office/drawing/2014/main" id="{7CE5B290-71D3-4714-922E-497A7D4A8778}"/>
            </a:ext>
          </a:extLst>
        </xdr:cNvPr>
        <xdr:cNvSpPr/>
      </xdr:nvSpPr>
      <xdr:spPr>
        <a:xfrm>
          <a:off x="13887450" y="6442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41910</xdr:rowOff>
    </xdr:from>
    <xdr:to>
      <xdr:col>85</xdr:col>
      <xdr:colOff>127000</xdr:colOff>
      <xdr:row>41</xdr:row>
      <xdr:rowOff>55626</xdr:rowOff>
    </xdr:to>
    <xdr:cxnSp macro="">
      <xdr:nvCxnSpPr>
        <xdr:cNvPr id="381" name="直線コネクタ 380">
          <a:extLst>
            <a:ext uri="{FF2B5EF4-FFF2-40B4-BE49-F238E27FC236}">
              <a16:creationId xmlns:a16="http://schemas.microsoft.com/office/drawing/2014/main" id="{F2C2EB1A-9BC7-4B03-BDF4-72ED93BF8B45}"/>
            </a:ext>
          </a:extLst>
        </xdr:cNvPr>
        <xdr:cNvCxnSpPr/>
      </xdr:nvCxnSpPr>
      <xdr:spPr>
        <a:xfrm>
          <a:off x="13938250" y="6487160"/>
          <a:ext cx="762000" cy="3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123698</xdr:rowOff>
    </xdr:from>
    <xdr:to>
      <xdr:col>76</xdr:col>
      <xdr:colOff>165100</xdr:colOff>
      <xdr:row>39</xdr:row>
      <xdr:rowOff>53848</xdr:rowOff>
    </xdr:to>
    <xdr:sp macro="" textlink="">
      <xdr:nvSpPr>
        <xdr:cNvPr id="382" name="楕円 381">
          <a:extLst>
            <a:ext uri="{FF2B5EF4-FFF2-40B4-BE49-F238E27FC236}">
              <a16:creationId xmlns:a16="http://schemas.microsoft.com/office/drawing/2014/main" id="{3BAFD2D0-A1A2-4ECF-B30C-FB46D0A6E1D3}"/>
            </a:ext>
          </a:extLst>
        </xdr:cNvPr>
        <xdr:cNvSpPr/>
      </xdr:nvSpPr>
      <xdr:spPr>
        <a:xfrm>
          <a:off x="13093700" y="64038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xdr:rowOff>
    </xdr:from>
    <xdr:to>
      <xdr:col>81</xdr:col>
      <xdr:colOff>50800</xdr:colOff>
      <xdr:row>39</xdr:row>
      <xdr:rowOff>41910</xdr:rowOff>
    </xdr:to>
    <xdr:cxnSp macro="">
      <xdr:nvCxnSpPr>
        <xdr:cNvPr id="383" name="直線コネクタ 382">
          <a:extLst>
            <a:ext uri="{FF2B5EF4-FFF2-40B4-BE49-F238E27FC236}">
              <a16:creationId xmlns:a16="http://schemas.microsoft.com/office/drawing/2014/main" id="{4C66AC15-741D-478C-95A1-3B022AA246C4}"/>
            </a:ext>
          </a:extLst>
        </xdr:cNvPr>
        <xdr:cNvCxnSpPr/>
      </xdr:nvCxnSpPr>
      <xdr:spPr>
        <a:xfrm>
          <a:off x="13144500" y="6448298"/>
          <a:ext cx="7937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45974</xdr:rowOff>
    </xdr:from>
    <xdr:to>
      <xdr:col>72</xdr:col>
      <xdr:colOff>38100</xdr:colOff>
      <xdr:row>41</xdr:row>
      <xdr:rowOff>147574</xdr:rowOff>
    </xdr:to>
    <xdr:sp macro="" textlink="">
      <xdr:nvSpPr>
        <xdr:cNvPr id="384" name="楕円 383">
          <a:extLst>
            <a:ext uri="{FF2B5EF4-FFF2-40B4-BE49-F238E27FC236}">
              <a16:creationId xmlns:a16="http://schemas.microsoft.com/office/drawing/2014/main" id="{066D6190-969C-4397-BD53-5D7EAA10CB3F}"/>
            </a:ext>
          </a:extLst>
        </xdr:cNvPr>
        <xdr:cNvSpPr/>
      </xdr:nvSpPr>
      <xdr:spPr>
        <a:xfrm>
          <a:off x="12299950" y="68214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xdr:rowOff>
    </xdr:from>
    <xdr:to>
      <xdr:col>76</xdr:col>
      <xdr:colOff>114300</xdr:colOff>
      <xdr:row>41</xdr:row>
      <xdr:rowOff>96774</xdr:rowOff>
    </xdr:to>
    <xdr:cxnSp macro="">
      <xdr:nvCxnSpPr>
        <xdr:cNvPr id="385" name="直線コネクタ 384">
          <a:extLst>
            <a:ext uri="{FF2B5EF4-FFF2-40B4-BE49-F238E27FC236}">
              <a16:creationId xmlns:a16="http://schemas.microsoft.com/office/drawing/2014/main" id="{CAB2996B-7D19-4DF9-AE2A-416F7C6DADBA}"/>
            </a:ext>
          </a:extLst>
        </xdr:cNvPr>
        <xdr:cNvCxnSpPr/>
      </xdr:nvCxnSpPr>
      <xdr:spPr>
        <a:xfrm flipV="1">
          <a:off x="12344400" y="6448298"/>
          <a:ext cx="800100" cy="4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13970</xdr:rowOff>
    </xdr:from>
    <xdr:to>
      <xdr:col>67</xdr:col>
      <xdr:colOff>101600</xdr:colOff>
      <xdr:row>41</xdr:row>
      <xdr:rowOff>115570</xdr:rowOff>
    </xdr:to>
    <xdr:sp macro="" textlink="">
      <xdr:nvSpPr>
        <xdr:cNvPr id="386" name="楕円 385">
          <a:extLst>
            <a:ext uri="{FF2B5EF4-FFF2-40B4-BE49-F238E27FC236}">
              <a16:creationId xmlns:a16="http://schemas.microsoft.com/office/drawing/2014/main" id="{BB35ECB5-64FC-4D1C-880C-C7EDCBE22092}"/>
            </a:ext>
          </a:extLst>
        </xdr:cNvPr>
        <xdr:cNvSpPr/>
      </xdr:nvSpPr>
      <xdr:spPr>
        <a:xfrm>
          <a:off x="1148715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64770</xdr:rowOff>
    </xdr:from>
    <xdr:to>
      <xdr:col>71</xdr:col>
      <xdr:colOff>177800</xdr:colOff>
      <xdr:row>41</xdr:row>
      <xdr:rowOff>96774</xdr:rowOff>
    </xdr:to>
    <xdr:cxnSp macro="">
      <xdr:nvCxnSpPr>
        <xdr:cNvPr id="387" name="直線コネクタ 386">
          <a:extLst>
            <a:ext uri="{FF2B5EF4-FFF2-40B4-BE49-F238E27FC236}">
              <a16:creationId xmlns:a16="http://schemas.microsoft.com/office/drawing/2014/main" id="{6B9CA88C-C19E-40FC-8072-FD86DEBB7904}"/>
            </a:ext>
          </a:extLst>
        </xdr:cNvPr>
        <xdr:cNvCxnSpPr/>
      </xdr:nvCxnSpPr>
      <xdr:spPr>
        <a:xfrm>
          <a:off x="11537950" y="6840220"/>
          <a:ext cx="8064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72661</xdr:rowOff>
    </xdr:from>
    <xdr:ext cx="405111" cy="259045"/>
    <xdr:sp macro="" textlink="">
      <xdr:nvSpPr>
        <xdr:cNvPr id="388" name="n_1aveValue【認定こども園・幼稚園・保育所】&#10;有形固定資産減価償却率">
          <a:extLst>
            <a:ext uri="{FF2B5EF4-FFF2-40B4-BE49-F238E27FC236}">
              <a16:creationId xmlns:a16="http://schemas.microsoft.com/office/drawing/2014/main" id="{0C947ECD-B048-4383-91D7-9067F351C2A4}"/>
            </a:ext>
          </a:extLst>
        </xdr:cNvPr>
        <xdr:cNvSpPr txBox="1"/>
      </xdr:nvSpPr>
      <xdr:spPr>
        <a:xfrm>
          <a:off x="13742044" y="6022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47515</xdr:rowOff>
    </xdr:from>
    <xdr:ext cx="405111" cy="259045"/>
    <xdr:sp macro="" textlink="">
      <xdr:nvSpPr>
        <xdr:cNvPr id="389" name="n_2aveValue【認定こども園・幼稚園・保育所】&#10;有形固定資産減価償却率">
          <a:extLst>
            <a:ext uri="{FF2B5EF4-FFF2-40B4-BE49-F238E27FC236}">
              <a16:creationId xmlns:a16="http://schemas.microsoft.com/office/drawing/2014/main" id="{041634D6-508F-4253-93B2-5CD786B381B2}"/>
            </a:ext>
          </a:extLst>
        </xdr:cNvPr>
        <xdr:cNvSpPr txBox="1"/>
      </xdr:nvSpPr>
      <xdr:spPr>
        <a:xfrm>
          <a:off x="12960994" y="5997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150385</xdr:rowOff>
    </xdr:from>
    <xdr:ext cx="405111" cy="259045"/>
    <xdr:sp macro="" textlink="">
      <xdr:nvSpPr>
        <xdr:cNvPr id="390" name="n_3aveValue【認定こども園・幼稚園・保育所】&#10;有形固定資産減価償却率">
          <a:extLst>
            <a:ext uri="{FF2B5EF4-FFF2-40B4-BE49-F238E27FC236}">
              <a16:creationId xmlns:a16="http://schemas.microsoft.com/office/drawing/2014/main" id="{ED69BC50-38B3-40A5-917B-B328D67E032B}"/>
            </a:ext>
          </a:extLst>
        </xdr:cNvPr>
        <xdr:cNvSpPr txBox="1"/>
      </xdr:nvSpPr>
      <xdr:spPr>
        <a:xfrm>
          <a:off x="121672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391" name="n_4aveValue【認定こども園・幼稚園・保育所】&#10;有形固定資産減価償却率">
          <a:extLst>
            <a:ext uri="{FF2B5EF4-FFF2-40B4-BE49-F238E27FC236}">
              <a16:creationId xmlns:a16="http://schemas.microsoft.com/office/drawing/2014/main" id="{D1D6979E-979A-46A5-A232-F934CE493B32}"/>
            </a:ext>
          </a:extLst>
        </xdr:cNvPr>
        <xdr:cNvSpPr txBox="1"/>
      </xdr:nvSpPr>
      <xdr:spPr>
        <a:xfrm>
          <a:off x="11354444" y="610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392" name="n_1mainValue【認定こども園・幼稚園・保育所】&#10;有形固定資産減価償却率">
          <a:extLst>
            <a:ext uri="{FF2B5EF4-FFF2-40B4-BE49-F238E27FC236}">
              <a16:creationId xmlns:a16="http://schemas.microsoft.com/office/drawing/2014/main" id="{978566C7-A4D1-4C22-9FB0-7E4416D39E10}"/>
            </a:ext>
          </a:extLst>
        </xdr:cNvPr>
        <xdr:cNvSpPr txBox="1"/>
      </xdr:nvSpPr>
      <xdr:spPr>
        <a:xfrm>
          <a:off x="13742044" y="652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44975</xdr:rowOff>
    </xdr:from>
    <xdr:ext cx="405111" cy="259045"/>
    <xdr:sp macro="" textlink="">
      <xdr:nvSpPr>
        <xdr:cNvPr id="393" name="n_2mainValue【認定こども園・幼稚園・保育所】&#10;有形固定資産減価償却率">
          <a:extLst>
            <a:ext uri="{FF2B5EF4-FFF2-40B4-BE49-F238E27FC236}">
              <a16:creationId xmlns:a16="http://schemas.microsoft.com/office/drawing/2014/main" id="{70355E5A-04DC-434D-B40F-950785686368}"/>
            </a:ext>
          </a:extLst>
        </xdr:cNvPr>
        <xdr:cNvSpPr txBox="1"/>
      </xdr:nvSpPr>
      <xdr:spPr>
        <a:xfrm>
          <a:off x="12960994" y="649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138701</xdr:rowOff>
    </xdr:from>
    <xdr:ext cx="405111" cy="259045"/>
    <xdr:sp macro="" textlink="">
      <xdr:nvSpPr>
        <xdr:cNvPr id="394" name="n_3mainValue【認定こども園・幼稚園・保育所】&#10;有形固定資産減価償却率">
          <a:extLst>
            <a:ext uri="{FF2B5EF4-FFF2-40B4-BE49-F238E27FC236}">
              <a16:creationId xmlns:a16="http://schemas.microsoft.com/office/drawing/2014/main" id="{2F14BC30-84F6-417F-A619-41F992BE80CC}"/>
            </a:ext>
          </a:extLst>
        </xdr:cNvPr>
        <xdr:cNvSpPr txBox="1"/>
      </xdr:nvSpPr>
      <xdr:spPr>
        <a:xfrm>
          <a:off x="12167244" y="6914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106697</xdr:rowOff>
    </xdr:from>
    <xdr:ext cx="405111" cy="259045"/>
    <xdr:sp macro="" textlink="">
      <xdr:nvSpPr>
        <xdr:cNvPr id="395" name="n_4mainValue【認定こども園・幼稚園・保育所】&#10;有形固定資産減価償却率">
          <a:extLst>
            <a:ext uri="{FF2B5EF4-FFF2-40B4-BE49-F238E27FC236}">
              <a16:creationId xmlns:a16="http://schemas.microsoft.com/office/drawing/2014/main" id="{96C7F3FE-7EDB-4D56-A522-864A1A06ECD1}"/>
            </a:ext>
          </a:extLst>
        </xdr:cNvPr>
        <xdr:cNvSpPr txBox="1"/>
      </xdr:nvSpPr>
      <xdr:spPr>
        <a:xfrm>
          <a:off x="11354444"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1306C4B5-FB6C-463F-B9FF-73C9B0176A3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9D764B3A-1BD9-412E-85BE-E60281DCF361}"/>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E86E839A-7ED2-4F3D-8B32-7D6B296010FF}"/>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01550114-FC0B-4CED-8D7C-67736B7F224C}"/>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72F6550A-D809-4DCB-A021-83DB317E813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0D86CA7D-A121-4076-ABEE-5EA820E549A8}"/>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7AC1D67B-774D-46FF-9564-64E824E2D629}"/>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7C8A1FED-29A8-452D-83BE-0F404B5AE373}"/>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7FD6692A-641A-4105-BA74-ACCB7B34FBC6}"/>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53347806-677C-4702-B097-9B9C84512658}"/>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6" name="直線コネクタ 405">
          <a:extLst>
            <a:ext uri="{FF2B5EF4-FFF2-40B4-BE49-F238E27FC236}">
              <a16:creationId xmlns:a16="http://schemas.microsoft.com/office/drawing/2014/main" id="{BB1DB618-2327-4F65-B6A8-C34C4062B31E}"/>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7" name="テキスト ボックス 406">
          <a:extLst>
            <a:ext uri="{FF2B5EF4-FFF2-40B4-BE49-F238E27FC236}">
              <a16:creationId xmlns:a16="http://schemas.microsoft.com/office/drawing/2014/main" id="{65DED46E-C261-42CC-8263-29D1FEBAD70B}"/>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8" name="直線コネクタ 407">
          <a:extLst>
            <a:ext uri="{FF2B5EF4-FFF2-40B4-BE49-F238E27FC236}">
              <a16:creationId xmlns:a16="http://schemas.microsoft.com/office/drawing/2014/main" id="{20CA0382-2FDC-453A-9B37-3EAA60DAAF6B}"/>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9" name="テキスト ボックス 408">
          <a:extLst>
            <a:ext uri="{FF2B5EF4-FFF2-40B4-BE49-F238E27FC236}">
              <a16:creationId xmlns:a16="http://schemas.microsoft.com/office/drawing/2014/main" id="{1775DF83-121B-4A04-9222-ADCFA5B843D0}"/>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0" name="直線コネクタ 409">
          <a:extLst>
            <a:ext uri="{FF2B5EF4-FFF2-40B4-BE49-F238E27FC236}">
              <a16:creationId xmlns:a16="http://schemas.microsoft.com/office/drawing/2014/main" id="{D4569E1A-A1EF-4F23-8259-7821131ADFF1}"/>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1" name="テキスト ボックス 410">
          <a:extLst>
            <a:ext uri="{FF2B5EF4-FFF2-40B4-BE49-F238E27FC236}">
              <a16:creationId xmlns:a16="http://schemas.microsoft.com/office/drawing/2014/main" id="{2C6E71DF-0804-4060-8C6C-1C7DF2DDAEDB}"/>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2" name="直線コネクタ 411">
          <a:extLst>
            <a:ext uri="{FF2B5EF4-FFF2-40B4-BE49-F238E27FC236}">
              <a16:creationId xmlns:a16="http://schemas.microsoft.com/office/drawing/2014/main" id="{3EF8B829-0B3E-40E9-A11A-1A3E6E9FF189}"/>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3" name="テキスト ボックス 412">
          <a:extLst>
            <a:ext uri="{FF2B5EF4-FFF2-40B4-BE49-F238E27FC236}">
              <a16:creationId xmlns:a16="http://schemas.microsoft.com/office/drawing/2014/main" id="{BA856D35-139C-46C5-84B0-4734AFE872AB}"/>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id="{95BD421F-B3AB-4F5D-BEA2-D919144CDCC5}"/>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a:extLst>
            <a:ext uri="{FF2B5EF4-FFF2-40B4-BE49-F238E27FC236}">
              <a16:creationId xmlns:a16="http://schemas.microsoft.com/office/drawing/2014/main" id="{6945E1AF-749A-41C3-AB4F-606BA0957015}"/>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a:extLst>
            <a:ext uri="{FF2B5EF4-FFF2-40B4-BE49-F238E27FC236}">
              <a16:creationId xmlns:a16="http://schemas.microsoft.com/office/drawing/2014/main" id="{B0ADD113-0566-4B69-AB5E-0C9AA08598A8}"/>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17" name="直線コネクタ 416">
          <a:extLst>
            <a:ext uri="{FF2B5EF4-FFF2-40B4-BE49-F238E27FC236}">
              <a16:creationId xmlns:a16="http://schemas.microsoft.com/office/drawing/2014/main" id="{82E6B32A-037E-4FCE-9C1A-88E486FCBABE}"/>
            </a:ext>
          </a:extLst>
        </xdr:cNvPr>
        <xdr:cNvCxnSpPr/>
      </xdr:nvCxnSpPr>
      <xdr:spPr>
        <a:xfrm flipV="1">
          <a:off x="19951064" y="5491988"/>
          <a:ext cx="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18" name="【認定こども園・幼稚園・保育所】&#10;一人当たり面積最小値テキスト">
          <a:extLst>
            <a:ext uri="{FF2B5EF4-FFF2-40B4-BE49-F238E27FC236}">
              <a16:creationId xmlns:a16="http://schemas.microsoft.com/office/drawing/2014/main" id="{DB2046AC-1533-41C3-941B-11F9D384123F}"/>
            </a:ext>
          </a:extLst>
        </xdr:cNvPr>
        <xdr:cNvSpPr txBox="1"/>
      </xdr:nvSpPr>
      <xdr:spPr>
        <a:xfrm>
          <a:off x="19989800" y="679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19" name="直線コネクタ 418">
          <a:extLst>
            <a:ext uri="{FF2B5EF4-FFF2-40B4-BE49-F238E27FC236}">
              <a16:creationId xmlns:a16="http://schemas.microsoft.com/office/drawing/2014/main" id="{D2C9BFE5-5D13-43BD-8C72-4EF053C2088B}"/>
            </a:ext>
          </a:extLst>
        </xdr:cNvPr>
        <xdr:cNvCxnSpPr/>
      </xdr:nvCxnSpPr>
      <xdr:spPr>
        <a:xfrm>
          <a:off x="19881850" y="67899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20" name="【認定こども園・幼稚園・保育所】&#10;一人当たり面積最大値テキスト">
          <a:extLst>
            <a:ext uri="{FF2B5EF4-FFF2-40B4-BE49-F238E27FC236}">
              <a16:creationId xmlns:a16="http://schemas.microsoft.com/office/drawing/2014/main" id="{0C1A2DDC-1B20-48FA-8DE7-EFCCE8308654}"/>
            </a:ext>
          </a:extLst>
        </xdr:cNvPr>
        <xdr:cNvSpPr txBox="1"/>
      </xdr:nvSpPr>
      <xdr:spPr>
        <a:xfrm>
          <a:off x="19989800" y="527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21" name="直線コネクタ 420">
          <a:extLst>
            <a:ext uri="{FF2B5EF4-FFF2-40B4-BE49-F238E27FC236}">
              <a16:creationId xmlns:a16="http://schemas.microsoft.com/office/drawing/2014/main" id="{19925686-46A4-4472-9DD9-0685DDC8A236}"/>
            </a:ext>
          </a:extLst>
        </xdr:cNvPr>
        <xdr:cNvCxnSpPr/>
      </xdr:nvCxnSpPr>
      <xdr:spPr>
        <a:xfrm>
          <a:off x="19881850" y="54919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422" name="【認定こども園・幼稚園・保育所】&#10;一人当たり面積平均値テキスト">
          <a:extLst>
            <a:ext uri="{FF2B5EF4-FFF2-40B4-BE49-F238E27FC236}">
              <a16:creationId xmlns:a16="http://schemas.microsoft.com/office/drawing/2014/main" id="{14AF8A20-D9E2-4C2A-916E-DD1F158C9F38}"/>
            </a:ext>
          </a:extLst>
        </xdr:cNvPr>
        <xdr:cNvSpPr txBox="1"/>
      </xdr:nvSpPr>
      <xdr:spPr>
        <a:xfrm>
          <a:off x="19989800" y="6417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23" name="フローチャート: 判断 422">
          <a:extLst>
            <a:ext uri="{FF2B5EF4-FFF2-40B4-BE49-F238E27FC236}">
              <a16:creationId xmlns:a16="http://schemas.microsoft.com/office/drawing/2014/main" id="{31E5EEC2-3BB1-42C0-A422-6D3090C6410F}"/>
            </a:ext>
          </a:extLst>
        </xdr:cNvPr>
        <xdr:cNvSpPr/>
      </xdr:nvSpPr>
      <xdr:spPr>
        <a:xfrm>
          <a:off x="19900900" y="65598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24" name="フローチャート: 判断 423">
          <a:extLst>
            <a:ext uri="{FF2B5EF4-FFF2-40B4-BE49-F238E27FC236}">
              <a16:creationId xmlns:a16="http://schemas.microsoft.com/office/drawing/2014/main" id="{E5CDDF63-ED40-43CC-B042-B9317BDC549C}"/>
            </a:ext>
          </a:extLst>
        </xdr:cNvPr>
        <xdr:cNvSpPr/>
      </xdr:nvSpPr>
      <xdr:spPr>
        <a:xfrm>
          <a:off x="19157950" y="65643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25" name="フローチャート: 判断 424">
          <a:extLst>
            <a:ext uri="{FF2B5EF4-FFF2-40B4-BE49-F238E27FC236}">
              <a16:creationId xmlns:a16="http://schemas.microsoft.com/office/drawing/2014/main" id="{E439C282-7658-4DF4-9209-DD6F5B1B2DB6}"/>
            </a:ext>
          </a:extLst>
        </xdr:cNvPr>
        <xdr:cNvSpPr/>
      </xdr:nvSpPr>
      <xdr:spPr>
        <a:xfrm>
          <a:off x="18345150" y="6550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26" name="フローチャート: 判断 425">
          <a:extLst>
            <a:ext uri="{FF2B5EF4-FFF2-40B4-BE49-F238E27FC236}">
              <a16:creationId xmlns:a16="http://schemas.microsoft.com/office/drawing/2014/main" id="{CBE65DB9-029E-4978-95CF-B26C06FA8F5D}"/>
            </a:ext>
          </a:extLst>
        </xdr:cNvPr>
        <xdr:cNvSpPr/>
      </xdr:nvSpPr>
      <xdr:spPr>
        <a:xfrm>
          <a:off x="17551400" y="65598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27" name="フローチャート: 判断 426">
          <a:extLst>
            <a:ext uri="{FF2B5EF4-FFF2-40B4-BE49-F238E27FC236}">
              <a16:creationId xmlns:a16="http://schemas.microsoft.com/office/drawing/2014/main" id="{70C83592-A0F2-4A31-AD9A-5C811FACC90F}"/>
            </a:ext>
          </a:extLst>
        </xdr:cNvPr>
        <xdr:cNvSpPr/>
      </xdr:nvSpPr>
      <xdr:spPr>
        <a:xfrm>
          <a:off x="16757650" y="65643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A3CCFEB-8056-4C37-9BE7-6444A56124B1}"/>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AA11FF29-FC56-4BEB-99E8-A7AC3C2D1324}"/>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5726D4E-D42B-474C-ABF1-D1DE244A551B}"/>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E95E0FE-FCE4-4913-A2B4-77BF2A659CF4}"/>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C2406F2-27C2-49FF-9538-B4D6ED0B29A5}"/>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52832</xdr:rowOff>
    </xdr:from>
    <xdr:to>
      <xdr:col>116</xdr:col>
      <xdr:colOff>114300</xdr:colOff>
      <xdr:row>40</xdr:row>
      <xdr:rowOff>154432</xdr:rowOff>
    </xdr:to>
    <xdr:sp macro="" textlink="">
      <xdr:nvSpPr>
        <xdr:cNvPr id="433" name="楕円 432">
          <a:extLst>
            <a:ext uri="{FF2B5EF4-FFF2-40B4-BE49-F238E27FC236}">
              <a16:creationId xmlns:a16="http://schemas.microsoft.com/office/drawing/2014/main" id="{6A7A02DB-11AB-4249-82C2-157C6A3BD35A}"/>
            </a:ext>
          </a:extLst>
        </xdr:cNvPr>
        <xdr:cNvSpPr/>
      </xdr:nvSpPr>
      <xdr:spPr>
        <a:xfrm>
          <a:off x="19900900" y="66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139209</xdr:rowOff>
    </xdr:from>
    <xdr:ext cx="469744" cy="259045"/>
    <xdr:sp macro="" textlink="">
      <xdr:nvSpPr>
        <xdr:cNvPr id="434" name="【認定こども園・幼稚園・保育所】&#10;一人当たり面積該当値テキスト">
          <a:extLst>
            <a:ext uri="{FF2B5EF4-FFF2-40B4-BE49-F238E27FC236}">
              <a16:creationId xmlns:a16="http://schemas.microsoft.com/office/drawing/2014/main" id="{515AF160-C232-4921-A883-B9617596AC5F}"/>
            </a:ext>
          </a:extLst>
        </xdr:cNvPr>
        <xdr:cNvSpPr txBox="1"/>
      </xdr:nvSpPr>
      <xdr:spPr>
        <a:xfrm>
          <a:off x="19989800" y="658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52832</xdr:rowOff>
    </xdr:from>
    <xdr:to>
      <xdr:col>112</xdr:col>
      <xdr:colOff>38100</xdr:colOff>
      <xdr:row>40</xdr:row>
      <xdr:rowOff>154432</xdr:rowOff>
    </xdr:to>
    <xdr:sp macro="" textlink="">
      <xdr:nvSpPr>
        <xdr:cNvPr id="435" name="楕円 434">
          <a:extLst>
            <a:ext uri="{FF2B5EF4-FFF2-40B4-BE49-F238E27FC236}">
              <a16:creationId xmlns:a16="http://schemas.microsoft.com/office/drawing/2014/main" id="{BBA2AC18-D705-45DE-93F4-3E29AD7E9168}"/>
            </a:ext>
          </a:extLst>
        </xdr:cNvPr>
        <xdr:cNvSpPr/>
      </xdr:nvSpPr>
      <xdr:spPr>
        <a:xfrm>
          <a:off x="19157950" y="66631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103632</xdr:rowOff>
    </xdr:from>
    <xdr:to>
      <xdr:col>116</xdr:col>
      <xdr:colOff>63500</xdr:colOff>
      <xdr:row>40</xdr:row>
      <xdr:rowOff>103632</xdr:rowOff>
    </xdr:to>
    <xdr:cxnSp macro="">
      <xdr:nvCxnSpPr>
        <xdr:cNvPr id="436" name="直線コネクタ 435">
          <a:extLst>
            <a:ext uri="{FF2B5EF4-FFF2-40B4-BE49-F238E27FC236}">
              <a16:creationId xmlns:a16="http://schemas.microsoft.com/office/drawing/2014/main" id="{BAD85401-3AB9-490F-8D50-C17D207449A5}"/>
            </a:ext>
          </a:extLst>
        </xdr:cNvPr>
        <xdr:cNvCxnSpPr/>
      </xdr:nvCxnSpPr>
      <xdr:spPr>
        <a:xfrm>
          <a:off x="19202400" y="671398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52832</xdr:rowOff>
    </xdr:from>
    <xdr:to>
      <xdr:col>107</xdr:col>
      <xdr:colOff>101600</xdr:colOff>
      <xdr:row>40</xdr:row>
      <xdr:rowOff>154432</xdr:rowOff>
    </xdr:to>
    <xdr:sp macro="" textlink="">
      <xdr:nvSpPr>
        <xdr:cNvPr id="437" name="楕円 436">
          <a:extLst>
            <a:ext uri="{FF2B5EF4-FFF2-40B4-BE49-F238E27FC236}">
              <a16:creationId xmlns:a16="http://schemas.microsoft.com/office/drawing/2014/main" id="{04E80CDD-1FC6-47DC-AA16-3B33ACF94532}"/>
            </a:ext>
          </a:extLst>
        </xdr:cNvPr>
        <xdr:cNvSpPr/>
      </xdr:nvSpPr>
      <xdr:spPr>
        <a:xfrm>
          <a:off x="18345150" y="66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103632</xdr:rowOff>
    </xdr:from>
    <xdr:to>
      <xdr:col>111</xdr:col>
      <xdr:colOff>177800</xdr:colOff>
      <xdr:row>40</xdr:row>
      <xdr:rowOff>103632</xdr:rowOff>
    </xdr:to>
    <xdr:cxnSp macro="">
      <xdr:nvCxnSpPr>
        <xdr:cNvPr id="438" name="直線コネクタ 437">
          <a:extLst>
            <a:ext uri="{FF2B5EF4-FFF2-40B4-BE49-F238E27FC236}">
              <a16:creationId xmlns:a16="http://schemas.microsoft.com/office/drawing/2014/main" id="{1CE46099-36D4-44A6-AEB7-E6877D4E89B4}"/>
            </a:ext>
          </a:extLst>
        </xdr:cNvPr>
        <xdr:cNvCxnSpPr/>
      </xdr:nvCxnSpPr>
      <xdr:spPr>
        <a:xfrm>
          <a:off x="18395950" y="671398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39" name="楕円 438">
          <a:extLst>
            <a:ext uri="{FF2B5EF4-FFF2-40B4-BE49-F238E27FC236}">
              <a16:creationId xmlns:a16="http://schemas.microsoft.com/office/drawing/2014/main" id="{52D0BFFB-4F73-45F1-8D5F-EF3028BFE014}"/>
            </a:ext>
          </a:extLst>
        </xdr:cNvPr>
        <xdr:cNvSpPr/>
      </xdr:nvSpPr>
      <xdr:spPr>
        <a:xfrm>
          <a:off x="175514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103632</xdr:rowOff>
    </xdr:to>
    <xdr:cxnSp macro="">
      <xdr:nvCxnSpPr>
        <xdr:cNvPr id="440" name="直線コネクタ 439">
          <a:extLst>
            <a:ext uri="{FF2B5EF4-FFF2-40B4-BE49-F238E27FC236}">
              <a16:creationId xmlns:a16="http://schemas.microsoft.com/office/drawing/2014/main" id="{073CBEBC-E7FB-49B6-9426-5EF1EA47623F}"/>
            </a:ext>
          </a:extLst>
        </xdr:cNvPr>
        <xdr:cNvCxnSpPr/>
      </xdr:nvCxnSpPr>
      <xdr:spPr>
        <a:xfrm>
          <a:off x="17602200" y="6709410"/>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52832</xdr:rowOff>
    </xdr:from>
    <xdr:to>
      <xdr:col>98</xdr:col>
      <xdr:colOff>38100</xdr:colOff>
      <xdr:row>40</xdr:row>
      <xdr:rowOff>154432</xdr:rowOff>
    </xdr:to>
    <xdr:sp macro="" textlink="">
      <xdr:nvSpPr>
        <xdr:cNvPr id="441" name="楕円 440">
          <a:extLst>
            <a:ext uri="{FF2B5EF4-FFF2-40B4-BE49-F238E27FC236}">
              <a16:creationId xmlns:a16="http://schemas.microsoft.com/office/drawing/2014/main" id="{FAEF8618-FC97-44B8-BCBE-30F4FDEF720F}"/>
            </a:ext>
          </a:extLst>
        </xdr:cNvPr>
        <xdr:cNvSpPr/>
      </xdr:nvSpPr>
      <xdr:spPr>
        <a:xfrm>
          <a:off x="16757650" y="66631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103632</xdr:rowOff>
    </xdr:to>
    <xdr:cxnSp macro="">
      <xdr:nvCxnSpPr>
        <xdr:cNvPr id="442" name="直線コネクタ 441">
          <a:extLst>
            <a:ext uri="{FF2B5EF4-FFF2-40B4-BE49-F238E27FC236}">
              <a16:creationId xmlns:a16="http://schemas.microsoft.com/office/drawing/2014/main" id="{34B50537-D893-4EDA-BCB7-5CF3EEEA0EAF}"/>
            </a:ext>
          </a:extLst>
        </xdr:cNvPr>
        <xdr:cNvCxnSpPr/>
      </xdr:nvCxnSpPr>
      <xdr:spPr>
        <a:xfrm flipV="1">
          <a:off x="16802100" y="6709410"/>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43" name="n_1aveValue【認定こども園・幼稚園・保育所】&#10;一人当たり面積">
          <a:extLst>
            <a:ext uri="{FF2B5EF4-FFF2-40B4-BE49-F238E27FC236}">
              <a16:creationId xmlns:a16="http://schemas.microsoft.com/office/drawing/2014/main" id="{F7470F51-067A-41C3-A873-777A634C11BB}"/>
            </a:ext>
          </a:extLst>
        </xdr:cNvPr>
        <xdr:cNvSpPr txBox="1"/>
      </xdr:nvSpPr>
      <xdr:spPr>
        <a:xfrm>
          <a:off x="18980227" y="634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44" name="n_2aveValue【認定こども園・幼稚園・保育所】&#10;一人当たり面積">
          <a:extLst>
            <a:ext uri="{FF2B5EF4-FFF2-40B4-BE49-F238E27FC236}">
              <a16:creationId xmlns:a16="http://schemas.microsoft.com/office/drawing/2014/main" id="{4FB24163-0111-479A-A5B7-2E4E599B48A3}"/>
            </a:ext>
          </a:extLst>
        </xdr:cNvPr>
        <xdr:cNvSpPr txBox="1"/>
      </xdr:nvSpPr>
      <xdr:spPr>
        <a:xfrm>
          <a:off x="18180127" y="63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45" name="n_3aveValue【認定こども園・幼稚園・保育所】&#10;一人当たり面積">
          <a:extLst>
            <a:ext uri="{FF2B5EF4-FFF2-40B4-BE49-F238E27FC236}">
              <a16:creationId xmlns:a16="http://schemas.microsoft.com/office/drawing/2014/main" id="{8837B6CA-95AF-49CE-A5D1-17B29844F328}"/>
            </a:ext>
          </a:extLst>
        </xdr:cNvPr>
        <xdr:cNvSpPr txBox="1"/>
      </xdr:nvSpPr>
      <xdr:spPr>
        <a:xfrm>
          <a:off x="17386377" y="634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65803</xdr:rowOff>
    </xdr:from>
    <xdr:ext cx="469744" cy="259045"/>
    <xdr:sp macro="" textlink="">
      <xdr:nvSpPr>
        <xdr:cNvPr id="446" name="n_4aveValue【認定こども園・幼稚園・保育所】&#10;一人当たり面積">
          <a:extLst>
            <a:ext uri="{FF2B5EF4-FFF2-40B4-BE49-F238E27FC236}">
              <a16:creationId xmlns:a16="http://schemas.microsoft.com/office/drawing/2014/main" id="{510CC699-44D3-4C83-8FA3-0368B16B5F17}"/>
            </a:ext>
          </a:extLst>
        </xdr:cNvPr>
        <xdr:cNvSpPr txBox="1"/>
      </xdr:nvSpPr>
      <xdr:spPr>
        <a:xfrm>
          <a:off x="16592627" y="634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145559</xdr:rowOff>
    </xdr:from>
    <xdr:ext cx="469744" cy="259045"/>
    <xdr:sp macro="" textlink="">
      <xdr:nvSpPr>
        <xdr:cNvPr id="447" name="n_1mainValue【認定こども園・幼稚園・保育所】&#10;一人当たり面積">
          <a:extLst>
            <a:ext uri="{FF2B5EF4-FFF2-40B4-BE49-F238E27FC236}">
              <a16:creationId xmlns:a16="http://schemas.microsoft.com/office/drawing/2014/main" id="{524FE869-ECC1-4623-81E8-6B6470BE645D}"/>
            </a:ext>
          </a:extLst>
        </xdr:cNvPr>
        <xdr:cNvSpPr txBox="1"/>
      </xdr:nvSpPr>
      <xdr:spPr>
        <a:xfrm>
          <a:off x="18980227" y="675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145559</xdr:rowOff>
    </xdr:from>
    <xdr:ext cx="469744" cy="259045"/>
    <xdr:sp macro="" textlink="">
      <xdr:nvSpPr>
        <xdr:cNvPr id="448" name="n_2mainValue【認定こども園・幼稚園・保育所】&#10;一人当たり面積">
          <a:extLst>
            <a:ext uri="{FF2B5EF4-FFF2-40B4-BE49-F238E27FC236}">
              <a16:creationId xmlns:a16="http://schemas.microsoft.com/office/drawing/2014/main" id="{CA20BFA1-15CD-41EB-8E19-DF7797A7003C}"/>
            </a:ext>
          </a:extLst>
        </xdr:cNvPr>
        <xdr:cNvSpPr txBox="1"/>
      </xdr:nvSpPr>
      <xdr:spPr>
        <a:xfrm>
          <a:off x="18180127" y="675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449" name="n_3mainValue【認定こども園・幼稚園・保育所】&#10;一人当たり面積">
          <a:extLst>
            <a:ext uri="{FF2B5EF4-FFF2-40B4-BE49-F238E27FC236}">
              <a16:creationId xmlns:a16="http://schemas.microsoft.com/office/drawing/2014/main" id="{C888124A-8920-4CCD-9196-6435EA94B9BA}"/>
            </a:ext>
          </a:extLst>
        </xdr:cNvPr>
        <xdr:cNvSpPr txBox="1"/>
      </xdr:nvSpPr>
      <xdr:spPr>
        <a:xfrm>
          <a:off x="17386377"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145559</xdr:rowOff>
    </xdr:from>
    <xdr:ext cx="469744" cy="259045"/>
    <xdr:sp macro="" textlink="">
      <xdr:nvSpPr>
        <xdr:cNvPr id="450" name="n_4mainValue【認定こども園・幼稚園・保育所】&#10;一人当たり面積">
          <a:extLst>
            <a:ext uri="{FF2B5EF4-FFF2-40B4-BE49-F238E27FC236}">
              <a16:creationId xmlns:a16="http://schemas.microsoft.com/office/drawing/2014/main" id="{D8C213F0-9731-4ABF-8851-3CAB32228DCA}"/>
            </a:ext>
          </a:extLst>
        </xdr:cNvPr>
        <xdr:cNvSpPr txBox="1"/>
      </xdr:nvSpPr>
      <xdr:spPr>
        <a:xfrm>
          <a:off x="16592627" y="675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1" name="正方形/長方形 450">
          <a:extLst>
            <a:ext uri="{FF2B5EF4-FFF2-40B4-BE49-F238E27FC236}">
              <a16:creationId xmlns:a16="http://schemas.microsoft.com/office/drawing/2014/main" id="{ED6421C7-6661-46C6-81B4-733CCF638AB5}"/>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2" name="正方形/長方形 451">
          <a:extLst>
            <a:ext uri="{FF2B5EF4-FFF2-40B4-BE49-F238E27FC236}">
              <a16:creationId xmlns:a16="http://schemas.microsoft.com/office/drawing/2014/main" id="{28671AF8-1411-4377-8913-A55F3E199E1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3" name="正方形/長方形 452">
          <a:extLst>
            <a:ext uri="{FF2B5EF4-FFF2-40B4-BE49-F238E27FC236}">
              <a16:creationId xmlns:a16="http://schemas.microsoft.com/office/drawing/2014/main" id="{031FC371-EA74-4C6D-9854-B9576A64B61F}"/>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4" name="正方形/長方形 453">
          <a:extLst>
            <a:ext uri="{FF2B5EF4-FFF2-40B4-BE49-F238E27FC236}">
              <a16:creationId xmlns:a16="http://schemas.microsoft.com/office/drawing/2014/main" id="{41E33760-3D62-4A02-9895-E33F0CF36EDD}"/>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5" name="正方形/長方形 454">
          <a:extLst>
            <a:ext uri="{FF2B5EF4-FFF2-40B4-BE49-F238E27FC236}">
              <a16:creationId xmlns:a16="http://schemas.microsoft.com/office/drawing/2014/main" id="{02B92B17-485F-47EC-AC30-E915EB108DB6}"/>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6" name="正方形/長方形 455">
          <a:extLst>
            <a:ext uri="{FF2B5EF4-FFF2-40B4-BE49-F238E27FC236}">
              <a16:creationId xmlns:a16="http://schemas.microsoft.com/office/drawing/2014/main" id="{C1557208-4FCE-4948-9D5A-E978478CE0D5}"/>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7" name="正方形/長方形 456">
          <a:extLst>
            <a:ext uri="{FF2B5EF4-FFF2-40B4-BE49-F238E27FC236}">
              <a16:creationId xmlns:a16="http://schemas.microsoft.com/office/drawing/2014/main" id="{DD8BF3C0-EA4A-4C5D-898A-417F89D405F3}"/>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正方形/長方形 457">
          <a:extLst>
            <a:ext uri="{FF2B5EF4-FFF2-40B4-BE49-F238E27FC236}">
              <a16:creationId xmlns:a16="http://schemas.microsoft.com/office/drawing/2014/main" id="{14772D5F-E769-4719-94F9-E2BE04118AF2}"/>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9" name="テキスト ボックス 458">
          <a:extLst>
            <a:ext uri="{FF2B5EF4-FFF2-40B4-BE49-F238E27FC236}">
              <a16:creationId xmlns:a16="http://schemas.microsoft.com/office/drawing/2014/main" id="{A3759455-326F-4B7E-9CA0-9D1431AF1B2E}"/>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0" name="直線コネクタ 459">
          <a:extLst>
            <a:ext uri="{FF2B5EF4-FFF2-40B4-BE49-F238E27FC236}">
              <a16:creationId xmlns:a16="http://schemas.microsoft.com/office/drawing/2014/main" id="{CE0EA51F-B8F9-4C2D-8707-F3F42A990C6A}"/>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1" name="テキスト ボックス 460">
          <a:extLst>
            <a:ext uri="{FF2B5EF4-FFF2-40B4-BE49-F238E27FC236}">
              <a16:creationId xmlns:a16="http://schemas.microsoft.com/office/drawing/2014/main" id="{85D5490F-4676-4566-97E4-6E4E824D8DB4}"/>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2" name="直線コネクタ 461">
          <a:extLst>
            <a:ext uri="{FF2B5EF4-FFF2-40B4-BE49-F238E27FC236}">
              <a16:creationId xmlns:a16="http://schemas.microsoft.com/office/drawing/2014/main" id="{373DE0C7-65B1-4C40-BE3B-5057315E9387}"/>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3" name="テキスト ボックス 462">
          <a:extLst>
            <a:ext uri="{FF2B5EF4-FFF2-40B4-BE49-F238E27FC236}">
              <a16:creationId xmlns:a16="http://schemas.microsoft.com/office/drawing/2014/main" id="{F687E4AF-CB12-497E-8EAA-96A28083B044}"/>
            </a:ext>
          </a:extLst>
        </xdr:cNvPr>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4" name="直線コネクタ 463">
          <a:extLst>
            <a:ext uri="{FF2B5EF4-FFF2-40B4-BE49-F238E27FC236}">
              <a16:creationId xmlns:a16="http://schemas.microsoft.com/office/drawing/2014/main" id="{D61AAC85-41F3-4C3F-9C55-745A108E86F2}"/>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5" name="テキスト ボックス 464">
          <a:extLst>
            <a:ext uri="{FF2B5EF4-FFF2-40B4-BE49-F238E27FC236}">
              <a16:creationId xmlns:a16="http://schemas.microsoft.com/office/drawing/2014/main" id="{A68A729B-01B6-4B29-B09B-AF7CCCEB5C43}"/>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6" name="直線コネクタ 465">
          <a:extLst>
            <a:ext uri="{FF2B5EF4-FFF2-40B4-BE49-F238E27FC236}">
              <a16:creationId xmlns:a16="http://schemas.microsoft.com/office/drawing/2014/main" id="{1DAB7482-7F17-4F11-A826-18E0B30E19D5}"/>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7" name="テキスト ボックス 466">
          <a:extLst>
            <a:ext uri="{FF2B5EF4-FFF2-40B4-BE49-F238E27FC236}">
              <a16:creationId xmlns:a16="http://schemas.microsoft.com/office/drawing/2014/main" id="{2923BD81-30D2-431B-8373-631AC3E0451F}"/>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8" name="直線コネクタ 467">
          <a:extLst>
            <a:ext uri="{FF2B5EF4-FFF2-40B4-BE49-F238E27FC236}">
              <a16:creationId xmlns:a16="http://schemas.microsoft.com/office/drawing/2014/main" id="{ECDFAAA1-89C8-4F13-98EF-B7D5457FCE67}"/>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9" name="テキスト ボックス 468">
          <a:extLst>
            <a:ext uri="{FF2B5EF4-FFF2-40B4-BE49-F238E27FC236}">
              <a16:creationId xmlns:a16="http://schemas.microsoft.com/office/drawing/2014/main" id="{F046BB45-7D3F-4B9F-8469-C3BDF9012B33}"/>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0" name="直線コネクタ 469">
          <a:extLst>
            <a:ext uri="{FF2B5EF4-FFF2-40B4-BE49-F238E27FC236}">
              <a16:creationId xmlns:a16="http://schemas.microsoft.com/office/drawing/2014/main" id="{902E6FB5-B32F-4899-8FFB-5F6FBB0C2571}"/>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1" name="テキスト ボックス 470">
          <a:extLst>
            <a:ext uri="{FF2B5EF4-FFF2-40B4-BE49-F238E27FC236}">
              <a16:creationId xmlns:a16="http://schemas.microsoft.com/office/drawing/2014/main" id="{5ECABBD4-0277-4A6A-AA75-DA37457D0E4E}"/>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2" name="直線コネクタ 471">
          <a:extLst>
            <a:ext uri="{FF2B5EF4-FFF2-40B4-BE49-F238E27FC236}">
              <a16:creationId xmlns:a16="http://schemas.microsoft.com/office/drawing/2014/main" id="{8ED64FFE-1283-4375-ABE9-9B2E97447064}"/>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3" name="テキスト ボックス 472">
          <a:extLst>
            <a:ext uri="{FF2B5EF4-FFF2-40B4-BE49-F238E27FC236}">
              <a16:creationId xmlns:a16="http://schemas.microsoft.com/office/drawing/2014/main" id="{F6256307-C3B5-4B3F-9CFF-489BEC2FE4A5}"/>
            </a:ext>
          </a:extLst>
        </xdr:cNvPr>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a:extLst>
            <a:ext uri="{FF2B5EF4-FFF2-40B4-BE49-F238E27FC236}">
              <a16:creationId xmlns:a16="http://schemas.microsoft.com/office/drawing/2014/main" id="{ED22847B-3F74-4008-9A31-2465C85B296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5" name="テキスト ボックス 474">
          <a:extLst>
            <a:ext uri="{FF2B5EF4-FFF2-40B4-BE49-F238E27FC236}">
              <a16:creationId xmlns:a16="http://schemas.microsoft.com/office/drawing/2014/main" id="{4AF677AC-D3E5-4681-9FEB-CD632B5C9472}"/>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a:extLst>
            <a:ext uri="{FF2B5EF4-FFF2-40B4-BE49-F238E27FC236}">
              <a16:creationId xmlns:a16="http://schemas.microsoft.com/office/drawing/2014/main" id="{21FA07AB-6FFB-4037-A15A-572781F10A23}"/>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477" name="直線コネクタ 476">
          <a:extLst>
            <a:ext uri="{FF2B5EF4-FFF2-40B4-BE49-F238E27FC236}">
              <a16:creationId xmlns:a16="http://schemas.microsoft.com/office/drawing/2014/main" id="{E8610933-1C98-496C-B1ED-DB30CC9FE233}"/>
            </a:ext>
          </a:extLst>
        </xdr:cNvPr>
        <xdr:cNvCxnSpPr/>
      </xdr:nvCxnSpPr>
      <xdr:spPr>
        <a:xfrm flipV="1">
          <a:off x="14699614" y="9183188"/>
          <a:ext cx="0" cy="1379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478" name="【学校施設】&#10;有形固定資産減価償却率最小値テキスト">
          <a:extLst>
            <a:ext uri="{FF2B5EF4-FFF2-40B4-BE49-F238E27FC236}">
              <a16:creationId xmlns:a16="http://schemas.microsoft.com/office/drawing/2014/main" id="{2724B53A-AE67-4D1D-843D-AAAFEDB98727}"/>
            </a:ext>
          </a:extLst>
        </xdr:cNvPr>
        <xdr:cNvSpPr txBox="1"/>
      </xdr:nvSpPr>
      <xdr:spPr>
        <a:xfrm>
          <a:off x="14738350" y="10566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479" name="直線コネクタ 478">
          <a:extLst>
            <a:ext uri="{FF2B5EF4-FFF2-40B4-BE49-F238E27FC236}">
              <a16:creationId xmlns:a16="http://schemas.microsoft.com/office/drawing/2014/main" id="{864F002E-921C-41DF-B4A3-E72BFC2290D4}"/>
            </a:ext>
          </a:extLst>
        </xdr:cNvPr>
        <xdr:cNvCxnSpPr/>
      </xdr:nvCxnSpPr>
      <xdr:spPr>
        <a:xfrm>
          <a:off x="14611350" y="10562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80" name="【学校施設】&#10;有形固定資産減価償却率最大値テキスト">
          <a:extLst>
            <a:ext uri="{FF2B5EF4-FFF2-40B4-BE49-F238E27FC236}">
              <a16:creationId xmlns:a16="http://schemas.microsoft.com/office/drawing/2014/main" id="{806A7B3C-483C-44E3-B64F-9CC0D27FF097}"/>
            </a:ext>
          </a:extLst>
        </xdr:cNvPr>
        <xdr:cNvSpPr txBox="1"/>
      </xdr:nvSpPr>
      <xdr:spPr>
        <a:xfrm>
          <a:off x="14738350" y="8964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81" name="直線コネクタ 480">
          <a:extLst>
            <a:ext uri="{FF2B5EF4-FFF2-40B4-BE49-F238E27FC236}">
              <a16:creationId xmlns:a16="http://schemas.microsoft.com/office/drawing/2014/main" id="{B354C2B5-4E93-4FFA-B970-B98D7AE67BE2}"/>
            </a:ext>
          </a:extLst>
        </xdr:cNvPr>
        <xdr:cNvCxnSpPr/>
      </xdr:nvCxnSpPr>
      <xdr:spPr>
        <a:xfrm>
          <a:off x="14611350" y="91831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482" name="【学校施設】&#10;有形固定資産減価償却率平均値テキスト">
          <a:extLst>
            <a:ext uri="{FF2B5EF4-FFF2-40B4-BE49-F238E27FC236}">
              <a16:creationId xmlns:a16="http://schemas.microsoft.com/office/drawing/2014/main" id="{5580CA58-0C25-4829-8977-900044E0769C}"/>
            </a:ext>
          </a:extLst>
        </xdr:cNvPr>
        <xdr:cNvSpPr txBox="1"/>
      </xdr:nvSpPr>
      <xdr:spPr>
        <a:xfrm>
          <a:off x="14738350" y="9719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83" name="フローチャート: 判断 482">
          <a:extLst>
            <a:ext uri="{FF2B5EF4-FFF2-40B4-BE49-F238E27FC236}">
              <a16:creationId xmlns:a16="http://schemas.microsoft.com/office/drawing/2014/main" id="{B3E64D2D-3C1F-448A-8F81-28AD3E2BE5EB}"/>
            </a:ext>
          </a:extLst>
        </xdr:cNvPr>
        <xdr:cNvSpPr/>
      </xdr:nvSpPr>
      <xdr:spPr>
        <a:xfrm>
          <a:off x="14649450" y="98613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484" name="フローチャート: 判断 483">
          <a:extLst>
            <a:ext uri="{FF2B5EF4-FFF2-40B4-BE49-F238E27FC236}">
              <a16:creationId xmlns:a16="http://schemas.microsoft.com/office/drawing/2014/main" id="{2294ACB2-E5B3-4C1F-BC76-6A4E79FB1AD6}"/>
            </a:ext>
          </a:extLst>
        </xdr:cNvPr>
        <xdr:cNvSpPr/>
      </xdr:nvSpPr>
      <xdr:spPr>
        <a:xfrm>
          <a:off x="13887450" y="99070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485" name="フローチャート: 判断 484">
          <a:extLst>
            <a:ext uri="{FF2B5EF4-FFF2-40B4-BE49-F238E27FC236}">
              <a16:creationId xmlns:a16="http://schemas.microsoft.com/office/drawing/2014/main" id="{42507748-5A1F-43FC-96AE-CE92AE118BE8}"/>
            </a:ext>
          </a:extLst>
        </xdr:cNvPr>
        <xdr:cNvSpPr/>
      </xdr:nvSpPr>
      <xdr:spPr>
        <a:xfrm>
          <a:off x="13093700" y="991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486" name="フローチャート: 判断 485">
          <a:extLst>
            <a:ext uri="{FF2B5EF4-FFF2-40B4-BE49-F238E27FC236}">
              <a16:creationId xmlns:a16="http://schemas.microsoft.com/office/drawing/2014/main" id="{3399FCE3-F16C-43C8-A6A3-19B848C2F0F2}"/>
            </a:ext>
          </a:extLst>
        </xdr:cNvPr>
        <xdr:cNvSpPr/>
      </xdr:nvSpPr>
      <xdr:spPr>
        <a:xfrm>
          <a:off x="12299950" y="99660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487" name="フローチャート: 判断 486">
          <a:extLst>
            <a:ext uri="{FF2B5EF4-FFF2-40B4-BE49-F238E27FC236}">
              <a16:creationId xmlns:a16="http://schemas.microsoft.com/office/drawing/2014/main" id="{F621B3D3-24EC-42F2-9250-FF34CE0932B1}"/>
            </a:ext>
          </a:extLst>
        </xdr:cNvPr>
        <xdr:cNvSpPr/>
      </xdr:nvSpPr>
      <xdr:spPr>
        <a:xfrm>
          <a:off x="11487150" y="100019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36D7017D-219B-4867-89CE-DD64B9F04D84}"/>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D53194F8-A144-4C8A-B045-464194CFBC0D}"/>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14D5111E-398C-46BA-A044-CE7451609888}"/>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70CDBEBD-83FA-4807-BAA2-ED18DF63A796}"/>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D94701EF-A833-414D-96F8-15DEF800D88E}"/>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50437</xdr:rowOff>
    </xdr:from>
    <xdr:to>
      <xdr:col>85</xdr:col>
      <xdr:colOff>177800</xdr:colOff>
      <xdr:row>60</xdr:row>
      <xdr:rowOff>152037</xdr:rowOff>
    </xdr:to>
    <xdr:sp macro="" textlink="">
      <xdr:nvSpPr>
        <xdr:cNvPr id="493" name="楕円 492">
          <a:extLst>
            <a:ext uri="{FF2B5EF4-FFF2-40B4-BE49-F238E27FC236}">
              <a16:creationId xmlns:a16="http://schemas.microsoft.com/office/drawing/2014/main" id="{2EF03A53-CAC0-438D-A849-F7B7C2B2BB4D}"/>
            </a:ext>
          </a:extLst>
        </xdr:cNvPr>
        <xdr:cNvSpPr/>
      </xdr:nvSpPr>
      <xdr:spPr>
        <a:xfrm>
          <a:off x="14649450" y="996278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28864</xdr:rowOff>
    </xdr:from>
    <xdr:ext cx="405111" cy="259045"/>
    <xdr:sp macro="" textlink="">
      <xdr:nvSpPr>
        <xdr:cNvPr id="494" name="【学校施設】&#10;有形固定資産減価償却率該当値テキスト">
          <a:extLst>
            <a:ext uri="{FF2B5EF4-FFF2-40B4-BE49-F238E27FC236}">
              <a16:creationId xmlns:a16="http://schemas.microsoft.com/office/drawing/2014/main" id="{F1CC592D-77C3-4083-AE06-3EC1091E1F1E}"/>
            </a:ext>
          </a:extLst>
        </xdr:cNvPr>
        <xdr:cNvSpPr txBox="1"/>
      </xdr:nvSpPr>
      <xdr:spPr>
        <a:xfrm>
          <a:off x="14738350"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495" name="楕円 494">
          <a:extLst>
            <a:ext uri="{FF2B5EF4-FFF2-40B4-BE49-F238E27FC236}">
              <a16:creationId xmlns:a16="http://schemas.microsoft.com/office/drawing/2014/main" id="{0BED1155-902E-42A0-B4FC-C13B2053C160}"/>
            </a:ext>
          </a:extLst>
        </xdr:cNvPr>
        <xdr:cNvSpPr/>
      </xdr:nvSpPr>
      <xdr:spPr>
        <a:xfrm>
          <a:off x="13887450" y="9913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101237</xdr:rowOff>
    </xdr:to>
    <xdr:cxnSp macro="">
      <xdr:nvCxnSpPr>
        <xdr:cNvPr id="496" name="直線コネクタ 495">
          <a:extLst>
            <a:ext uri="{FF2B5EF4-FFF2-40B4-BE49-F238E27FC236}">
              <a16:creationId xmlns:a16="http://schemas.microsoft.com/office/drawing/2014/main" id="{CA76CA7F-5F62-46D8-85C0-9E7849B7C4C2}"/>
            </a:ext>
          </a:extLst>
        </xdr:cNvPr>
        <xdr:cNvCxnSpPr/>
      </xdr:nvCxnSpPr>
      <xdr:spPr>
        <a:xfrm>
          <a:off x="13938250" y="9958070"/>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123916</xdr:rowOff>
    </xdr:from>
    <xdr:to>
      <xdr:col>76</xdr:col>
      <xdr:colOff>165100</xdr:colOff>
      <xdr:row>60</xdr:row>
      <xdr:rowOff>54066</xdr:rowOff>
    </xdr:to>
    <xdr:sp macro="" textlink="">
      <xdr:nvSpPr>
        <xdr:cNvPr id="497" name="楕円 496">
          <a:extLst>
            <a:ext uri="{FF2B5EF4-FFF2-40B4-BE49-F238E27FC236}">
              <a16:creationId xmlns:a16="http://schemas.microsoft.com/office/drawing/2014/main" id="{DB251AA4-8F74-4291-AFB9-3BA74A0124A4}"/>
            </a:ext>
          </a:extLst>
        </xdr:cNvPr>
        <xdr:cNvSpPr/>
      </xdr:nvSpPr>
      <xdr:spPr>
        <a:xfrm>
          <a:off x="13093700" y="98711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3266</xdr:rowOff>
    </xdr:from>
    <xdr:to>
      <xdr:col>81</xdr:col>
      <xdr:colOff>50800</xdr:colOff>
      <xdr:row>60</xdr:row>
      <xdr:rowOff>45720</xdr:rowOff>
    </xdr:to>
    <xdr:cxnSp macro="">
      <xdr:nvCxnSpPr>
        <xdr:cNvPr id="498" name="直線コネクタ 497">
          <a:extLst>
            <a:ext uri="{FF2B5EF4-FFF2-40B4-BE49-F238E27FC236}">
              <a16:creationId xmlns:a16="http://schemas.microsoft.com/office/drawing/2014/main" id="{F9E603EB-C3D2-485C-BBCB-C5B633BCDEF7}"/>
            </a:ext>
          </a:extLst>
        </xdr:cNvPr>
        <xdr:cNvCxnSpPr/>
      </xdr:nvCxnSpPr>
      <xdr:spPr>
        <a:xfrm>
          <a:off x="13144500" y="9915616"/>
          <a:ext cx="7937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159838</xdr:rowOff>
    </xdr:from>
    <xdr:to>
      <xdr:col>72</xdr:col>
      <xdr:colOff>38100</xdr:colOff>
      <xdr:row>60</xdr:row>
      <xdr:rowOff>89988</xdr:rowOff>
    </xdr:to>
    <xdr:sp macro="" textlink="">
      <xdr:nvSpPr>
        <xdr:cNvPr id="499" name="楕円 498">
          <a:extLst>
            <a:ext uri="{FF2B5EF4-FFF2-40B4-BE49-F238E27FC236}">
              <a16:creationId xmlns:a16="http://schemas.microsoft.com/office/drawing/2014/main" id="{D5880A11-8728-4C4A-BEA5-B7CFAA3E408C}"/>
            </a:ext>
          </a:extLst>
        </xdr:cNvPr>
        <xdr:cNvSpPr/>
      </xdr:nvSpPr>
      <xdr:spPr>
        <a:xfrm>
          <a:off x="12299950" y="99070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3266</xdr:rowOff>
    </xdr:from>
    <xdr:to>
      <xdr:col>76</xdr:col>
      <xdr:colOff>114300</xdr:colOff>
      <xdr:row>60</xdr:row>
      <xdr:rowOff>39188</xdr:rowOff>
    </xdr:to>
    <xdr:cxnSp macro="">
      <xdr:nvCxnSpPr>
        <xdr:cNvPr id="500" name="直線コネクタ 499">
          <a:extLst>
            <a:ext uri="{FF2B5EF4-FFF2-40B4-BE49-F238E27FC236}">
              <a16:creationId xmlns:a16="http://schemas.microsoft.com/office/drawing/2014/main" id="{6932A8EC-2478-4140-BB7D-273085DB9AC2}"/>
            </a:ext>
          </a:extLst>
        </xdr:cNvPr>
        <xdr:cNvCxnSpPr/>
      </xdr:nvCxnSpPr>
      <xdr:spPr>
        <a:xfrm flipV="1">
          <a:off x="12344400" y="9915616"/>
          <a:ext cx="8001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30843</xdr:rowOff>
    </xdr:from>
    <xdr:to>
      <xdr:col>67</xdr:col>
      <xdr:colOff>101600</xdr:colOff>
      <xdr:row>60</xdr:row>
      <xdr:rowOff>132443</xdr:rowOff>
    </xdr:to>
    <xdr:sp macro="" textlink="">
      <xdr:nvSpPr>
        <xdr:cNvPr id="501" name="楕円 500">
          <a:extLst>
            <a:ext uri="{FF2B5EF4-FFF2-40B4-BE49-F238E27FC236}">
              <a16:creationId xmlns:a16="http://schemas.microsoft.com/office/drawing/2014/main" id="{7C00DF88-4EC9-45FE-9550-34014C02D2A2}"/>
            </a:ext>
          </a:extLst>
        </xdr:cNvPr>
        <xdr:cNvSpPr/>
      </xdr:nvSpPr>
      <xdr:spPr>
        <a:xfrm>
          <a:off x="11487150" y="99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39188</xdr:rowOff>
    </xdr:from>
    <xdr:to>
      <xdr:col>71</xdr:col>
      <xdr:colOff>177800</xdr:colOff>
      <xdr:row>60</xdr:row>
      <xdr:rowOff>81643</xdr:rowOff>
    </xdr:to>
    <xdr:cxnSp macro="">
      <xdr:nvCxnSpPr>
        <xdr:cNvPr id="502" name="直線コネクタ 501">
          <a:extLst>
            <a:ext uri="{FF2B5EF4-FFF2-40B4-BE49-F238E27FC236}">
              <a16:creationId xmlns:a16="http://schemas.microsoft.com/office/drawing/2014/main" id="{7BAE6A03-EB50-477C-9F0D-F3A4C257543E}"/>
            </a:ext>
          </a:extLst>
        </xdr:cNvPr>
        <xdr:cNvCxnSpPr/>
      </xdr:nvCxnSpPr>
      <xdr:spPr>
        <a:xfrm flipV="1">
          <a:off x="11537950" y="9951538"/>
          <a:ext cx="80645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106515</xdr:rowOff>
    </xdr:from>
    <xdr:ext cx="405111" cy="259045"/>
    <xdr:sp macro="" textlink="">
      <xdr:nvSpPr>
        <xdr:cNvPr id="503" name="n_1aveValue【学校施設】&#10;有形固定資産減価償却率">
          <a:extLst>
            <a:ext uri="{FF2B5EF4-FFF2-40B4-BE49-F238E27FC236}">
              <a16:creationId xmlns:a16="http://schemas.microsoft.com/office/drawing/2014/main" id="{56CD85BE-A5B4-4DBE-914F-481DE39D3750}"/>
            </a:ext>
          </a:extLst>
        </xdr:cNvPr>
        <xdr:cNvSpPr txBox="1"/>
      </xdr:nvSpPr>
      <xdr:spPr>
        <a:xfrm>
          <a:off x="13742044" y="968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504" name="n_2aveValue【学校施設】&#10;有形固定資産減価償却率">
          <a:extLst>
            <a:ext uri="{FF2B5EF4-FFF2-40B4-BE49-F238E27FC236}">
              <a16:creationId xmlns:a16="http://schemas.microsoft.com/office/drawing/2014/main" id="{229B039C-F3CE-47DA-9661-0F804BFEC516}"/>
            </a:ext>
          </a:extLst>
        </xdr:cNvPr>
        <xdr:cNvSpPr txBox="1"/>
      </xdr:nvSpPr>
      <xdr:spPr>
        <a:xfrm>
          <a:off x="1296099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505" name="n_3aveValue【学校施設】&#10;有形固定資産減価償却率">
          <a:extLst>
            <a:ext uri="{FF2B5EF4-FFF2-40B4-BE49-F238E27FC236}">
              <a16:creationId xmlns:a16="http://schemas.microsoft.com/office/drawing/2014/main" id="{C0D79019-9D72-41F9-979D-82353554DF62}"/>
            </a:ext>
          </a:extLst>
        </xdr:cNvPr>
        <xdr:cNvSpPr txBox="1"/>
      </xdr:nvSpPr>
      <xdr:spPr>
        <a:xfrm>
          <a:off x="121672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506" name="n_4aveValue【学校施設】&#10;有形固定資産減価償却率">
          <a:extLst>
            <a:ext uri="{FF2B5EF4-FFF2-40B4-BE49-F238E27FC236}">
              <a16:creationId xmlns:a16="http://schemas.microsoft.com/office/drawing/2014/main" id="{507B4721-B661-4923-80E9-FF1AEC16F1AA}"/>
            </a:ext>
          </a:extLst>
        </xdr:cNvPr>
        <xdr:cNvSpPr txBox="1"/>
      </xdr:nvSpPr>
      <xdr:spPr>
        <a:xfrm>
          <a:off x="11354444" y="1008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507" name="n_1mainValue【学校施設】&#10;有形固定資産減価償却率">
          <a:extLst>
            <a:ext uri="{FF2B5EF4-FFF2-40B4-BE49-F238E27FC236}">
              <a16:creationId xmlns:a16="http://schemas.microsoft.com/office/drawing/2014/main" id="{5C772282-47FA-4570-82D1-1F9A09CDA48C}"/>
            </a:ext>
          </a:extLst>
        </xdr:cNvPr>
        <xdr:cNvSpPr txBox="1"/>
      </xdr:nvSpPr>
      <xdr:spPr>
        <a:xfrm>
          <a:off x="1374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508" name="n_2mainValue【学校施設】&#10;有形固定資産減価償却率">
          <a:extLst>
            <a:ext uri="{FF2B5EF4-FFF2-40B4-BE49-F238E27FC236}">
              <a16:creationId xmlns:a16="http://schemas.microsoft.com/office/drawing/2014/main" id="{9C84882B-4737-4F76-A730-91F5B4F3A5F8}"/>
            </a:ext>
          </a:extLst>
        </xdr:cNvPr>
        <xdr:cNvSpPr txBox="1"/>
      </xdr:nvSpPr>
      <xdr:spPr>
        <a:xfrm>
          <a:off x="12960994" y="965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106515</xdr:rowOff>
    </xdr:from>
    <xdr:ext cx="405111" cy="259045"/>
    <xdr:sp macro="" textlink="">
      <xdr:nvSpPr>
        <xdr:cNvPr id="509" name="n_3mainValue【学校施設】&#10;有形固定資産減価償却率">
          <a:extLst>
            <a:ext uri="{FF2B5EF4-FFF2-40B4-BE49-F238E27FC236}">
              <a16:creationId xmlns:a16="http://schemas.microsoft.com/office/drawing/2014/main" id="{099FEDB5-DC54-4EFA-B5B7-73D1897EDA11}"/>
            </a:ext>
          </a:extLst>
        </xdr:cNvPr>
        <xdr:cNvSpPr txBox="1"/>
      </xdr:nvSpPr>
      <xdr:spPr>
        <a:xfrm>
          <a:off x="12167244" y="968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148970</xdr:rowOff>
    </xdr:from>
    <xdr:ext cx="405111" cy="259045"/>
    <xdr:sp macro="" textlink="">
      <xdr:nvSpPr>
        <xdr:cNvPr id="510" name="n_4mainValue【学校施設】&#10;有形固定資産減価償却率">
          <a:extLst>
            <a:ext uri="{FF2B5EF4-FFF2-40B4-BE49-F238E27FC236}">
              <a16:creationId xmlns:a16="http://schemas.microsoft.com/office/drawing/2014/main" id="{D932FC23-6C64-419E-ACB1-4D083C62ED6A}"/>
            </a:ext>
          </a:extLst>
        </xdr:cNvPr>
        <xdr:cNvSpPr txBox="1"/>
      </xdr:nvSpPr>
      <xdr:spPr>
        <a:xfrm>
          <a:off x="11354444" y="973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1" name="正方形/長方形 510">
          <a:extLst>
            <a:ext uri="{FF2B5EF4-FFF2-40B4-BE49-F238E27FC236}">
              <a16:creationId xmlns:a16="http://schemas.microsoft.com/office/drawing/2014/main" id="{4616D60A-268F-4FF3-883D-A69FAE2A1CBA}"/>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2" name="正方形/長方形 511">
          <a:extLst>
            <a:ext uri="{FF2B5EF4-FFF2-40B4-BE49-F238E27FC236}">
              <a16:creationId xmlns:a16="http://schemas.microsoft.com/office/drawing/2014/main" id="{CF275394-44FD-464A-AA3A-AB70C9CD64DF}"/>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3" name="正方形/長方形 512">
          <a:extLst>
            <a:ext uri="{FF2B5EF4-FFF2-40B4-BE49-F238E27FC236}">
              <a16:creationId xmlns:a16="http://schemas.microsoft.com/office/drawing/2014/main" id="{B82483FF-AB30-4DE4-81C5-976C1BB7EBF6}"/>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4" name="正方形/長方形 513">
          <a:extLst>
            <a:ext uri="{FF2B5EF4-FFF2-40B4-BE49-F238E27FC236}">
              <a16:creationId xmlns:a16="http://schemas.microsoft.com/office/drawing/2014/main" id="{FB6A9981-4DF7-4879-B11E-12E37717B34D}"/>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5" name="正方形/長方形 514">
          <a:extLst>
            <a:ext uri="{FF2B5EF4-FFF2-40B4-BE49-F238E27FC236}">
              <a16:creationId xmlns:a16="http://schemas.microsoft.com/office/drawing/2014/main" id="{628DD6D8-48A8-4312-AF07-1559B92AD6B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6" name="正方形/長方形 515">
          <a:extLst>
            <a:ext uri="{FF2B5EF4-FFF2-40B4-BE49-F238E27FC236}">
              <a16:creationId xmlns:a16="http://schemas.microsoft.com/office/drawing/2014/main" id="{D296AA67-3327-4CF1-A443-2093852B8DAD}"/>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7" name="正方形/長方形 516">
          <a:extLst>
            <a:ext uri="{FF2B5EF4-FFF2-40B4-BE49-F238E27FC236}">
              <a16:creationId xmlns:a16="http://schemas.microsoft.com/office/drawing/2014/main" id="{905DD99E-B48F-47C2-8C0A-9D2D273B0B6D}"/>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8" name="正方形/長方形 517">
          <a:extLst>
            <a:ext uri="{FF2B5EF4-FFF2-40B4-BE49-F238E27FC236}">
              <a16:creationId xmlns:a16="http://schemas.microsoft.com/office/drawing/2014/main" id="{777C1889-4A62-468F-9DEB-7FC0E2150798}"/>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9" name="テキスト ボックス 518">
          <a:extLst>
            <a:ext uri="{FF2B5EF4-FFF2-40B4-BE49-F238E27FC236}">
              <a16:creationId xmlns:a16="http://schemas.microsoft.com/office/drawing/2014/main" id="{FAC3DF5A-26A3-474A-97C4-9CB32D739AA6}"/>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0" name="直線コネクタ 519">
          <a:extLst>
            <a:ext uri="{FF2B5EF4-FFF2-40B4-BE49-F238E27FC236}">
              <a16:creationId xmlns:a16="http://schemas.microsoft.com/office/drawing/2014/main" id="{0E20503D-285D-43A8-9967-A4CCB36FCF7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86DF7FED-A613-49AB-8BC5-92168C480715}"/>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2" name="直線コネクタ 521">
          <a:extLst>
            <a:ext uri="{FF2B5EF4-FFF2-40B4-BE49-F238E27FC236}">
              <a16:creationId xmlns:a16="http://schemas.microsoft.com/office/drawing/2014/main" id="{CCCAE8B8-8A82-4FFD-9585-7AFC51CD47EB}"/>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4B42A64C-B5FE-45A0-B6EC-41E60927A57A}"/>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4" name="直線コネクタ 523">
          <a:extLst>
            <a:ext uri="{FF2B5EF4-FFF2-40B4-BE49-F238E27FC236}">
              <a16:creationId xmlns:a16="http://schemas.microsoft.com/office/drawing/2014/main" id="{67BEB3AC-153E-4E3C-A986-48181AFD4F6D}"/>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5" name="テキスト ボックス 524">
          <a:extLst>
            <a:ext uri="{FF2B5EF4-FFF2-40B4-BE49-F238E27FC236}">
              <a16:creationId xmlns:a16="http://schemas.microsoft.com/office/drawing/2014/main" id="{21426E6C-E1FA-4D2E-AE42-79FF89C67C2A}"/>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6" name="直線コネクタ 525">
          <a:extLst>
            <a:ext uri="{FF2B5EF4-FFF2-40B4-BE49-F238E27FC236}">
              <a16:creationId xmlns:a16="http://schemas.microsoft.com/office/drawing/2014/main" id="{2B056A37-7DB4-42CE-BC64-1CAD01FB8C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7" name="テキスト ボックス 526">
          <a:extLst>
            <a:ext uri="{FF2B5EF4-FFF2-40B4-BE49-F238E27FC236}">
              <a16:creationId xmlns:a16="http://schemas.microsoft.com/office/drawing/2014/main" id="{EDD4D45A-7FDC-41BA-89C7-D0395C831C1C}"/>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8" name="直線コネクタ 527">
          <a:extLst>
            <a:ext uri="{FF2B5EF4-FFF2-40B4-BE49-F238E27FC236}">
              <a16:creationId xmlns:a16="http://schemas.microsoft.com/office/drawing/2014/main" id="{4B7DC322-DA3D-41D2-A0CB-FA7999F9327E}"/>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9" name="テキスト ボックス 528">
          <a:extLst>
            <a:ext uri="{FF2B5EF4-FFF2-40B4-BE49-F238E27FC236}">
              <a16:creationId xmlns:a16="http://schemas.microsoft.com/office/drawing/2014/main" id="{967355AB-CA08-4172-8280-7720702F86E6}"/>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0" name="直線コネクタ 529">
          <a:extLst>
            <a:ext uri="{FF2B5EF4-FFF2-40B4-BE49-F238E27FC236}">
              <a16:creationId xmlns:a16="http://schemas.microsoft.com/office/drawing/2014/main" id="{C53BF4F2-3335-45C0-9AF0-9449BC8D746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1" name="テキスト ボックス 530">
          <a:extLst>
            <a:ext uri="{FF2B5EF4-FFF2-40B4-BE49-F238E27FC236}">
              <a16:creationId xmlns:a16="http://schemas.microsoft.com/office/drawing/2014/main" id="{7394436D-0FD4-4007-B21D-ACFE4C964FE1}"/>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a:extLst>
            <a:ext uri="{FF2B5EF4-FFF2-40B4-BE49-F238E27FC236}">
              <a16:creationId xmlns:a16="http://schemas.microsoft.com/office/drawing/2014/main" id="{A67986AA-B67A-4480-8FD4-36C2BF85A407}"/>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a:extLst>
            <a:ext uri="{FF2B5EF4-FFF2-40B4-BE49-F238E27FC236}">
              <a16:creationId xmlns:a16="http://schemas.microsoft.com/office/drawing/2014/main" id="{006C3B1E-81F1-4D8A-969F-CD3D7CEC1E7B}"/>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a:extLst>
            <a:ext uri="{FF2B5EF4-FFF2-40B4-BE49-F238E27FC236}">
              <a16:creationId xmlns:a16="http://schemas.microsoft.com/office/drawing/2014/main" id="{292331BB-8E55-40A8-9198-E7558830F83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35" name="直線コネクタ 534">
          <a:extLst>
            <a:ext uri="{FF2B5EF4-FFF2-40B4-BE49-F238E27FC236}">
              <a16:creationId xmlns:a16="http://schemas.microsoft.com/office/drawing/2014/main" id="{A05A4132-4C21-48E9-96C1-DE144219CC45}"/>
            </a:ext>
          </a:extLst>
        </xdr:cNvPr>
        <xdr:cNvCxnSpPr/>
      </xdr:nvCxnSpPr>
      <xdr:spPr>
        <a:xfrm flipV="1">
          <a:off x="19951064" y="9254490"/>
          <a:ext cx="0" cy="1319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36" name="【学校施設】&#10;一人当たり面積最小値テキスト">
          <a:extLst>
            <a:ext uri="{FF2B5EF4-FFF2-40B4-BE49-F238E27FC236}">
              <a16:creationId xmlns:a16="http://schemas.microsoft.com/office/drawing/2014/main" id="{DFD1BAB7-76D9-4E96-847B-A4C5822D1586}"/>
            </a:ext>
          </a:extLst>
        </xdr:cNvPr>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37" name="直線コネクタ 536">
          <a:extLst>
            <a:ext uri="{FF2B5EF4-FFF2-40B4-BE49-F238E27FC236}">
              <a16:creationId xmlns:a16="http://schemas.microsoft.com/office/drawing/2014/main" id="{FA4516B2-18D6-4F74-8C97-C3C641FE4AFE}"/>
            </a:ext>
          </a:extLst>
        </xdr:cNvPr>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38" name="【学校施設】&#10;一人当たり面積最大値テキスト">
          <a:extLst>
            <a:ext uri="{FF2B5EF4-FFF2-40B4-BE49-F238E27FC236}">
              <a16:creationId xmlns:a16="http://schemas.microsoft.com/office/drawing/2014/main" id="{F8662314-0B16-47B7-BA16-29FEC6A8F7C6}"/>
            </a:ext>
          </a:extLst>
        </xdr:cNvPr>
        <xdr:cNvSpPr txBox="1"/>
      </xdr:nvSpPr>
      <xdr:spPr>
        <a:xfrm>
          <a:off x="19989800" y="904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39" name="直線コネクタ 538">
          <a:extLst>
            <a:ext uri="{FF2B5EF4-FFF2-40B4-BE49-F238E27FC236}">
              <a16:creationId xmlns:a16="http://schemas.microsoft.com/office/drawing/2014/main" id="{61264A0E-12CB-49F7-BC3D-D977578444F1}"/>
            </a:ext>
          </a:extLst>
        </xdr:cNvPr>
        <xdr:cNvCxnSpPr/>
      </xdr:nvCxnSpPr>
      <xdr:spPr>
        <a:xfrm>
          <a:off x="19881850" y="9254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540" name="【学校施設】&#10;一人当たり面積平均値テキスト">
          <a:extLst>
            <a:ext uri="{FF2B5EF4-FFF2-40B4-BE49-F238E27FC236}">
              <a16:creationId xmlns:a16="http://schemas.microsoft.com/office/drawing/2014/main" id="{FB3748AF-0352-4799-A627-839A7660FC44}"/>
            </a:ext>
          </a:extLst>
        </xdr:cNvPr>
        <xdr:cNvSpPr txBox="1"/>
      </xdr:nvSpPr>
      <xdr:spPr>
        <a:xfrm>
          <a:off x="1998980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41" name="フローチャート: 判断 540">
          <a:extLst>
            <a:ext uri="{FF2B5EF4-FFF2-40B4-BE49-F238E27FC236}">
              <a16:creationId xmlns:a16="http://schemas.microsoft.com/office/drawing/2014/main" id="{E7D76586-04DD-449F-92C7-5ED973A2B685}"/>
            </a:ext>
          </a:extLst>
        </xdr:cNvPr>
        <xdr:cNvSpPr/>
      </xdr:nvSpPr>
      <xdr:spPr>
        <a:xfrm>
          <a:off x="199009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42" name="フローチャート: 判断 541">
          <a:extLst>
            <a:ext uri="{FF2B5EF4-FFF2-40B4-BE49-F238E27FC236}">
              <a16:creationId xmlns:a16="http://schemas.microsoft.com/office/drawing/2014/main" id="{9B5B8B09-DBC2-49B8-B0F9-9293A835A715}"/>
            </a:ext>
          </a:extLst>
        </xdr:cNvPr>
        <xdr:cNvSpPr/>
      </xdr:nvSpPr>
      <xdr:spPr>
        <a:xfrm>
          <a:off x="19157950" y="10278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43" name="フローチャート: 判断 542">
          <a:extLst>
            <a:ext uri="{FF2B5EF4-FFF2-40B4-BE49-F238E27FC236}">
              <a16:creationId xmlns:a16="http://schemas.microsoft.com/office/drawing/2014/main" id="{42FA9134-8296-426A-A360-923458E6DB11}"/>
            </a:ext>
          </a:extLst>
        </xdr:cNvPr>
        <xdr:cNvSpPr/>
      </xdr:nvSpPr>
      <xdr:spPr>
        <a:xfrm>
          <a:off x="18345150" y="1025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44" name="フローチャート: 判断 543">
          <a:extLst>
            <a:ext uri="{FF2B5EF4-FFF2-40B4-BE49-F238E27FC236}">
              <a16:creationId xmlns:a16="http://schemas.microsoft.com/office/drawing/2014/main" id="{DD6BB771-4DA7-4EE1-AA9E-F71B61BDEF41}"/>
            </a:ext>
          </a:extLst>
        </xdr:cNvPr>
        <xdr:cNvSpPr/>
      </xdr:nvSpPr>
      <xdr:spPr>
        <a:xfrm>
          <a:off x="17551400" y="1025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45" name="フローチャート: 判断 544">
          <a:extLst>
            <a:ext uri="{FF2B5EF4-FFF2-40B4-BE49-F238E27FC236}">
              <a16:creationId xmlns:a16="http://schemas.microsoft.com/office/drawing/2014/main" id="{DFDB55E4-0A87-458B-95D3-0D3EB0C8FAE5}"/>
            </a:ext>
          </a:extLst>
        </xdr:cNvPr>
        <xdr:cNvSpPr/>
      </xdr:nvSpPr>
      <xdr:spPr>
        <a:xfrm>
          <a:off x="16757650" y="10259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F85C992-93C0-46EF-B2B0-3067F8759F15}"/>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353AE84-FFC0-4AD2-82B4-6106B657FF8C}"/>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85AEA42-DBBD-47F5-8263-EEDFDA4CDBC3}"/>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21158D9-A2CE-47ED-882E-A12691F2199F}"/>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9A0900C-6F56-4BE0-806E-5FC5FE6259BB}"/>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551" name="楕円 550">
          <a:extLst>
            <a:ext uri="{FF2B5EF4-FFF2-40B4-BE49-F238E27FC236}">
              <a16:creationId xmlns:a16="http://schemas.microsoft.com/office/drawing/2014/main" id="{1BAF6079-FE68-4415-8F23-5727B3D7EE4A}"/>
            </a:ext>
          </a:extLst>
        </xdr:cNvPr>
        <xdr:cNvSpPr/>
      </xdr:nvSpPr>
      <xdr:spPr>
        <a:xfrm>
          <a:off x="19900900" y="10397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133367</xdr:rowOff>
    </xdr:from>
    <xdr:ext cx="469744" cy="259045"/>
    <xdr:sp macro="" textlink="">
      <xdr:nvSpPr>
        <xdr:cNvPr id="552" name="【学校施設】&#10;一人当たり面積該当値テキスト">
          <a:extLst>
            <a:ext uri="{FF2B5EF4-FFF2-40B4-BE49-F238E27FC236}">
              <a16:creationId xmlns:a16="http://schemas.microsoft.com/office/drawing/2014/main" id="{B844AC86-24E3-4EA5-B63E-3A2CF0289A06}"/>
            </a:ext>
          </a:extLst>
        </xdr:cNvPr>
        <xdr:cNvSpPr txBox="1"/>
      </xdr:nvSpPr>
      <xdr:spPr>
        <a:xfrm>
          <a:off x="19989800"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160020</xdr:rowOff>
    </xdr:from>
    <xdr:to>
      <xdr:col>112</xdr:col>
      <xdr:colOff>38100</xdr:colOff>
      <xdr:row>63</xdr:row>
      <xdr:rowOff>90170</xdr:rowOff>
    </xdr:to>
    <xdr:sp macro="" textlink="">
      <xdr:nvSpPr>
        <xdr:cNvPr id="553" name="楕円 552">
          <a:extLst>
            <a:ext uri="{FF2B5EF4-FFF2-40B4-BE49-F238E27FC236}">
              <a16:creationId xmlns:a16="http://schemas.microsoft.com/office/drawing/2014/main" id="{22F47AA9-3A7F-4F2B-811F-C0CCC332937C}"/>
            </a:ext>
          </a:extLst>
        </xdr:cNvPr>
        <xdr:cNvSpPr/>
      </xdr:nvSpPr>
      <xdr:spPr>
        <a:xfrm>
          <a:off x="19157950" y="10402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39370</xdr:rowOff>
    </xdr:to>
    <xdr:cxnSp macro="">
      <xdr:nvCxnSpPr>
        <xdr:cNvPr id="554" name="直線コネクタ 553">
          <a:extLst>
            <a:ext uri="{FF2B5EF4-FFF2-40B4-BE49-F238E27FC236}">
              <a16:creationId xmlns:a16="http://schemas.microsoft.com/office/drawing/2014/main" id="{2D84B6D6-988C-4649-BBAE-FF647916F129}"/>
            </a:ext>
          </a:extLst>
        </xdr:cNvPr>
        <xdr:cNvCxnSpPr/>
      </xdr:nvCxnSpPr>
      <xdr:spPr>
        <a:xfrm flipV="1">
          <a:off x="19202400" y="10441940"/>
          <a:ext cx="7493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161290</xdr:rowOff>
    </xdr:from>
    <xdr:to>
      <xdr:col>107</xdr:col>
      <xdr:colOff>101600</xdr:colOff>
      <xdr:row>63</xdr:row>
      <xdr:rowOff>91440</xdr:rowOff>
    </xdr:to>
    <xdr:sp macro="" textlink="">
      <xdr:nvSpPr>
        <xdr:cNvPr id="555" name="楕円 554">
          <a:extLst>
            <a:ext uri="{FF2B5EF4-FFF2-40B4-BE49-F238E27FC236}">
              <a16:creationId xmlns:a16="http://schemas.microsoft.com/office/drawing/2014/main" id="{38E642EB-D5DB-4B2A-A771-40CCC9238CBA}"/>
            </a:ext>
          </a:extLst>
        </xdr:cNvPr>
        <xdr:cNvSpPr/>
      </xdr:nvSpPr>
      <xdr:spPr>
        <a:xfrm>
          <a:off x="18345150" y="10403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39370</xdr:rowOff>
    </xdr:from>
    <xdr:to>
      <xdr:col>111</xdr:col>
      <xdr:colOff>177800</xdr:colOff>
      <xdr:row>63</xdr:row>
      <xdr:rowOff>40640</xdr:rowOff>
    </xdr:to>
    <xdr:cxnSp macro="">
      <xdr:nvCxnSpPr>
        <xdr:cNvPr id="556" name="直線コネクタ 555">
          <a:extLst>
            <a:ext uri="{FF2B5EF4-FFF2-40B4-BE49-F238E27FC236}">
              <a16:creationId xmlns:a16="http://schemas.microsoft.com/office/drawing/2014/main" id="{13958A22-D6F3-46A0-AFB8-D5F620DB8151}"/>
            </a:ext>
          </a:extLst>
        </xdr:cNvPr>
        <xdr:cNvCxnSpPr/>
      </xdr:nvCxnSpPr>
      <xdr:spPr>
        <a:xfrm flipV="1">
          <a:off x="18395950" y="10447020"/>
          <a:ext cx="8064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161290</xdr:rowOff>
    </xdr:from>
    <xdr:to>
      <xdr:col>102</xdr:col>
      <xdr:colOff>165100</xdr:colOff>
      <xdr:row>63</xdr:row>
      <xdr:rowOff>91440</xdr:rowOff>
    </xdr:to>
    <xdr:sp macro="" textlink="">
      <xdr:nvSpPr>
        <xdr:cNvPr id="557" name="楕円 556">
          <a:extLst>
            <a:ext uri="{FF2B5EF4-FFF2-40B4-BE49-F238E27FC236}">
              <a16:creationId xmlns:a16="http://schemas.microsoft.com/office/drawing/2014/main" id="{67C815AC-CC93-4B26-A6EF-E8611DCE7918}"/>
            </a:ext>
          </a:extLst>
        </xdr:cNvPr>
        <xdr:cNvSpPr/>
      </xdr:nvSpPr>
      <xdr:spPr>
        <a:xfrm>
          <a:off x="17551400" y="10403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40640</xdr:rowOff>
    </xdr:from>
    <xdr:to>
      <xdr:col>107</xdr:col>
      <xdr:colOff>50800</xdr:colOff>
      <xdr:row>63</xdr:row>
      <xdr:rowOff>40640</xdr:rowOff>
    </xdr:to>
    <xdr:cxnSp macro="">
      <xdr:nvCxnSpPr>
        <xdr:cNvPr id="558" name="直線コネクタ 557">
          <a:extLst>
            <a:ext uri="{FF2B5EF4-FFF2-40B4-BE49-F238E27FC236}">
              <a16:creationId xmlns:a16="http://schemas.microsoft.com/office/drawing/2014/main" id="{C5E48760-2055-425E-A256-007AF16AABEB}"/>
            </a:ext>
          </a:extLst>
        </xdr:cNvPr>
        <xdr:cNvCxnSpPr/>
      </xdr:nvCxnSpPr>
      <xdr:spPr>
        <a:xfrm>
          <a:off x="17602200" y="1044829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3810</xdr:rowOff>
    </xdr:from>
    <xdr:to>
      <xdr:col>98</xdr:col>
      <xdr:colOff>38100</xdr:colOff>
      <xdr:row>63</xdr:row>
      <xdr:rowOff>105410</xdr:rowOff>
    </xdr:to>
    <xdr:sp macro="" textlink="">
      <xdr:nvSpPr>
        <xdr:cNvPr id="559" name="楕円 558">
          <a:extLst>
            <a:ext uri="{FF2B5EF4-FFF2-40B4-BE49-F238E27FC236}">
              <a16:creationId xmlns:a16="http://schemas.microsoft.com/office/drawing/2014/main" id="{C07D30F7-4B50-4CF8-A3AE-8C9E2DA60290}"/>
            </a:ext>
          </a:extLst>
        </xdr:cNvPr>
        <xdr:cNvSpPr/>
      </xdr:nvSpPr>
      <xdr:spPr>
        <a:xfrm>
          <a:off x="16757650" y="10411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40640</xdr:rowOff>
    </xdr:from>
    <xdr:to>
      <xdr:col>102</xdr:col>
      <xdr:colOff>114300</xdr:colOff>
      <xdr:row>63</xdr:row>
      <xdr:rowOff>54610</xdr:rowOff>
    </xdr:to>
    <xdr:cxnSp macro="">
      <xdr:nvCxnSpPr>
        <xdr:cNvPr id="560" name="直線コネクタ 559">
          <a:extLst>
            <a:ext uri="{FF2B5EF4-FFF2-40B4-BE49-F238E27FC236}">
              <a16:creationId xmlns:a16="http://schemas.microsoft.com/office/drawing/2014/main" id="{ED1674C5-D0C9-4F7B-A32B-8938A571E9F0}"/>
            </a:ext>
          </a:extLst>
        </xdr:cNvPr>
        <xdr:cNvCxnSpPr/>
      </xdr:nvCxnSpPr>
      <xdr:spPr>
        <a:xfrm flipV="1">
          <a:off x="16802100" y="10448290"/>
          <a:ext cx="8001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153687</xdr:rowOff>
    </xdr:from>
    <xdr:ext cx="469744" cy="259045"/>
    <xdr:sp macro="" textlink="">
      <xdr:nvSpPr>
        <xdr:cNvPr id="561" name="n_1aveValue【学校施設】&#10;一人当たり面積">
          <a:extLst>
            <a:ext uri="{FF2B5EF4-FFF2-40B4-BE49-F238E27FC236}">
              <a16:creationId xmlns:a16="http://schemas.microsoft.com/office/drawing/2014/main" id="{1B4E6766-4E56-4098-B6B4-65E60A90DB71}"/>
            </a:ext>
          </a:extLst>
        </xdr:cNvPr>
        <xdr:cNvSpPr txBox="1"/>
      </xdr:nvSpPr>
      <xdr:spPr>
        <a:xfrm>
          <a:off x="18980227" y="1006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133367</xdr:rowOff>
    </xdr:from>
    <xdr:ext cx="469744" cy="259045"/>
    <xdr:sp macro="" textlink="">
      <xdr:nvSpPr>
        <xdr:cNvPr id="562" name="n_2aveValue【学校施設】&#10;一人当たり面積">
          <a:extLst>
            <a:ext uri="{FF2B5EF4-FFF2-40B4-BE49-F238E27FC236}">
              <a16:creationId xmlns:a16="http://schemas.microsoft.com/office/drawing/2014/main" id="{D5A2A740-5270-4820-A87C-80AF556EE370}"/>
            </a:ext>
          </a:extLst>
        </xdr:cNvPr>
        <xdr:cNvSpPr txBox="1"/>
      </xdr:nvSpPr>
      <xdr:spPr>
        <a:xfrm>
          <a:off x="181801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128287</xdr:rowOff>
    </xdr:from>
    <xdr:ext cx="469744" cy="259045"/>
    <xdr:sp macro="" textlink="">
      <xdr:nvSpPr>
        <xdr:cNvPr id="563" name="n_3aveValue【学校施設】&#10;一人当たり面積">
          <a:extLst>
            <a:ext uri="{FF2B5EF4-FFF2-40B4-BE49-F238E27FC236}">
              <a16:creationId xmlns:a16="http://schemas.microsoft.com/office/drawing/2014/main" id="{62D1B4DD-5E3A-40BC-B777-C16A51B1CD4A}"/>
            </a:ext>
          </a:extLst>
        </xdr:cNvPr>
        <xdr:cNvSpPr txBox="1"/>
      </xdr:nvSpPr>
      <xdr:spPr>
        <a:xfrm>
          <a:off x="1738637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134637</xdr:rowOff>
    </xdr:from>
    <xdr:ext cx="469744" cy="259045"/>
    <xdr:sp macro="" textlink="">
      <xdr:nvSpPr>
        <xdr:cNvPr id="564" name="n_4aveValue【学校施設】&#10;一人当たり面積">
          <a:extLst>
            <a:ext uri="{FF2B5EF4-FFF2-40B4-BE49-F238E27FC236}">
              <a16:creationId xmlns:a16="http://schemas.microsoft.com/office/drawing/2014/main" id="{B63F002A-2657-4E3B-9930-05C694332380}"/>
            </a:ext>
          </a:extLst>
        </xdr:cNvPr>
        <xdr:cNvSpPr txBox="1"/>
      </xdr:nvSpPr>
      <xdr:spPr>
        <a:xfrm>
          <a:off x="16592627" y="1004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81297</xdr:rowOff>
    </xdr:from>
    <xdr:ext cx="469744" cy="259045"/>
    <xdr:sp macro="" textlink="">
      <xdr:nvSpPr>
        <xdr:cNvPr id="565" name="n_1mainValue【学校施設】&#10;一人当たり面積">
          <a:extLst>
            <a:ext uri="{FF2B5EF4-FFF2-40B4-BE49-F238E27FC236}">
              <a16:creationId xmlns:a16="http://schemas.microsoft.com/office/drawing/2014/main" id="{03239856-AD37-4B71-80CB-12C53B4978D9}"/>
            </a:ext>
          </a:extLst>
        </xdr:cNvPr>
        <xdr:cNvSpPr txBox="1"/>
      </xdr:nvSpPr>
      <xdr:spPr>
        <a:xfrm>
          <a:off x="189802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82567</xdr:rowOff>
    </xdr:from>
    <xdr:ext cx="469744" cy="259045"/>
    <xdr:sp macro="" textlink="">
      <xdr:nvSpPr>
        <xdr:cNvPr id="566" name="n_2mainValue【学校施設】&#10;一人当たり面積">
          <a:extLst>
            <a:ext uri="{FF2B5EF4-FFF2-40B4-BE49-F238E27FC236}">
              <a16:creationId xmlns:a16="http://schemas.microsoft.com/office/drawing/2014/main" id="{A0FACEAF-624B-49DD-83B8-DF2764DA0B7F}"/>
            </a:ext>
          </a:extLst>
        </xdr:cNvPr>
        <xdr:cNvSpPr txBox="1"/>
      </xdr:nvSpPr>
      <xdr:spPr>
        <a:xfrm>
          <a:off x="18180127" y="1049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82567</xdr:rowOff>
    </xdr:from>
    <xdr:ext cx="469744" cy="259045"/>
    <xdr:sp macro="" textlink="">
      <xdr:nvSpPr>
        <xdr:cNvPr id="567" name="n_3mainValue【学校施設】&#10;一人当たり面積">
          <a:extLst>
            <a:ext uri="{FF2B5EF4-FFF2-40B4-BE49-F238E27FC236}">
              <a16:creationId xmlns:a16="http://schemas.microsoft.com/office/drawing/2014/main" id="{02166402-EDE3-4E23-8649-0F853E0D6414}"/>
            </a:ext>
          </a:extLst>
        </xdr:cNvPr>
        <xdr:cNvSpPr txBox="1"/>
      </xdr:nvSpPr>
      <xdr:spPr>
        <a:xfrm>
          <a:off x="17386377" y="1049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96537</xdr:rowOff>
    </xdr:from>
    <xdr:ext cx="469744" cy="259045"/>
    <xdr:sp macro="" textlink="">
      <xdr:nvSpPr>
        <xdr:cNvPr id="568" name="n_4mainValue【学校施設】&#10;一人当たり面積">
          <a:extLst>
            <a:ext uri="{FF2B5EF4-FFF2-40B4-BE49-F238E27FC236}">
              <a16:creationId xmlns:a16="http://schemas.microsoft.com/office/drawing/2014/main" id="{A0AD1A09-6C31-4FDD-8FA8-53A0BACC991F}"/>
            </a:ext>
          </a:extLst>
        </xdr:cNvPr>
        <xdr:cNvSpPr txBox="1"/>
      </xdr:nvSpPr>
      <xdr:spPr>
        <a:xfrm>
          <a:off x="1659262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D3965C2D-6B15-4319-8C4F-0944EFEF25D3}"/>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646D469A-4D6E-497E-8FDA-7781460121BA}"/>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B291E7C4-7B61-4A91-98FF-56A96C478B63}"/>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95C0B133-8B7B-4369-914D-3819199212EB}"/>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20A413D8-FFAA-40D6-AB19-BAA0F26B663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69A72D77-F006-4901-B156-C4D399616811}"/>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FAF8FA81-E3EA-4523-8D44-7DC67E9851D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6065D7B1-9C10-4761-B58D-AC5E9CEF1289}"/>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id="{BCAEC491-6006-42A0-AC0A-ACF33DA39071}"/>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A0C39E33-3216-4695-BFD2-C5589D9EDD32}"/>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9" name="テキスト ボックス 578">
          <a:extLst>
            <a:ext uri="{FF2B5EF4-FFF2-40B4-BE49-F238E27FC236}">
              <a16:creationId xmlns:a16="http://schemas.microsoft.com/office/drawing/2014/main" id="{596EDCA4-BF3E-46F9-8782-ED3398565A8B}"/>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0" name="直線コネクタ 579">
          <a:extLst>
            <a:ext uri="{FF2B5EF4-FFF2-40B4-BE49-F238E27FC236}">
              <a16:creationId xmlns:a16="http://schemas.microsoft.com/office/drawing/2014/main" id="{694896BF-FAEE-47B0-89E1-1564ED1E2282}"/>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1" name="テキスト ボックス 580">
          <a:extLst>
            <a:ext uri="{FF2B5EF4-FFF2-40B4-BE49-F238E27FC236}">
              <a16:creationId xmlns:a16="http://schemas.microsoft.com/office/drawing/2014/main" id="{5F1F02A2-656A-4682-87E5-7108174AFCED}"/>
            </a:ext>
          </a:extLst>
        </xdr:cNvPr>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2" name="直線コネクタ 581">
          <a:extLst>
            <a:ext uri="{FF2B5EF4-FFF2-40B4-BE49-F238E27FC236}">
              <a16:creationId xmlns:a16="http://schemas.microsoft.com/office/drawing/2014/main" id="{3F8ED9D4-C390-4976-A3AF-26241C019885}"/>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3" name="テキスト ボックス 582">
          <a:extLst>
            <a:ext uri="{FF2B5EF4-FFF2-40B4-BE49-F238E27FC236}">
              <a16:creationId xmlns:a16="http://schemas.microsoft.com/office/drawing/2014/main" id="{32B355B8-A179-401B-8068-AB7140757BA5}"/>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4" name="直線コネクタ 583">
          <a:extLst>
            <a:ext uri="{FF2B5EF4-FFF2-40B4-BE49-F238E27FC236}">
              <a16:creationId xmlns:a16="http://schemas.microsoft.com/office/drawing/2014/main" id="{7C8AE56D-F6AF-4D3E-95B7-A1D58F06A095}"/>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5" name="テキスト ボックス 584">
          <a:extLst>
            <a:ext uri="{FF2B5EF4-FFF2-40B4-BE49-F238E27FC236}">
              <a16:creationId xmlns:a16="http://schemas.microsoft.com/office/drawing/2014/main" id="{1D3A6785-4A07-436C-A020-8B9DCB0E93B4}"/>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6" name="直線コネクタ 585">
          <a:extLst>
            <a:ext uri="{FF2B5EF4-FFF2-40B4-BE49-F238E27FC236}">
              <a16:creationId xmlns:a16="http://schemas.microsoft.com/office/drawing/2014/main" id="{CB4C3124-B878-43EA-840F-D2A1BF2CB747}"/>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7" name="テキスト ボックス 586">
          <a:extLst>
            <a:ext uri="{FF2B5EF4-FFF2-40B4-BE49-F238E27FC236}">
              <a16:creationId xmlns:a16="http://schemas.microsoft.com/office/drawing/2014/main" id="{A178A97A-4F11-45A1-976D-0D25DB03DB8F}"/>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8" name="直線コネクタ 587">
          <a:extLst>
            <a:ext uri="{FF2B5EF4-FFF2-40B4-BE49-F238E27FC236}">
              <a16:creationId xmlns:a16="http://schemas.microsoft.com/office/drawing/2014/main" id="{3221C136-BD91-4EEC-9B91-D2F1BB8FE083}"/>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9" name="テキスト ボックス 588">
          <a:extLst>
            <a:ext uri="{FF2B5EF4-FFF2-40B4-BE49-F238E27FC236}">
              <a16:creationId xmlns:a16="http://schemas.microsoft.com/office/drawing/2014/main" id="{DDBB57E7-D468-45A9-A4B9-C7B799BB867C}"/>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a:extLst>
            <a:ext uri="{FF2B5EF4-FFF2-40B4-BE49-F238E27FC236}">
              <a16:creationId xmlns:a16="http://schemas.microsoft.com/office/drawing/2014/main" id="{1B70BBC1-A77C-4F44-A041-305AAD33C281}"/>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91" name="テキスト ボックス 590">
          <a:extLst>
            <a:ext uri="{FF2B5EF4-FFF2-40B4-BE49-F238E27FC236}">
              <a16:creationId xmlns:a16="http://schemas.microsoft.com/office/drawing/2014/main" id="{65EE3609-26A0-49AC-A3A2-24C54EEFEE85}"/>
            </a:ext>
          </a:extLst>
        </xdr:cNvPr>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児童館】&#10;有形固定資産減価償却率グラフ枠">
          <a:extLst>
            <a:ext uri="{FF2B5EF4-FFF2-40B4-BE49-F238E27FC236}">
              <a16:creationId xmlns:a16="http://schemas.microsoft.com/office/drawing/2014/main" id="{BC7E5989-13EC-4373-9F75-89AD5F6DCB7C}"/>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593" name="直線コネクタ 592">
          <a:extLst>
            <a:ext uri="{FF2B5EF4-FFF2-40B4-BE49-F238E27FC236}">
              <a16:creationId xmlns:a16="http://schemas.microsoft.com/office/drawing/2014/main" id="{CF12C863-9AEC-444A-9969-CA1C4DDD10EF}"/>
            </a:ext>
          </a:extLst>
        </xdr:cNvPr>
        <xdr:cNvCxnSpPr/>
      </xdr:nvCxnSpPr>
      <xdr:spPr>
        <a:xfrm flipV="1">
          <a:off x="14699614" y="12762864"/>
          <a:ext cx="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594" name="【児童館】&#10;有形固定資産減価償却率最小値テキスト">
          <a:extLst>
            <a:ext uri="{FF2B5EF4-FFF2-40B4-BE49-F238E27FC236}">
              <a16:creationId xmlns:a16="http://schemas.microsoft.com/office/drawing/2014/main" id="{3748DDB5-669D-40C9-8A77-05B46B621225}"/>
            </a:ext>
          </a:extLst>
        </xdr:cNvPr>
        <xdr:cNvSpPr txBox="1"/>
      </xdr:nvSpPr>
      <xdr:spPr>
        <a:xfrm>
          <a:off x="14738350"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595" name="直線コネクタ 594">
          <a:extLst>
            <a:ext uri="{FF2B5EF4-FFF2-40B4-BE49-F238E27FC236}">
              <a16:creationId xmlns:a16="http://schemas.microsoft.com/office/drawing/2014/main" id="{9AB89E3D-3913-4DB0-A996-5FC2EC078E9D}"/>
            </a:ext>
          </a:extLst>
        </xdr:cNvPr>
        <xdr:cNvCxnSpPr/>
      </xdr:nvCxnSpPr>
      <xdr:spPr>
        <a:xfrm>
          <a:off x="14611350" y="14156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96" name="【児童館】&#10;有形固定資産減価償却率最大値テキスト">
          <a:extLst>
            <a:ext uri="{FF2B5EF4-FFF2-40B4-BE49-F238E27FC236}">
              <a16:creationId xmlns:a16="http://schemas.microsoft.com/office/drawing/2014/main" id="{C621C710-6DFB-49A8-B742-4F05FFDDDDEF}"/>
            </a:ext>
          </a:extLst>
        </xdr:cNvPr>
        <xdr:cNvSpPr txBox="1"/>
      </xdr:nvSpPr>
      <xdr:spPr>
        <a:xfrm>
          <a:off x="14738350" y="1255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97" name="直線コネクタ 596">
          <a:extLst>
            <a:ext uri="{FF2B5EF4-FFF2-40B4-BE49-F238E27FC236}">
              <a16:creationId xmlns:a16="http://schemas.microsoft.com/office/drawing/2014/main" id="{00831CF4-5991-4C01-ABAD-194A0509C507}"/>
            </a:ext>
          </a:extLst>
        </xdr:cNvPr>
        <xdr:cNvCxnSpPr/>
      </xdr:nvCxnSpPr>
      <xdr:spPr>
        <a:xfrm>
          <a:off x="14611350" y="12762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137813</xdr:rowOff>
    </xdr:from>
    <xdr:ext cx="405111" cy="259045"/>
    <xdr:sp macro="" textlink="">
      <xdr:nvSpPr>
        <xdr:cNvPr id="598" name="【児童館】&#10;有形固定資産減価償却率平均値テキスト">
          <a:extLst>
            <a:ext uri="{FF2B5EF4-FFF2-40B4-BE49-F238E27FC236}">
              <a16:creationId xmlns:a16="http://schemas.microsoft.com/office/drawing/2014/main" id="{A192EF99-AE94-4440-9788-6C1FA9EEDCF6}"/>
            </a:ext>
          </a:extLst>
        </xdr:cNvPr>
        <xdr:cNvSpPr txBox="1"/>
      </xdr:nvSpPr>
      <xdr:spPr>
        <a:xfrm>
          <a:off x="14738350" y="13352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599" name="フローチャート: 判断 598">
          <a:extLst>
            <a:ext uri="{FF2B5EF4-FFF2-40B4-BE49-F238E27FC236}">
              <a16:creationId xmlns:a16="http://schemas.microsoft.com/office/drawing/2014/main" id="{4D69B809-BC63-43ED-98F7-7922EA180BF0}"/>
            </a:ext>
          </a:extLst>
        </xdr:cNvPr>
        <xdr:cNvSpPr/>
      </xdr:nvSpPr>
      <xdr:spPr>
        <a:xfrm>
          <a:off x="14649450" y="134943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00" name="フローチャート: 判断 599">
          <a:extLst>
            <a:ext uri="{FF2B5EF4-FFF2-40B4-BE49-F238E27FC236}">
              <a16:creationId xmlns:a16="http://schemas.microsoft.com/office/drawing/2014/main" id="{D56221EF-88FB-4AB8-91AB-F494A384E6F5}"/>
            </a:ext>
          </a:extLst>
        </xdr:cNvPr>
        <xdr:cNvSpPr/>
      </xdr:nvSpPr>
      <xdr:spPr>
        <a:xfrm>
          <a:off x="13887450" y="13492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01" name="フローチャート: 判断 600">
          <a:extLst>
            <a:ext uri="{FF2B5EF4-FFF2-40B4-BE49-F238E27FC236}">
              <a16:creationId xmlns:a16="http://schemas.microsoft.com/office/drawing/2014/main" id="{A685618D-7766-481E-901F-02966F1B580A}"/>
            </a:ext>
          </a:extLst>
        </xdr:cNvPr>
        <xdr:cNvSpPr/>
      </xdr:nvSpPr>
      <xdr:spPr>
        <a:xfrm>
          <a:off x="13093700" y="13477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02" name="フローチャート: 判断 601">
          <a:extLst>
            <a:ext uri="{FF2B5EF4-FFF2-40B4-BE49-F238E27FC236}">
              <a16:creationId xmlns:a16="http://schemas.microsoft.com/office/drawing/2014/main" id="{EE2F8F9F-7382-4E05-9B21-E46EACF100E3}"/>
            </a:ext>
          </a:extLst>
        </xdr:cNvPr>
        <xdr:cNvSpPr/>
      </xdr:nvSpPr>
      <xdr:spPr>
        <a:xfrm>
          <a:off x="12299950" y="13507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03" name="フローチャート: 判断 602">
          <a:extLst>
            <a:ext uri="{FF2B5EF4-FFF2-40B4-BE49-F238E27FC236}">
              <a16:creationId xmlns:a16="http://schemas.microsoft.com/office/drawing/2014/main" id="{D1A0E88F-FAB4-4F77-B7C9-75C9F8927201}"/>
            </a:ext>
          </a:extLst>
        </xdr:cNvPr>
        <xdr:cNvSpPr/>
      </xdr:nvSpPr>
      <xdr:spPr>
        <a:xfrm>
          <a:off x="11487150" y="13477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A183A876-22DD-4833-93E7-A551AE213867}"/>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928B5F6D-8224-40C2-8413-2B893F60F157}"/>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7AD83510-46AD-4BDB-A1AC-7625DACCF062}"/>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B7AE88CA-76D6-4945-9376-3AE187A5F37F}"/>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5D8D64D7-A0C7-4234-91E5-A6D2091C4778}"/>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09" name="楕円 608">
          <a:extLst>
            <a:ext uri="{FF2B5EF4-FFF2-40B4-BE49-F238E27FC236}">
              <a16:creationId xmlns:a16="http://schemas.microsoft.com/office/drawing/2014/main" id="{A1F58BB6-C31A-467B-8A0D-8C6AD686F628}"/>
            </a:ext>
          </a:extLst>
        </xdr:cNvPr>
        <xdr:cNvSpPr/>
      </xdr:nvSpPr>
      <xdr:spPr>
        <a:xfrm>
          <a:off x="14649450" y="136404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74313</xdr:rowOff>
    </xdr:from>
    <xdr:ext cx="405111" cy="259045"/>
    <xdr:sp macro="" textlink="">
      <xdr:nvSpPr>
        <xdr:cNvPr id="610" name="【児童館】&#10;有形固定資産減価償却率該当値テキスト">
          <a:extLst>
            <a:ext uri="{FF2B5EF4-FFF2-40B4-BE49-F238E27FC236}">
              <a16:creationId xmlns:a16="http://schemas.microsoft.com/office/drawing/2014/main" id="{47233F83-DA60-4B6A-AE71-D67D68807819}"/>
            </a:ext>
          </a:extLst>
        </xdr:cNvPr>
        <xdr:cNvSpPr txBox="1"/>
      </xdr:nvSpPr>
      <xdr:spPr>
        <a:xfrm>
          <a:off x="14738350" y="1361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61595</xdr:rowOff>
    </xdr:from>
    <xdr:to>
      <xdr:col>81</xdr:col>
      <xdr:colOff>101600</xdr:colOff>
      <xdr:row>82</xdr:row>
      <xdr:rowOff>163195</xdr:rowOff>
    </xdr:to>
    <xdr:sp macro="" textlink="">
      <xdr:nvSpPr>
        <xdr:cNvPr id="611" name="楕円 610">
          <a:extLst>
            <a:ext uri="{FF2B5EF4-FFF2-40B4-BE49-F238E27FC236}">
              <a16:creationId xmlns:a16="http://schemas.microsoft.com/office/drawing/2014/main" id="{73A6DB94-BD4A-4875-B190-70C4DBB49424}"/>
            </a:ext>
          </a:extLst>
        </xdr:cNvPr>
        <xdr:cNvSpPr/>
      </xdr:nvSpPr>
      <xdr:spPr>
        <a:xfrm>
          <a:off x="1388745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112395</xdr:rowOff>
    </xdr:from>
    <xdr:to>
      <xdr:col>85</xdr:col>
      <xdr:colOff>127000</xdr:colOff>
      <xdr:row>82</xdr:row>
      <xdr:rowOff>146686</xdr:rowOff>
    </xdr:to>
    <xdr:cxnSp macro="">
      <xdr:nvCxnSpPr>
        <xdr:cNvPr id="612" name="直線コネクタ 611">
          <a:extLst>
            <a:ext uri="{FF2B5EF4-FFF2-40B4-BE49-F238E27FC236}">
              <a16:creationId xmlns:a16="http://schemas.microsoft.com/office/drawing/2014/main" id="{BFAC14E2-F68D-410E-8C56-96CB152AF3C3}"/>
            </a:ext>
          </a:extLst>
        </xdr:cNvPr>
        <xdr:cNvCxnSpPr/>
      </xdr:nvCxnSpPr>
      <xdr:spPr>
        <a:xfrm>
          <a:off x="13938250" y="13656945"/>
          <a:ext cx="762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13" name="楕円 612">
          <a:extLst>
            <a:ext uri="{FF2B5EF4-FFF2-40B4-BE49-F238E27FC236}">
              <a16:creationId xmlns:a16="http://schemas.microsoft.com/office/drawing/2014/main" id="{3F28BFE8-6A3E-498C-8FF8-CDFF061DD484}"/>
            </a:ext>
          </a:extLst>
        </xdr:cNvPr>
        <xdr:cNvSpPr/>
      </xdr:nvSpPr>
      <xdr:spPr>
        <a:xfrm>
          <a:off x="13093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82</xdr:row>
      <xdr:rowOff>112395</xdr:rowOff>
    </xdr:to>
    <xdr:cxnSp macro="">
      <xdr:nvCxnSpPr>
        <xdr:cNvPr id="614" name="直線コネクタ 613">
          <a:extLst>
            <a:ext uri="{FF2B5EF4-FFF2-40B4-BE49-F238E27FC236}">
              <a16:creationId xmlns:a16="http://schemas.microsoft.com/office/drawing/2014/main" id="{2C093BE4-2DD7-4300-AC7C-1ECBFA37CE9E}"/>
            </a:ext>
          </a:extLst>
        </xdr:cNvPr>
        <xdr:cNvCxnSpPr/>
      </xdr:nvCxnSpPr>
      <xdr:spPr>
        <a:xfrm>
          <a:off x="13144500" y="13616939"/>
          <a:ext cx="7937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156845</xdr:rowOff>
    </xdr:from>
    <xdr:to>
      <xdr:col>72</xdr:col>
      <xdr:colOff>38100</xdr:colOff>
      <xdr:row>82</xdr:row>
      <xdr:rowOff>86995</xdr:rowOff>
    </xdr:to>
    <xdr:sp macro="" textlink="">
      <xdr:nvSpPr>
        <xdr:cNvPr id="615" name="楕円 614">
          <a:extLst>
            <a:ext uri="{FF2B5EF4-FFF2-40B4-BE49-F238E27FC236}">
              <a16:creationId xmlns:a16="http://schemas.microsoft.com/office/drawing/2014/main" id="{B2B8065A-E494-4709-B55C-12A9EA96DF62}"/>
            </a:ext>
          </a:extLst>
        </xdr:cNvPr>
        <xdr:cNvSpPr/>
      </xdr:nvSpPr>
      <xdr:spPr>
        <a:xfrm>
          <a:off x="12299950" y="135362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36195</xdr:rowOff>
    </xdr:from>
    <xdr:to>
      <xdr:col>76</xdr:col>
      <xdr:colOff>114300</xdr:colOff>
      <xdr:row>82</xdr:row>
      <xdr:rowOff>72389</xdr:rowOff>
    </xdr:to>
    <xdr:cxnSp macro="">
      <xdr:nvCxnSpPr>
        <xdr:cNvPr id="616" name="直線コネクタ 615">
          <a:extLst>
            <a:ext uri="{FF2B5EF4-FFF2-40B4-BE49-F238E27FC236}">
              <a16:creationId xmlns:a16="http://schemas.microsoft.com/office/drawing/2014/main" id="{F8D25E79-FFB2-4675-96F5-8B5A4C0E51A2}"/>
            </a:ext>
          </a:extLst>
        </xdr:cNvPr>
        <xdr:cNvCxnSpPr/>
      </xdr:nvCxnSpPr>
      <xdr:spPr>
        <a:xfrm>
          <a:off x="12344400" y="13580745"/>
          <a:ext cx="8001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118745</xdr:rowOff>
    </xdr:from>
    <xdr:to>
      <xdr:col>67</xdr:col>
      <xdr:colOff>101600</xdr:colOff>
      <xdr:row>82</xdr:row>
      <xdr:rowOff>48895</xdr:rowOff>
    </xdr:to>
    <xdr:sp macro="" textlink="">
      <xdr:nvSpPr>
        <xdr:cNvPr id="617" name="楕円 616">
          <a:extLst>
            <a:ext uri="{FF2B5EF4-FFF2-40B4-BE49-F238E27FC236}">
              <a16:creationId xmlns:a16="http://schemas.microsoft.com/office/drawing/2014/main" id="{28657C34-291E-456D-A384-9051A92654E2}"/>
            </a:ext>
          </a:extLst>
        </xdr:cNvPr>
        <xdr:cNvSpPr/>
      </xdr:nvSpPr>
      <xdr:spPr>
        <a:xfrm>
          <a:off x="11487150" y="13498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169545</xdr:rowOff>
    </xdr:from>
    <xdr:to>
      <xdr:col>71</xdr:col>
      <xdr:colOff>177800</xdr:colOff>
      <xdr:row>82</xdr:row>
      <xdr:rowOff>36195</xdr:rowOff>
    </xdr:to>
    <xdr:cxnSp macro="">
      <xdr:nvCxnSpPr>
        <xdr:cNvPr id="618" name="直線コネクタ 617">
          <a:extLst>
            <a:ext uri="{FF2B5EF4-FFF2-40B4-BE49-F238E27FC236}">
              <a16:creationId xmlns:a16="http://schemas.microsoft.com/office/drawing/2014/main" id="{89849B9C-F1B4-4018-98FF-710072514AEA}"/>
            </a:ext>
          </a:extLst>
        </xdr:cNvPr>
        <xdr:cNvCxnSpPr/>
      </xdr:nvCxnSpPr>
      <xdr:spPr>
        <a:xfrm>
          <a:off x="11537950" y="1354264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19" name="n_1aveValue【児童館】&#10;有形固定資産減価償却率">
          <a:extLst>
            <a:ext uri="{FF2B5EF4-FFF2-40B4-BE49-F238E27FC236}">
              <a16:creationId xmlns:a16="http://schemas.microsoft.com/office/drawing/2014/main" id="{695E6DAE-A124-44C5-9C53-83A08C9654EE}"/>
            </a:ext>
          </a:extLst>
        </xdr:cNvPr>
        <xdr:cNvSpPr txBox="1"/>
      </xdr:nvSpPr>
      <xdr:spPr>
        <a:xfrm>
          <a:off x="13742044" y="1327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20" name="n_2aveValue【児童館】&#10;有形固定資産減価償却率">
          <a:extLst>
            <a:ext uri="{FF2B5EF4-FFF2-40B4-BE49-F238E27FC236}">
              <a16:creationId xmlns:a16="http://schemas.microsoft.com/office/drawing/2014/main" id="{3EAF53E2-B572-42C6-AC5F-89E3C44221DD}"/>
            </a:ext>
          </a:extLst>
        </xdr:cNvPr>
        <xdr:cNvSpPr txBox="1"/>
      </xdr:nvSpPr>
      <xdr:spPr>
        <a:xfrm>
          <a:off x="12960994"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621" name="n_3aveValue【児童館】&#10;有形固定資産減価償却率">
          <a:extLst>
            <a:ext uri="{FF2B5EF4-FFF2-40B4-BE49-F238E27FC236}">
              <a16:creationId xmlns:a16="http://schemas.microsoft.com/office/drawing/2014/main" id="{D1453DC4-16E1-4B22-8E1F-FF649719A0C7}"/>
            </a:ext>
          </a:extLst>
        </xdr:cNvPr>
        <xdr:cNvSpPr txBox="1"/>
      </xdr:nvSpPr>
      <xdr:spPr>
        <a:xfrm>
          <a:off x="12167244"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44466</xdr:rowOff>
    </xdr:from>
    <xdr:ext cx="405111" cy="259045"/>
    <xdr:sp macro="" textlink="">
      <xdr:nvSpPr>
        <xdr:cNvPr id="622" name="n_4aveValue【児童館】&#10;有形固定資産減価償却率">
          <a:extLst>
            <a:ext uri="{FF2B5EF4-FFF2-40B4-BE49-F238E27FC236}">
              <a16:creationId xmlns:a16="http://schemas.microsoft.com/office/drawing/2014/main" id="{D40ED0C1-039D-4CD4-8370-82FFD0C73EE7}"/>
            </a:ext>
          </a:extLst>
        </xdr:cNvPr>
        <xdr:cNvSpPr txBox="1"/>
      </xdr:nvSpPr>
      <xdr:spPr>
        <a:xfrm>
          <a:off x="11354444"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154322</xdr:rowOff>
    </xdr:from>
    <xdr:ext cx="405111" cy="259045"/>
    <xdr:sp macro="" textlink="">
      <xdr:nvSpPr>
        <xdr:cNvPr id="623" name="n_1mainValue【児童館】&#10;有形固定資産減価償却率">
          <a:extLst>
            <a:ext uri="{FF2B5EF4-FFF2-40B4-BE49-F238E27FC236}">
              <a16:creationId xmlns:a16="http://schemas.microsoft.com/office/drawing/2014/main" id="{716E5A9F-13B8-4FB4-98A1-ADB013DADFE8}"/>
            </a:ext>
          </a:extLst>
        </xdr:cNvPr>
        <xdr:cNvSpPr txBox="1"/>
      </xdr:nvSpPr>
      <xdr:spPr>
        <a:xfrm>
          <a:off x="13742044" y="1369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24" name="n_2mainValue【児童館】&#10;有形固定資産減価償却率">
          <a:extLst>
            <a:ext uri="{FF2B5EF4-FFF2-40B4-BE49-F238E27FC236}">
              <a16:creationId xmlns:a16="http://schemas.microsoft.com/office/drawing/2014/main" id="{6B058640-323E-4E25-B5A7-1B95A54E422C}"/>
            </a:ext>
          </a:extLst>
        </xdr:cNvPr>
        <xdr:cNvSpPr txBox="1"/>
      </xdr:nvSpPr>
      <xdr:spPr>
        <a:xfrm>
          <a:off x="12960994" y="1365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78122</xdr:rowOff>
    </xdr:from>
    <xdr:ext cx="405111" cy="259045"/>
    <xdr:sp macro="" textlink="">
      <xdr:nvSpPr>
        <xdr:cNvPr id="625" name="n_3mainValue【児童館】&#10;有形固定資産減価償却率">
          <a:extLst>
            <a:ext uri="{FF2B5EF4-FFF2-40B4-BE49-F238E27FC236}">
              <a16:creationId xmlns:a16="http://schemas.microsoft.com/office/drawing/2014/main" id="{D386C956-4D09-47E4-BA15-06DE2788B9A3}"/>
            </a:ext>
          </a:extLst>
        </xdr:cNvPr>
        <xdr:cNvSpPr txBox="1"/>
      </xdr:nvSpPr>
      <xdr:spPr>
        <a:xfrm>
          <a:off x="12167244" y="1362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40022</xdr:rowOff>
    </xdr:from>
    <xdr:ext cx="405111" cy="259045"/>
    <xdr:sp macro="" textlink="">
      <xdr:nvSpPr>
        <xdr:cNvPr id="626" name="n_4mainValue【児童館】&#10;有形固定資産減価償却率">
          <a:extLst>
            <a:ext uri="{FF2B5EF4-FFF2-40B4-BE49-F238E27FC236}">
              <a16:creationId xmlns:a16="http://schemas.microsoft.com/office/drawing/2014/main" id="{54694669-DD8E-4E10-BD57-40579A56C5D3}"/>
            </a:ext>
          </a:extLst>
        </xdr:cNvPr>
        <xdr:cNvSpPr txBox="1"/>
      </xdr:nvSpPr>
      <xdr:spPr>
        <a:xfrm>
          <a:off x="11354444" y="1358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22EF2081-BA16-410A-BE83-BE49A556DFA3}"/>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0E37C3A5-0621-4786-A182-DD4C5ACA5966}"/>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A8D9870B-162C-4256-B545-0B48641F76E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B07E7CE4-4AD6-41E0-9E06-A5144AAABDB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9736F3D2-2235-469D-A475-DABC61757BE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BF59F850-1345-450F-B58E-14EA4820831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5A8D7F8F-B40A-4F6A-8A40-1DBF4759F717}"/>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12223651-1916-4D41-8935-B441C2B280FC}"/>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95C42571-0483-48F6-ACDD-3FEEDEF72DA5}"/>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BB380BC2-5E25-4D5C-8AA2-64F7F051E293}"/>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a:extLst>
            <a:ext uri="{FF2B5EF4-FFF2-40B4-BE49-F238E27FC236}">
              <a16:creationId xmlns:a16="http://schemas.microsoft.com/office/drawing/2014/main" id="{7EB57525-67F9-48A9-891A-58F9DF0AD013}"/>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1AA0E29B-6197-4811-B05A-8F4A8EEA5428}"/>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a:extLst>
            <a:ext uri="{FF2B5EF4-FFF2-40B4-BE49-F238E27FC236}">
              <a16:creationId xmlns:a16="http://schemas.microsoft.com/office/drawing/2014/main" id="{FF4911B4-EFF2-4872-B505-79C5F7E82ED0}"/>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a:extLst>
            <a:ext uri="{FF2B5EF4-FFF2-40B4-BE49-F238E27FC236}">
              <a16:creationId xmlns:a16="http://schemas.microsoft.com/office/drawing/2014/main" id="{720E5E90-5548-4F0B-9811-A75230B76B5E}"/>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a:extLst>
            <a:ext uri="{FF2B5EF4-FFF2-40B4-BE49-F238E27FC236}">
              <a16:creationId xmlns:a16="http://schemas.microsoft.com/office/drawing/2014/main" id="{8CAF843C-C41B-4BE2-949C-DE3D4AAD2A0A}"/>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a:extLst>
            <a:ext uri="{FF2B5EF4-FFF2-40B4-BE49-F238E27FC236}">
              <a16:creationId xmlns:a16="http://schemas.microsoft.com/office/drawing/2014/main" id="{9ACAD8B2-1912-44E7-9D78-85B359E19EFA}"/>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a:extLst>
            <a:ext uri="{FF2B5EF4-FFF2-40B4-BE49-F238E27FC236}">
              <a16:creationId xmlns:a16="http://schemas.microsoft.com/office/drawing/2014/main" id="{89A602E9-2CE9-4461-9AA7-0E61A0FA5155}"/>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a:extLst>
            <a:ext uri="{FF2B5EF4-FFF2-40B4-BE49-F238E27FC236}">
              <a16:creationId xmlns:a16="http://schemas.microsoft.com/office/drawing/2014/main" id="{E1B6DBA6-8677-40C5-9526-AF9810934CC4}"/>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a:extLst>
            <a:ext uri="{FF2B5EF4-FFF2-40B4-BE49-F238E27FC236}">
              <a16:creationId xmlns:a16="http://schemas.microsoft.com/office/drawing/2014/main" id="{2DAA2D75-43EA-4703-93F8-CB7DDD5E89C9}"/>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a:extLst>
            <a:ext uri="{FF2B5EF4-FFF2-40B4-BE49-F238E27FC236}">
              <a16:creationId xmlns:a16="http://schemas.microsoft.com/office/drawing/2014/main" id="{EABCCFE5-D4F3-4B9F-9310-EBF44AFA4704}"/>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id="{14D72AA6-D4EE-4457-9482-671274563512}"/>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id="{92B55575-6B57-46CD-8CC3-CFDE2371EFDB}"/>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a:extLst>
            <a:ext uri="{FF2B5EF4-FFF2-40B4-BE49-F238E27FC236}">
              <a16:creationId xmlns:a16="http://schemas.microsoft.com/office/drawing/2014/main" id="{61ACF736-4BBE-49C6-AD12-E5E9549EA7D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650" name="直線コネクタ 649">
          <a:extLst>
            <a:ext uri="{FF2B5EF4-FFF2-40B4-BE49-F238E27FC236}">
              <a16:creationId xmlns:a16="http://schemas.microsoft.com/office/drawing/2014/main" id="{3ED4297F-7067-4EB6-8BAA-13CEA53F2491}"/>
            </a:ext>
          </a:extLst>
        </xdr:cNvPr>
        <xdr:cNvCxnSpPr/>
      </xdr:nvCxnSpPr>
      <xdr:spPr>
        <a:xfrm flipV="1">
          <a:off x="19951064" y="127952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1" name="【児童館】&#10;一人当たり面積最小値テキスト">
          <a:extLst>
            <a:ext uri="{FF2B5EF4-FFF2-40B4-BE49-F238E27FC236}">
              <a16:creationId xmlns:a16="http://schemas.microsoft.com/office/drawing/2014/main" id="{D4FE9A59-A093-4696-B18E-187CFE73B53C}"/>
            </a:ext>
          </a:extLst>
        </xdr:cNvPr>
        <xdr:cNvSpPr txBox="1"/>
      </xdr:nvSpPr>
      <xdr:spPr>
        <a:xfrm>
          <a:off x="199898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2" name="直線コネクタ 651">
          <a:extLst>
            <a:ext uri="{FF2B5EF4-FFF2-40B4-BE49-F238E27FC236}">
              <a16:creationId xmlns:a16="http://schemas.microsoft.com/office/drawing/2014/main" id="{9209AC60-8C74-4BBF-9A7E-5B8196946BBD}"/>
            </a:ext>
          </a:extLst>
        </xdr:cNvPr>
        <xdr:cNvCxnSpPr/>
      </xdr:nvCxnSpPr>
      <xdr:spPr>
        <a:xfrm>
          <a:off x="198818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3" name="【児童館】&#10;一人当たり面積最大値テキスト">
          <a:extLst>
            <a:ext uri="{FF2B5EF4-FFF2-40B4-BE49-F238E27FC236}">
              <a16:creationId xmlns:a16="http://schemas.microsoft.com/office/drawing/2014/main" id="{C82D8A0A-9FF5-42F9-9615-84DC2B385CF2}"/>
            </a:ext>
          </a:extLst>
        </xdr:cNvPr>
        <xdr:cNvSpPr txBox="1"/>
      </xdr:nvSpPr>
      <xdr:spPr>
        <a:xfrm>
          <a:off x="19989800" y="125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4" name="直線コネクタ 653">
          <a:extLst>
            <a:ext uri="{FF2B5EF4-FFF2-40B4-BE49-F238E27FC236}">
              <a16:creationId xmlns:a16="http://schemas.microsoft.com/office/drawing/2014/main" id="{2F00BBE6-7D83-4845-8140-66489157908E}"/>
            </a:ext>
          </a:extLst>
        </xdr:cNvPr>
        <xdr:cNvCxnSpPr/>
      </xdr:nvCxnSpPr>
      <xdr:spPr>
        <a:xfrm>
          <a:off x="198818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655" name="【児童館】&#10;一人当たり面積平均値テキスト">
          <a:extLst>
            <a:ext uri="{FF2B5EF4-FFF2-40B4-BE49-F238E27FC236}">
              <a16:creationId xmlns:a16="http://schemas.microsoft.com/office/drawing/2014/main" id="{02F76022-E353-463A-95FF-109E336A605A}"/>
            </a:ext>
          </a:extLst>
        </xdr:cNvPr>
        <xdr:cNvSpPr txBox="1"/>
      </xdr:nvSpPr>
      <xdr:spPr>
        <a:xfrm>
          <a:off x="19989800" y="13630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56" name="フローチャート: 判断 655">
          <a:extLst>
            <a:ext uri="{FF2B5EF4-FFF2-40B4-BE49-F238E27FC236}">
              <a16:creationId xmlns:a16="http://schemas.microsoft.com/office/drawing/2014/main" id="{DA116F88-6E82-4FA7-B635-4F9CC5B939AB}"/>
            </a:ext>
          </a:extLst>
        </xdr:cNvPr>
        <xdr:cNvSpPr/>
      </xdr:nvSpPr>
      <xdr:spPr>
        <a:xfrm>
          <a:off x="19900900" y="1377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57" name="フローチャート: 判断 656">
          <a:extLst>
            <a:ext uri="{FF2B5EF4-FFF2-40B4-BE49-F238E27FC236}">
              <a16:creationId xmlns:a16="http://schemas.microsoft.com/office/drawing/2014/main" id="{1E000503-E103-4C0B-84A8-49E6B40F325B}"/>
            </a:ext>
          </a:extLst>
        </xdr:cNvPr>
        <xdr:cNvSpPr/>
      </xdr:nvSpPr>
      <xdr:spPr>
        <a:xfrm>
          <a:off x="191579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58" name="フローチャート: 判断 657">
          <a:extLst>
            <a:ext uri="{FF2B5EF4-FFF2-40B4-BE49-F238E27FC236}">
              <a16:creationId xmlns:a16="http://schemas.microsoft.com/office/drawing/2014/main" id="{DE26A7FA-3A01-4403-9975-54ACE0DF77BF}"/>
            </a:ext>
          </a:extLst>
        </xdr:cNvPr>
        <xdr:cNvSpPr/>
      </xdr:nvSpPr>
      <xdr:spPr>
        <a:xfrm>
          <a:off x="1834515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59" name="フローチャート: 判断 658">
          <a:extLst>
            <a:ext uri="{FF2B5EF4-FFF2-40B4-BE49-F238E27FC236}">
              <a16:creationId xmlns:a16="http://schemas.microsoft.com/office/drawing/2014/main" id="{1013D84C-21AA-4563-8A3F-DE848AE2C08A}"/>
            </a:ext>
          </a:extLst>
        </xdr:cNvPr>
        <xdr:cNvSpPr/>
      </xdr:nvSpPr>
      <xdr:spPr>
        <a:xfrm>
          <a:off x="175514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660" name="フローチャート: 判断 659">
          <a:extLst>
            <a:ext uri="{FF2B5EF4-FFF2-40B4-BE49-F238E27FC236}">
              <a16:creationId xmlns:a16="http://schemas.microsoft.com/office/drawing/2014/main" id="{5D02F8B8-C4E1-4461-A06D-8DB9C72497D9}"/>
            </a:ext>
          </a:extLst>
        </xdr:cNvPr>
        <xdr:cNvSpPr/>
      </xdr:nvSpPr>
      <xdr:spPr>
        <a:xfrm>
          <a:off x="16757650" y="13735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38912B1-5A71-4B8B-BC8F-3BFBD40017A5}"/>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DC21E4E-24A9-4BFE-968D-E039A9471F15}"/>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E9CF30C0-8298-4DE5-8A81-D6F9FF05668B}"/>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55ABAA99-A162-4C8E-B8D5-CBA8CE4C6BDA}"/>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A2719500-667E-427C-AACF-29AA902E81E1}"/>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666" name="楕円 665">
          <a:extLst>
            <a:ext uri="{FF2B5EF4-FFF2-40B4-BE49-F238E27FC236}">
              <a16:creationId xmlns:a16="http://schemas.microsoft.com/office/drawing/2014/main" id="{C39AC34C-5F0D-47A7-8AED-3557C8E7C86A}"/>
            </a:ext>
          </a:extLst>
        </xdr:cNvPr>
        <xdr:cNvSpPr/>
      </xdr:nvSpPr>
      <xdr:spPr>
        <a:xfrm>
          <a:off x="19900900" y="13957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667" name="【児童館】&#10;一人当たり面積該当値テキスト">
          <a:extLst>
            <a:ext uri="{FF2B5EF4-FFF2-40B4-BE49-F238E27FC236}">
              <a16:creationId xmlns:a16="http://schemas.microsoft.com/office/drawing/2014/main" id="{A28823EB-725E-40D0-A64C-221CDD200B20}"/>
            </a:ext>
          </a:extLst>
        </xdr:cNvPr>
        <xdr:cNvSpPr txBox="1"/>
      </xdr:nvSpPr>
      <xdr:spPr>
        <a:xfrm>
          <a:off x="19989800"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68" name="楕円 667">
          <a:extLst>
            <a:ext uri="{FF2B5EF4-FFF2-40B4-BE49-F238E27FC236}">
              <a16:creationId xmlns:a16="http://schemas.microsoft.com/office/drawing/2014/main" id="{84BDD7F4-FB6B-4B42-87CA-8795ADF7F69B}"/>
            </a:ext>
          </a:extLst>
        </xdr:cNvPr>
        <xdr:cNvSpPr/>
      </xdr:nvSpPr>
      <xdr:spPr>
        <a:xfrm>
          <a:off x="1915795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152400</xdr:rowOff>
    </xdr:to>
    <xdr:cxnSp macro="">
      <xdr:nvCxnSpPr>
        <xdr:cNvPr id="669" name="直線コネクタ 668">
          <a:extLst>
            <a:ext uri="{FF2B5EF4-FFF2-40B4-BE49-F238E27FC236}">
              <a16:creationId xmlns:a16="http://schemas.microsoft.com/office/drawing/2014/main" id="{84719695-399D-4B09-A7EC-5B6750081AD5}"/>
            </a:ext>
          </a:extLst>
        </xdr:cNvPr>
        <xdr:cNvCxnSpPr/>
      </xdr:nvCxnSpPr>
      <xdr:spPr>
        <a:xfrm flipV="1">
          <a:off x="19202400" y="1400810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70" name="楕円 669">
          <a:extLst>
            <a:ext uri="{FF2B5EF4-FFF2-40B4-BE49-F238E27FC236}">
              <a16:creationId xmlns:a16="http://schemas.microsoft.com/office/drawing/2014/main" id="{0155474A-C4C5-49CD-8171-2D4B448BEC18}"/>
            </a:ext>
          </a:extLst>
        </xdr:cNvPr>
        <xdr:cNvSpPr/>
      </xdr:nvSpPr>
      <xdr:spPr>
        <a:xfrm>
          <a:off x="1834515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71" name="直線コネクタ 670">
          <a:extLst>
            <a:ext uri="{FF2B5EF4-FFF2-40B4-BE49-F238E27FC236}">
              <a16:creationId xmlns:a16="http://schemas.microsoft.com/office/drawing/2014/main" id="{ACBC0DF6-72B0-4A7B-AC83-E2D22F0A8784}"/>
            </a:ext>
          </a:extLst>
        </xdr:cNvPr>
        <xdr:cNvCxnSpPr/>
      </xdr:nvCxnSpPr>
      <xdr:spPr>
        <a:xfrm>
          <a:off x="18395950" y="14027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672" name="楕円 671">
          <a:extLst>
            <a:ext uri="{FF2B5EF4-FFF2-40B4-BE49-F238E27FC236}">
              <a16:creationId xmlns:a16="http://schemas.microsoft.com/office/drawing/2014/main" id="{521C52E1-5043-44F8-96C9-46AC4C73CB88}"/>
            </a:ext>
          </a:extLst>
        </xdr:cNvPr>
        <xdr:cNvSpPr/>
      </xdr:nvSpPr>
      <xdr:spPr>
        <a:xfrm>
          <a:off x="17551400" y="13957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152400</xdr:rowOff>
    </xdr:to>
    <xdr:cxnSp macro="">
      <xdr:nvCxnSpPr>
        <xdr:cNvPr id="673" name="直線コネクタ 672">
          <a:extLst>
            <a:ext uri="{FF2B5EF4-FFF2-40B4-BE49-F238E27FC236}">
              <a16:creationId xmlns:a16="http://schemas.microsoft.com/office/drawing/2014/main" id="{A699CC56-2EE0-4FE9-B642-CF57FB98ED8E}"/>
            </a:ext>
          </a:extLst>
        </xdr:cNvPr>
        <xdr:cNvCxnSpPr/>
      </xdr:nvCxnSpPr>
      <xdr:spPr>
        <a:xfrm>
          <a:off x="17602200" y="1400810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82550</xdr:rowOff>
    </xdr:from>
    <xdr:to>
      <xdr:col>98</xdr:col>
      <xdr:colOff>38100</xdr:colOff>
      <xdr:row>85</xdr:row>
      <xdr:rowOff>12700</xdr:rowOff>
    </xdr:to>
    <xdr:sp macro="" textlink="">
      <xdr:nvSpPr>
        <xdr:cNvPr id="674" name="楕円 673">
          <a:extLst>
            <a:ext uri="{FF2B5EF4-FFF2-40B4-BE49-F238E27FC236}">
              <a16:creationId xmlns:a16="http://schemas.microsoft.com/office/drawing/2014/main" id="{7AAB61C4-6AF5-4EAA-B2E2-598893E6EC2F}"/>
            </a:ext>
          </a:extLst>
        </xdr:cNvPr>
        <xdr:cNvSpPr/>
      </xdr:nvSpPr>
      <xdr:spPr>
        <a:xfrm>
          <a:off x="16757650" y="13957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133350</xdr:rowOff>
    </xdr:from>
    <xdr:to>
      <xdr:col>102</xdr:col>
      <xdr:colOff>114300</xdr:colOff>
      <xdr:row>84</xdr:row>
      <xdr:rowOff>133350</xdr:rowOff>
    </xdr:to>
    <xdr:cxnSp macro="">
      <xdr:nvCxnSpPr>
        <xdr:cNvPr id="675" name="直線コネクタ 674">
          <a:extLst>
            <a:ext uri="{FF2B5EF4-FFF2-40B4-BE49-F238E27FC236}">
              <a16:creationId xmlns:a16="http://schemas.microsoft.com/office/drawing/2014/main" id="{F7879E19-B6A1-45C2-BD30-3BFE6ECE73A0}"/>
            </a:ext>
          </a:extLst>
        </xdr:cNvPr>
        <xdr:cNvCxnSpPr/>
      </xdr:nvCxnSpPr>
      <xdr:spPr>
        <a:xfrm>
          <a:off x="16802100" y="14008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76" name="n_1aveValue【児童館】&#10;一人当たり面積">
          <a:extLst>
            <a:ext uri="{FF2B5EF4-FFF2-40B4-BE49-F238E27FC236}">
              <a16:creationId xmlns:a16="http://schemas.microsoft.com/office/drawing/2014/main" id="{6654293E-FDAE-4337-A988-F40806B4D364}"/>
            </a:ext>
          </a:extLst>
        </xdr:cNvPr>
        <xdr:cNvSpPr txBox="1"/>
      </xdr:nvSpPr>
      <xdr:spPr>
        <a:xfrm>
          <a:off x="189802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77" name="n_2aveValue【児童館】&#10;一人当たり面積">
          <a:extLst>
            <a:ext uri="{FF2B5EF4-FFF2-40B4-BE49-F238E27FC236}">
              <a16:creationId xmlns:a16="http://schemas.microsoft.com/office/drawing/2014/main" id="{DBAA2CDD-A778-467A-A725-F100047E3240}"/>
            </a:ext>
          </a:extLst>
        </xdr:cNvPr>
        <xdr:cNvSpPr txBox="1"/>
      </xdr:nvSpPr>
      <xdr:spPr>
        <a:xfrm>
          <a:off x="181801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678" name="n_3aveValue【児童館】&#10;一人当たり面積">
          <a:extLst>
            <a:ext uri="{FF2B5EF4-FFF2-40B4-BE49-F238E27FC236}">
              <a16:creationId xmlns:a16="http://schemas.microsoft.com/office/drawing/2014/main" id="{21E0D9B4-BCFA-4761-A3DD-856AFF92A294}"/>
            </a:ext>
          </a:extLst>
        </xdr:cNvPr>
        <xdr:cNvSpPr txBox="1"/>
      </xdr:nvSpPr>
      <xdr:spPr>
        <a:xfrm>
          <a:off x="1738637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679" name="n_4aveValue【児童館】&#10;一人当たり面積">
          <a:extLst>
            <a:ext uri="{FF2B5EF4-FFF2-40B4-BE49-F238E27FC236}">
              <a16:creationId xmlns:a16="http://schemas.microsoft.com/office/drawing/2014/main" id="{4D007C1F-A5F2-45AF-A4E6-F92342099B93}"/>
            </a:ext>
          </a:extLst>
        </xdr:cNvPr>
        <xdr:cNvSpPr txBox="1"/>
      </xdr:nvSpPr>
      <xdr:spPr>
        <a:xfrm>
          <a:off x="16592627" y="1352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80" name="n_1mainValue【児童館】&#10;一人当たり面積">
          <a:extLst>
            <a:ext uri="{FF2B5EF4-FFF2-40B4-BE49-F238E27FC236}">
              <a16:creationId xmlns:a16="http://schemas.microsoft.com/office/drawing/2014/main" id="{D386A9BB-F1E3-4B05-80B2-C5565C858775}"/>
            </a:ext>
          </a:extLst>
        </xdr:cNvPr>
        <xdr:cNvSpPr txBox="1"/>
      </xdr:nvSpPr>
      <xdr:spPr>
        <a:xfrm>
          <a:off x="189802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81" name="n_2mainValue【児童館】&#10;一人当たり面積">
          <a:extLst>
            <a:ext uri="{FF2B5EF4-FFF2-40B4-BE49-F238E27FC236}">
              <a16:creationId xmlns:a16="http://schemas.microsoft.com/office/drawing/2014/main" id="{8916217B-9922-4093-8AB1-F719CD34F357}"/>
            </a:ext>
          </a:extLst>
        </xdr:cNvPr>
        <xdr:cNvSpPr txBox="1"/>
      </xdr:nvSpPr>
      <xdr:spPr>
        <a:xfrm>
          <a:off x="181801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3827</xdr:rowOff>
    </xdr:from>
    <xdr:ext cx="469744" cy="259045"/>
    <xdr:sp macro="" textlink="">
      <xdr:nvSpPr>
        <xdr:cNvPr id="682" name="n_3mainValue【児童館】&#10;一人当たり面積">
          <a:extLst>
            <a:ext uri="{FF2B5EF4-FFF2-40B4-BE49-F238E27FC236}">
              <a16:creationId xmlns:a16="http://schemas.microsoft.com/office/drawing/2014/main" id="{9E9393DB-2B46-4998-AEA3-112A1B473278}"/>
            </a:ext>
          </a:extLst>
        </xdr:cNvPr>
        <xdr:cNvSpPr txBox="1"/>
      </xdr:nvSpPr>
      <xdr:spPr>
        <a:xfrm>
          <a:off x="17386377" y="1404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3827</xdr:rowOff>
    </xdr:from>
    <xdr:ext cx="469744" cy="259045"/>
    <xdr:sp macro="" textlink="">
      <xdr:nvSpPr>
        <xdr:cNvPr id="683" name="n_4mainValue【児童館】&#10;一人当たり面積">
          <a:extLst>
            <a:ext uri="{FF2B5EF4-FFF2-40B4-BE49-F238E27FC236}">
              <a16:creationId xmlns:a16="http://schemas.microsoft.com/office/drawing/2014/main" id="{4700DB0A-B77F-4C5B-B131-0138D62776B1}"/>
            </a:ext>
          </a:extLst>
        </xdr:cNvPr>
        <xdr:cNvSpPr txBox="1"/>
      </xdr:nvSpPr>
      <xdr:spPr>
        <a:xfrm>
          <a:off x="16592627" y="1404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a16="http://schemas.microsoft.com/office/drawing/2014/main" id="{9969565A-E9FF-4749-8240-A4F8744B8FCB}"/>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85" name="正方形/長方形 684">
          <a:extLst>
            <a:ext uri="{FF2B5EF4-FFF2-40B4-BE49-F238E27FC236}">
              <a16:creationId xmlns:a16="http://schemas.microsoft.com/office/drawing/2014/main" id="{8B8497F5-28BC-481F-864A-589F8483FDC6}"/>
            </a:ext>
          </a:extLst>
        </xdr:cNvPr>
        <xdr:cNvSpPr/>
      </xdr:nvSpPr>
      <xdr:spPr>
        <a:xfrm>
          <a:off x="112077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86" name="正方形/長方形 685">
          <a:extLst>
            <a:ext uri="{FF2B5EF4-FFF2-40B4-BE49-F238E27FC236}">
              <a16:creationId xmlns:a16="http://schemas.microsoft.com/office/drawing/2014/main" id="{C7A3DCC4-1AF8-461B-90E3-21BB63466AC9}"/>
            </a:ext>
          </a:extLst>
        </xdr:cNvPr>
        <xdr:cNvSpPr/>
      </xdr:nvSpPr>
      <xdr:spPr>
        <a:xfrm>
          <a:off x="112077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87" name="正方形/長方形 686">
          <a:extLst>
            <a:ext uri="{FF2B5EF4-FFF2-40B4-BE49-F238E27FC236}">
              <a16:creationId xmlns:a16="http://schemas.microsoft.com/office/drawing/2014/main" id="{759A9D3E-021E-41FD-BB1D-C344498F24F2}"/>
            </a:ext>
          </a:extLst>
        </xdr:cNvPr>
        <xdr:cNvSpPr/>
      </xdr:nvSpPr>
      <xdr:spPr>
        <a:xfrm>
          <a:off x="123444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88" name="正方形/長方形 687">
          <a:extLst>
            <a:ext uri="{FF2B5EF4-FFF2-40B4-BE49-F238E27FC236}">
              <a16:creationId xmlns:a16="http://schemas.microsoft.com/office/drawing/2014/main" id="{274275C4-6384-49BF-AFD7-95742DD3B559}"/>
            </a:ext>
          </a:extLst>
        </xdr:cNvPr>
        <xdr:cNvSpPr/>
      </xdr:nvSpPr>
      <xdr:spPr>
        <a:xfrm>
          <a:off x="123444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a:extLst>
            <a:ext uri="{FF2B5EF4-FFF2-40B4-BE49-F238E27FC236}">
              <a16:creationId xmlns:a16="http://schemas.microsoft.com/office/drawing/2014/main" id="{B4EC3FAA-DE33-4398-8409-91995086731C}"/>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a:extLst>
            <a:ext uri="{FF2B5EF4-FFF2-40B4-BE49-F238E27FC236}">
              <a16:creationId xmlns:a16="http://schemas.microsoft.com/office/drawing/2014/main" id="{F0CBF600-A912-422E-BFDE-DE6A1DD7EF8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91" name="正方形/長方形 690">
          <a:extLst>
            <a:ext uri="{FF2B5EF4-FFF2-40B4-BE49-F238E27FC236}">
              <a16:creationId xmlns:a16="http://schemas.microsoft.com/office/drawing/2014/main" id="{F57749C2-A3C0-4ED8-A758-BBD9C99D6E35}"/>
            </a:ext>
          </a:extLst>
        </xdr:cNvPr>
        <xdr:cNvSpPr/>
      </xdr:nvSpPr>
      <xdr:spPr>
        <a:xfrm>
          <a:off x="16459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92" name="正方形/長方形 691">
          <a:extLst>
            <a:ext uri="{FF2B5EF4-FFF2-40B4-BE49-F238E27FC236}">
              <a16:creationId xmlns:a16="http://schemas.microsoft.com/office/drawing/2014/main" id="{C21F704E-3B11-46B4-8709-71D104A63012}"/>
            </a:ext>
          </a:extLst>
        </xdr:cNvPr>
        <xdr:cNvSpPr/>
      </xdr:nvSpPr>
      <xdr:spPr>
        <a:xfrm>
          <a:off x="16459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93" name="正方形/長方形 692">
          <a:extLst>
            <a:ext uri="{FF2B5EF4-FFF2-40B4-BE49-F238E27FC236}">
              <a16:creationId xmlns:a16="http://schemas.microsoft.com/office/drawing/2014/main" id="{C4C6FCDA-2313-4542-9647-8319199972EE}"/>
            </a:ext>
          </a:extLst>
        </xdr:cNvPr>
        <xdr:cNvSpPr/>
      </xdr:nvSpPr>
      <xdr:spPr>
        <a:xfrm>
          <a:off x="17614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94" name="正方形/長方形 693">
          <a:extLst>
            <a:ext uri="{FF2B5EF4-FFF2-40B4-BE49-F238E27FC236}">
              <a16:creationId xmlns:a16="http://schemas.microsoft.com/office/drawing/2014/main" id="{36FABAA8-2EF2-426A-99F3-1A078BC84655}"/>
            </a:ext>
          </a:extLst>
        </xdr:cNvPr>
        <xdr:cNvSpPr/>
      </xdr:nvSpPr>
      <xdr:spPr>
        <a:xfrm>
          <a:off x="17614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a:extLst>
            <a:ext uri="{FF2B5EF4-FFF2-40B4-BE49-F238E27FC236}">
              <a16:creationId xmlns:a16="http://schemas.microsoft.com/office/drawing/2014/main" id="{CD51D0D0-42C6-443D-B714-2992EDE386D4}"/>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a:extLst>
            <a:ext uri="{FF2B5EF4-FFF2-40B4-BE49-F238E27FC236}">
              <a16:creationId xmlns:a16="http://schemas.microsoft.com/office/drawing/2014/main" id="{B5D1476E-B367-4796-830E-674C42BBE746}"/>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a:extLst>
            <a:ext uri="{FF2B5EF4-FFF2-40B4-BE49-F238E27FC236}">
              <a16:creationId xmlns:a16="http://schemas.microsoft.com/office/drawing/2014/main" id="{5D16D1AE-2C1B-4172-B786-D97AFAFFCB0C}"/>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a:extLst>
            <a:ext uri="{FF2B5EF4-FFF2-40B4-BE49-F238E27FC236}">
              <a16:creationId xmlns:a16="http://schemas.microsoft.com/office/drawing/2014/main" id="{5E2249C1-8343-43FD-9D89-F106356A6E6A}"/>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いくつかの類型において、有形固定資産減価償却率は類似団体平均を上回っているが、その中でも認定こども園・幼稚園・保育所においては、他の類型と比較して類似団体平均を大きく上回っている。これは区立保育園の多くが、昭和４０年代から５０年代半ばにかけて建設されていることが要因となっている。今後は保育需要の状況等を見極めながら、老朽化する区立保育園等を統合、移設等により再整備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BB736F-198E-4AB9-BC64-A285BCE64D1D}"/>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3015AEA-176C-4E7C-865B-D6E9F3097AD9}"/>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E807EDA-6AF3-42D8-97E4-7FF55DD2CAD9}"/>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DCC8FC4-53E2-4F52-A897-7453ECABE3B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D6B9873-1847-4C5D-BBCD-1EA8B6B56DDA}"/>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A39772-AD10-4DD7-8057-67232A081FAD}"/>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17C1050-6710-4FB1-9DCF-5F61A50712B4}"/>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AFE7A2-8360-455C-9E18-37D6154992DD}"/>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E520F7A-DC70-45EA-9C8F-950A14B6C6DC}"/>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EDC3B11-5BB4-4231-90F2-7DA12E363397}"/>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916,208
895,180
58.05
377,662,345
357,779,394
17,076,938
206,782,019
60,859,809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C49047-F054-42BE-922F-F408D20B9945}"/>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58DE616-C862-4666-8F5F-7C386E3C0284}"/>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FBE84F7-DAF0-4933-959A-F6AE9059918E}"/>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4C0F41D-FA1A-4791-BE82-D998ECEACA47}"/>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B88573A-8266-4CC1-A199-5FF8846283E1}"/>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D0ACC35-4D6A-468C-8D43-FAD2E5952503}"/>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D8BA079-D18C-49B1-989A-19167271B03A}"/>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CEF4D10-CF2A-4F99-8ED0-7261E92E2546}"/>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915402-9F93-4D13-8669-880E53BCED28}"/>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869F69-B1E0-44E2-856E-B34B31E04479}"/>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2C8AF5D-CEA1-49B2-BDD4-34ADEB97BC1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86A0629-0CD5-4E5D-A3AC-A0AFE4298912}"/>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30561E-56C9-4C85-AFD8-94103B28C12C}"/>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D82607D-7755-4E01-8972-7BEF34B3B3EB}"/>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E378BC0-1EE7-4B4A-94E3-FBCA47CE28A5}"/>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C8711BE-B21E-4168-92A8-6012C2885DA4}"/>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349FDD-6C52-4FAA-B966-2350A223CF1B}"/>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328F087-2F77-4BFF-80CE-5153DAB1C91F}"/>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172BAC1-0B2C-41F7-B612-E592C9A7AF57}"/>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EA5B650-7B63-43BD-AE12-836757C21663}"/>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26158B8-4F4C-4826-8DFA-FF0C21380C5C}"/>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AB25692-2B6B-4050-8A82-4281F5D016ED}"/>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22FFC26-D38F-4410-8901-69BFD50BF785}"/>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E7C01B9-CD5C-45EC-AE5D-1A89161FA7A1}"/>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3DEFBA5-A59C-447B-8FFC-D8E953541E66}"/>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61AB9E6-AD9D-4121-865F-CF394A4330EF}"/>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6737160-E4D1-4F2D-AE20-0415B3A54744}"/>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F65C589-C7A8-466C-B355-5BD2DACBAF58}"/>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471AAD2-1525-441D-A71A-DB1F71D68967}"/>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5449CD9-204C-453A-AE85-CA32EE720BF9}"/>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5E14CC7-A371-488E-8CE3-073C1D8432F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9CC9360A-B628-48D2-9181-3F71BB01E9D6}"/>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2D28BFC6-10A2-4F78-B353-604B7BC14CC0}"/>
            </a:ext>
          </a:extLst>
        </xdr:cNvPr>
        <xdr:cNvCxnSpPr/>
      </xdr:nvCxnSpPr>
      <xdr:spPr>
        <a:xfrm>
          <a:off x="685800" y="7073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a:extLst>
            <a:ext uri="{FF2B5EF4-FFF2-40B4-BE49-F238E27FC236}">
              <a16:creationId xmlns:a16="http://schemas.microsoft.com/office/drawing/2014/main" id="{AD6CE3B7-ACF7-4B4C-9379-C25D37796690}"/>
            </a:ext>
          </a:extLst>
        </xdr:cNvPr>
        <xdr:cNvSpPr txBox="1"/>
      </xdr:nvSpPr>
      <xdr:spPr>
        <a:xfrm>
          <a:off x="339891" y="6938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DF735502-BDD6-496A-90A2-F279DFA90C8A}"/>
            </a:ext>
          </a:extLst>
        </xdr:cNvPr>
        <xdr:cNvCxnSpPr/>
      </xdr:nvCxnSpPr>
      <xdr:spPr>
        <a:xfrm>
          <a:off x="6858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6F9D1485-E39C-423B-9AB4-65597490CADE}"/>
            </a:ext>
          </a:extLst>
        </xdr:cNvPr>
        <xdr:cNvSpPr txBox="1"/>
      </xdr:nvSpPr>
      <xdr:spPr>
        <a:xfrm>
          <a:off x="339891" y="6658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F9BA2BE3-5C67-44B4-B6E5-0485F04F0C69}"/>
            </a:ext>
          </a:extLst>
        </xdr:cNvPr>
        <xdr:cNvCxnSpPr/>
      </xdr:nvCxnSpPr>
      <xdr:spPr>
        <a:xfrm>
          <a:off x="685800" y="652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E9ECE6D8-D62C-4B77-9E6E-A8621A884844}"/>
            </a:ext>
          </a:extLst>
        </xdr:cNvPr>
        <xdr:cNvSpPr txBox="1"/>
      </xdr:nvSpPr>
      <xdr:spPr>
        <a:xfrm>
          <a:off x="339891" y="6385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53D5403D-3661-4FF3-A39E-0A48C1F15F85}"/>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2BAD9191-A6DE-466C-B6F5-D69E2938BBCA}"/>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B5ED1AC3-ADC2-4729-8728-90491D11BAB8}"/>
            </a:ext>
          </a:extLst>
        </xdr:cNvPr>
        <xdr:cNvCxnSpPr/>
      </xdr:nvCxnSpPr>
      <xdr:spPr>
        <a:xfrm>
          <a:off x="685800" y="59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BC6CF3C5-AF05-4DD3-A2FC-6DD8884A85F3}"/>
            </a:ext>
          </a:extLst>
        </xdr:cNvPr>
        <xdr:cNvSpPr txBox="1"/>
      </xdr:nvSpPr>
      <xdr:spPr>
        <a:xfrm>
          <a:off x="339891" y="5833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FA07D655-7E99-4A97-B8A4-2947A3EB044D}"/>
            </a:ext>
          </a:extLst>
        </xdr:cNvPr>
        <xdr:cNvCxnSpPr/>
      </xdr:nvCxnSpPr>
      <xdr:spPr>
        <a:xfrm>
          <a:off x="6858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E86B751D-629F-4B98-9EAB-F93EDCCBD06B}"/>
            </a:ext>
          </a:extLst>
        </xdr:cNvPr>
        <xdr:cNvSpPr txBox="1"/>
      </xdr:nvSpPr>
      <xdr:spPr>
        <a:xfrm>
          <a:off x="339891" y="556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5E627C88-4069-43A6-AA47-F7E8D3E3D9EE}"/>
            </a:ext>
          </a:extLst>
        </xdr:cNvPr>
        <xdr:cNvCxnSpPr/>
      </xdr:nvCxnSpPr>
      <xdr:spPr>
        <a:xfrm>
          <a:off x="685800" y="542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C7B2FA15-78F0-4FEC-B23B-6175B63FC6FA}"/>
            </a:ext>
          </a:extLst>
        </xdr:cNvPr>
        <xdr:cNvSpPr txBox="1"/>
      </xdr:nvSpPr>
      <xdr:spPr>
        <a:xfrm>
          <a:off x="339891" y="528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C880E06C-F1AE-47DB-8BDF-0EE998FBA0F9}"/>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781C92CE-2CE7-4B6E-A5B9-7D70FA909A8F}"/>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a:extLst>
            <a:ext uri="{FF2B5EF4-FFF2-40B4-BE49-F238E27FC236}">
              <a16:creationId xmlns:a16="http://schemas.microsoft.com/office/drawing/2014/main" id="{3AC3792A-186B-4336-877B-2F79415722E9}"/>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a:extLst>
            <a:ext uri="{FF2B5EF4-FFF2-40B4-BE49-F238E27FC236}">
              <a16:creationId xmlns:a16="http://schemas.microsoft.com/office/drawing/2014/main" id="{697AF7DE-69C4-4BB3-B9D1-3D46D76641E4}"/>
            </a:ext>
          </a:extLst>
        </xdr:cNvPr>
        <xdr:cNvCxnSpPr/>
      </xdr:nvCxnSpPr>
      <xdr:spPr>
        <a:xfrm flipV="1">
          <a:off x="4177665" y="555371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a:extLst>
            <a:ext uri="{FF2B5EF4-FFF2-40B4-BE49-F238E27FC236}">
              <a16:creationId xmlns:a16="http://schemas.microsoft.com/office/drawing/2014/main" id="{B5644886-B001-4FA8-852F-94EE11159256}"/>
            </a:ext>
          </a:extLst>
        </xdr:cNvPr>
        <xdr:cNvSpPr txBox="1"/>
      </xdr:nvSpPr>
      <xdr:spPr>
        <a:xfrm>
          <a:off x="42164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a:extLst>
            <a:ext uri="{FF2B5EF4-FFF2-40B4-BE49-F238E27FC236}">
              <a16:creationId xmlns:a16="http://schemas.microsoft.com/office/drawing/2014/main" id="{67E7B321-0F1E-407C-9346-F62B0ADD8AF0}"/>
            </a:ext>
          </a:extLst>
        </xdr:cNvPr>
        <xdr:cNvCxnSpPr/>
      </xdr:nvCxnSpPr>
      <xdr:spPr>
        <a:xfrm>
          <a:off x="4108450" y="6931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a:extLst>
            <a:ext uri="{FF2B5EF4-FFF2-40B4-BE49-F238E27FC236}">
              <a16:creationId xmlns:a16="http://schemas.microsoft.com/office/drawing/2014/main" id="{B6172A02-64F8-4F5F-A8EE-60C279E523E3}"/>
            </a:ext>
          </a:extLst>
        </xdr:cNvPr>
        <xdr:cNvSpPr txBox="1"/>
      </xdr:nvSpPr>
      <xdr:spPr>
        <a:xfrm>
          <a:off x="4216400"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a:extLst>
            <a:ext uri="{FF2B5EF4-FFF2-40B4-BE49-F238E27FC236}">
              <a16:creationId xmlns:a16="http://schemas.microsoft.com/office/drawing/2014/main" id="{AB985343-3F55-4DF5-854E-4BA87389422D}"/>
            </a:ext>
          </a:extLst>
        </xdr:cNvPr>
        <xdr:cNvCxnSpPr/>
      </xdr:nvCxnSpPr>
      <xdr:spPr>
        <a:xfrm>
          <a:off x="4108450" y="555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39705</xdr:rowOff>
    </xdr:from>
    <xdr:ext cx="405111" cy="259045"/>
    <xdr:sp macro="" textlink="">
      <xdr:nvSpPr>
        <xdr:cNvPr id="66" name="【図書館】&#10;有形固定資産減価償却率平均値テキスト">
          <a:extLst>
            <a:ext uri="{FF2B5EF4-FFF2-40B4-BE49-F238E27FC236}">
              <a16:creationId xmlns:a16="http://schemas.microsoft.com/office/drawing/2014/main" id="{99B69974-533F-4AA1-AC8D-7B0CD44D5D97}"/>
            </a:ext>
          </a:extLst>
        </xdr:cNvPr>
        <xdr:cNvSpPr txBox="1"/>
      </xdr:nvSpPr>
      <xdr:spPr>
        <a:xfrm>
          <a:off x="4216400" y="5989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a:extLst>
            <a:ext uri="{FF2B5EF4-FFF2-40B4-BE49-F238E27FC236}">
              <a16:creationId xmlns:a16="http://schemas.microsoft.com/office/drawing/2014/main" id="{33F0961E-B12E-49CB-A9B8-EEB14ED52006}"/>
            </a:ext>
          </a:extLst>
        </xdr:cNvPr>
        <xdr:cNvSpPr/>
      </xdr:nvSpPr>
      <xdr:spPr>
        <a:xfrm>
          <a:off x="4127500" y="613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a:extLst>
            <a:ext uri="{FF2B5EF4-FFF2-40B4-BE49-F238E27FC236}">
              <a16:creationId xmlns:a16="http://schemas.microsoft.com/office/drawing/2014/main" id="{5744A098-6549-4FA2-8A5C-EF2333801951}"/>
            </a:ext>
          </a:extLst>
        </xdr:cNvPr>
        <xdr:cNvSpPr/>
      </xdr:nvSpPr>
      <xdr:spPr>
        <a:xfrm>
          <a:off x="3384550" y="61261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a:extLst>
            <a:ext uri="{FF2B5EF4-FFF2-40B4-BE49-F238E27FC236}">
              <a16:creationId xmlns:a16="http://schemas.microsoft.com/office/drawing/2014/main" id="{2FBD1AEA-4AE1-46C4-891F-8F4FCE2EED15}"/>
            </a:ext>
          </a:extLst>
        </xdr:cNvPr>
        <xdr:cNvSpPr/>
      </xdr:nvSpPr>
      <xdr:spPr>
        <a:xfrm>
          <a:off x="257175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a:extLst>
            <a:ext uri="{FF2B5EF4-FFF2-40B4-BE49-F238E27FC236}">
              <a16:creationId xmlns:a16="http://schemas.microsoft.com/office/drawing/2014/main" id="{97DC7DAF-F534-4FB3-A9FA-293BE8519A51}"/>
            </a:ext>
          </a:extLst>
        </xdr:cNvPr>
        <xdr:cNvSpPr/>
      </xdr:nvSpPr>
      <xdr:spPr>
        <a:xfrm>
          <a:off x="1778000" y="60867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a:extLst>
            <a:ext uri="{FF2B5EF4-FFF2-40B4-BE49-F238E27FC236}">
              <a16:creationId xmlns:a16="http://schemas.microsoft.com/office/drawing/2014/main" id="{FF64B2C7-E825-4631-BE8E-3E951153352F}"/>
            </a:ext>
          </a:extLst>
        </xdr:cNvPr>
        <xdr:cNvSpPr/>
      </xdr:nvSpPr>
      <xdr:spPr>
        <a:xfrm>
          <a:off x="984250" y="60210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BA1C231-C165-4294-9F71-67386EEC6F72}"/>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7A5C9E9-C66D-4DA6-A681-91C1778C85A1}"/>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5BFD1F46-C471-4953-847C-EE9893E5B357}"/>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5A849E80-6FC9-41C3-849A-45CEA28AAE88}"/>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5B45A51B-7C1A-42CF-8447-D9B2FB0907AB}"/>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7" name="楕円 76">
          <a:extLst>
            <a:ext uri="{FF2B5EF4-FFF2-40B4-BE49-F238E27FC236}">
              <a16:creationId xmlns:a16="http://schemas.microsoft.com/office/drawing/2014/main" id="{D49BB2D5-3496-491A-84D2-B780C6AB81AA}"/>
            </a:ext>
          </a:extLst>
        </xdr:cNvPr>
        <xdr:cNvSpPr/>
      </xdr:nvSpPr>
      <xdr:spPr>
        <a:xfrm>
          <a:off x="4127500" y="6362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8" name="【図書館】&#10;有形固定資産減価償却率該当値テキスト">
          <a:extLst>
            <a:ext uri="{FF2B5EF4-FFF2-40B4-BE49-F238E27FC236}">
              <a16:creationId xmlns:a16="http://schemas.microsoft.com/office/drawing/2014/main" id="{9933657C-D404-4121-8EAB-A7685A2467C3}"/>
            </a:ext>
          </a:extLst>
        </xdr:cNvPr>
        <xdr:cNvSpPr txBox="1"/>
      </xdr:nvSpPr>
      <xdr:spPr>
        <a:xfrm>
          <a:off x="4216400"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165418</xdr:rowOff>
    </xdr:from>
    <xdr:to>
      <xdr:col>20</xdr:col>
      <xdr:colOff>38100</xdr:colOff>
      <xdr:row>39</xdr:row>
      <xdr:rowOff>95568</xdr:rowOff>
    </xdr:to>
    <xdr:sp macro="" textlink="">
      <xdr:nvSpPr>
        <xdr:cNvPr id="79" name="楕円 78">
          <a:extLst>
            <a:ext uri="{FF2B5EF4-FFF2-40B4-BE49-F238E27FC236}">
              <a16:creationId xmlns:a16="http://schemas.microsoft.com/office/drawing/2014/main" id="{45A78BA8-32BA-432F-8758-7C7F11DCD5A0}"/>
            </a:ext>
          </a:extLst>
        </xdr:cNvPr>
        <xdr:cNvSpPr/>
      </xdr:nvSpPr>
      <xdr:spPr>
        <a:xfrm>
          <a:off x="3384550" y="64455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39</xdr:row>
      <xdr:rowOff>44768</xdr:rowOff>
    </xdr:to>
    <xdr:cxnSp macro="">
      <xdr:nvCxnSpPr>
        <xdr:cNvPr id="80" name="直線コネクタ 79">
          <a:extLst>
            <a:ext uri="{FF2B5EF4-FFF2-40B4-BE49-F238E27FC236}">
              <a16:creationId xmlns:a16="http://schemas.microsoft.com/office/drawing/2014/main" id="{D2394275-8254-426D-A12E-4959D86B1525}"/>
            </a:ext>
          </a:extLst>
        </xdr:cNvPr>
        <xdr:cNvCxnSpPr/>
      </xdr:nvCxnSpPr>
      <xdr:spPr>
        <a:xfrm flipV="1">
          <a:off x="3429000" y="6413500"/>
          <a:ext cx="749300" cy="7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108268</xdr:rowOff>
    </xdr:from>
    <xdr:to>
      <xdr:col>15</xdr:col>
      <xdr:colOff>101600</xdr:colOff>
      <xdr:row>39</xdr:row>
      <xdr:rowOff>38418</xdr:rowOff>
    </xdr:to>
    <xdr:sp macro="" textlink="">
      <xdr:nvSpPr>
        <xdr:cNvPr id="81" name="楕円 80">
          <a:extLst>
            <a:ext uri="{FF2B5EF4-FFF2-40B4-BE49-F238E27FC236}">
              <a16:creationId xmlns:a16="http://schemas.microsoft.com/office/drawing/2014/main" id="{7DF0B6E7-1FD0-4B63-BCC4-E39DFEE1E8C5}"/>
            </a:ext>
          </a:extLst>
        </xdr:cNvPr>
        <xdr:cNvSpPr/>
      </xdr:nvSpPr>
      <xdr:spPr>
        <a:xfrm>
          <a:off x="2571750" y="63884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159068</xdr:rowOff>
    </xdr:from>
    <xdr:to>
      <xdr:col>19</xdr:col>
      <xdr:colOff>177800</xdr:colOff>
      <xdr:row>39</xdr:row>
      <xdr:rowOff>44768</xdr:rowOff>
    </xdr:to>
    <xdr:cxnSp macro="">
      <xdr:nvCxnSpPr>
        <xdr:cNvPr id="82" name="直線コネクタ 81">
          <a:extLst>
            <a:ext uri="{FF2B5EF4-FFF2-40B4-BE49-F238E27FC236}">
              <a16:creationId xmlns:a16="http://schemas.microsoft.com/office/drawing/2014/main" id="{35925324-45E6-420F-9AE0-3E326CB63074}"/>
            </a:ext>
          </a:extLst>
        </xdr:cNvPr>
        <xdr:cNvCxnSpPr/>
      </xdr:nvCxnSpPr>
      <xdr:spPr>
        <a:xfrm>
          <a:off x="2622550" y="6439218"/>
          <a:ext cx="80645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62547</xdr:rowOff>
    </xdr:from>
    <xdr:to>
      <xdr:col>10</xdr:col>
      <xdr:colOff>165100</xdr:colOff>
      <xdr:row>38</xdr:row>
      <xdr:rowOff>164147</xdr:rowOff>
    </xdr:to>
    <xdr:sp macro="" textlink="">
      <xdr:nvSpPr>
        <xdr:cNvPr id="83" name="楕円 82">
          <a:extLst>
            <a:ext uri="{FF2B5EF4-FFF2-40B4-BE49-F238E27FC236}">
              <a16:creationId xmlns:a16="http://schemas.microsoft.com/office/drawing/2014/main" id="{2A32E8EE-10F6-4AB9-BAEC-E21538157818}"/>
            </a:ext>
          </a:extLst>
        </xdr:cNvPr>
        <xdr:cNvSpPr/>
      </xdr:nvSpPr>
      <xdr:spPr>
        <a:xfrm>
          <a:off x="1778000" y="63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113347</xdr:rowOff>
    </xdr:from>
    <xdr:to>
      <xdr:col>15</xdr:col>
      <xdr:colOff>50800</xdr:colOff>
      <xdr:row>38</xdr:row>
      <xdr:rowOff>159068</xdr:rowOff>
    </xdr:to>
    <xdr:cxnSp macro="">
      <xdr:nvCxnSpPr>
        <xdr:cNvPr id="84" name="直線コネクタ 83">
          <a:extLst>
            <a:ext uri="{FF2B5EF4-FFF2-40B4-BE49-F238E27FC236}">
              <a16:creationId xmlns:a16="http://schemas.microsoft.com/office/drawing/2014/main" id="{254ECCF7-81E2-497C-A127-982B08B3558C}"/>
            </a:ext>
          </a:extLst>
        </xdr:cNvPr>
        <xdr:cNvCxnSpPr/>
      </xdr:nvCxnSpPr>
      <xdr:spPr>
        <a:xfrm>
          <a:off x="1828800" y="6393497"/>
          <a:ext cx="79375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162560</xdr:rowOff>
    </xdr:from>
    <xdr:to>
      <xdr:col>6</xdr:col>
      <xdr:colOff>38100</xdr:colOff>
      <xdr:row>38</xdr:row>
      <xdr:rowOff>92710</xdr:rowOff>
    </xdr:to>
    <xdr:sp macro="" textlink="">
      <xdr:nvSpPr>
        <xdr:cNvPr id="85" name="楕円 84">
          <a:extLst>
            <a:ext uri="{FF2B5EF4-FFF2-40B4-BE49-F238E27FC236}">
              <a16:creationId xmlns:a16="http://schemas.microsoft.com/office/drawing/2014/main" id="{926262D1-9D8B-4024-AED9-41605AC0CA5A}"/>
            </a:ext>
          </a:extLst>
        </xdr:cNvPr>
        <xdr:cNvSpPr/>
      </xdr:nvSpPr>
      <xdr:spPr>
        <a:xfrm>
          <a:off x="984250" y="62776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41910</xdr:rowOff>
    </xdr:from>
    <xdr:to>
      <xdr:col>10</xdr:col>
      <xdr:colOff>114300</xdr:colOff>
      <xdr:row>38</xdr:row>
      <xdr:rowOff>113347</xdr:rowOff>
    </xdr:to>
    <xdr:cxnSp macro="">
      <xdr:nvCxnSpPr>
        <xdr:cNvPr id="86" name="直線コネクタ 85">
          <a:extLst>
            <a:ext uri="{FF2B5EF4-FFF2-40B4-BE49-F238E27FC236}">
              <a16:creationId xmlns:a16="http://schemas.microsoft.com/office/drawing/2014/main" id="{907F8BF4-5EAC-43B5-91B6-0D846059343B}"/>
            </a:ext>
          </a:extLst>
        </xdr:cNvPr>
        <xdr:cNvCxnSpPr/>
      </xdr:nvCxnSpPr>
      <xdr:spPr>
        <a:xfrm>
          <a:off x="1028700" y="6322060"/>
          <a:ext cx="8001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129240</xdr:rowOff>
    </xdr:from>
    <xdr:ext cx="405111" cy="259045"/>
    <xdr:sp macro="" textlink="">
      <xdr:nvSpPr>
        <xdr:cNvPr id="87" name="n_1aveValue【図書館】&#10;有形固定資産減価償却率">
          <a:extLst>
            <a:ext uri="{FF2B5EF4-FFF2-40B4-BE49-F238E27FC236}">
              <a16:creationId xmlns:a16="http://schemas.microsoft.com/office/drawing/2014/main" id="{52C7002E-7CBF-4EF6-91C8-DB0F7A9C57C7}"/>
            </a:ext>
          </a:extLst>
        </xdr:cNvPr>
        <xdr:cNvSpPr txBox="1"/>
      </xdr:nvSpPr>
      <xdr:spPr>
        <a:xfrm>
          <a:off x="3239144" y="5914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aveValue【図書館】&#10;有形固定資産減価償却率">
          <a:extLst>
            <a:ext uri="{FF2B5EF4-FFF2-40B4-BE49-F238E27FC236}">
              <a16:creationId xmlns:a16="http://schemas.microsoft.com/office/drawing/2014/main" id="{669059E2-5F83-4177-B1AC-B0950AC66DB9}"/>
            </a:ext>
          </a:extLst>
        </xdr:cNvPr>
        <xdr:cNvSpPr txBox="1"/>
      </xdr:nvSpPr>
      <xdr:spPr>
        <a:xfrm>
          <a:off x="2439044" y="592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83519</xdr:rowOff>
    </xdr:from>
    <xdr:ext cx="405111" cy="259045"/>
    <xdr:sp macro="" textlink="">
      <xdr:nvSpPr>
        <xdr:cNvPr id="89" name="n_3aveValue【図書館】&#10;有形固定資産減価償却率">
          <a:extLst>
            <a:ext uri="{FF2B5EF4-FFF2-40B4-BE49-F238E27FC236}">
              <a16:creationId xmlns:a16="http://schemas.microsoft.com/office/drawing/2014/main" id="{7547713F-0B99-43A3-8A21-65C188D6CCBE}"/>
            </a:ext>
          </a:extLst>
        </xdr:cNvPr>
        <xdr:cNvSpPr txBox="1"/>
      </xdr:nvSpPr>
      <xdr:spPr>
        <a:xfrm>
          <a:off x="1645294" y="58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aveValue【図書館】&#10;有形固定資産減価償却率">
          <a:extLst>
            <a:ext uri="{FF2B5EF4-FFF2-40B4-BE49-F238E27FC236}">
              <a16:creationId xmlns:a16="http://schemas.microsoft.com/office/drawing/2014/main" id="{BE2CF871-726B-44D2-B1C9-F3EB1A126F3A}"/>
            </a:ext>
          </a:extLst>
        </xdr:cNvPr>
        <xdr:cNvSpPr txBox="1"/>
      </xdr:nvSpPr>
      <xdr:spPr>
        <a:xfrm>
          <a:off x="85154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86695</xdr:rowOff>
    </xdr:from>
    <xdr:ext cx="405111" cy="259045"/>
    <xdr:sp macro="" textlink="">
      <xdr:nvSpPr>
        <xdr:cNvPr id="91" name="n_1mainValue【図書館】&#10;有形固定資産減価償却率">
          <a:extLst>
            <a:ext uri="{FF2B5EF4-FFF2-40B4-BE49-F238E27FC236}">
              <a16:creationId xmlns:a16="http://schemas.microsoft.com/office/drawing/2014/main" id="{F46EB1B0-A5FC-45D8-A9B4-1503B0678B32}"/>
            </a:ext>
          </a:extLst>
        </xdr:cNvPr>
        <xdr:cNvSpPr txBox="1"/>
      </xdr:nvSpPr>
      <xdr:spPr>
        <a:xfrm>
          <a:off x="3239144" y="653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29545</xdr:rowOff>
    </xdr:from>
    <xdr:ext cx="405111" cy="259045"/>
    <xdr:sp macro="" textlink="">
      <xdr:nvSpPr>
        <xdr:cNvPr id="92" name="n_2mainValue【図書館】&#10;有形固定資産減価償却率">
          <a:extLst>
            <a:ext uri="{FF2B5EF4-FFF2-40B4-BE49-F238E27FC236}">
              <a16:creationId xmlns:a16="http://schemas.microsoft.com/office/drawing/2014/main" id="{87EB9569-E20F-4696-A17C-2C2F80752001}"/>
            </a:ext>
          </a:extLst>
        </xdr:cNvPr>
        <xdr:cNvSpPr txBox="1"/>
      </xdr:nvSpPr>
      <xdr:spPr>
        <a:xfrm>
          <a:off x="2439044" y="647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155274</xdr:rowOff>
    </xdr:from>
    <xdr:ext cx="405111" cy="259045"/>
    <xdr:sp macro="" textlink="">
      <xdr:nvSpPr>
        <xdr:cNvPr id="93" name="n_3mainValue【図書館】&#10;有形固定資産減価償却率">
          <a:extLst>
            <a:ext uri="{FF2B5EF4-FFF2-40B4-BE49-F238E27FC236}">
              <a16:creationId xmlns:a16="http://schemas.microsoft.com/office/drawing/2014/main" id="{354A23C9-0C3C-4CF6-9A2D-C9B7412C7EFD}"/>
            </a:ext>
          </a:extLst>
        </xdr:cNvPr>
        <xdr:cNvSpPr txBox="1"/>
      </xdr:nvSpPr>
      <xdr:spPr>
        <a:xfrm>
          <a:off x="1645294" y="643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83837</xdr:rowOff>
    </xdr:from>
    <xdr:ext cx="405111" cy="259045"/>
    <xdr:sp macro="" textlink="">
      <xdr:nvSpPr>
        <xdr:cNvPr id="94" name="n_4mainValue【図書館】&#10;有形固定資産減価償却率">
          <a:extLst>
            <a:ext uri="{FF2B5EF4-FFF2-40B4-BE49-F238E27FC236}">
              <a16:creationId xmlns:a16="http://schemas.microsoft.com/office/drawing/2014/main" id="{F4D64049-7B39-4DF3-B3AC-B067565D6D0A}"/>
            </a:ext>
          </a:extLst>
        </xdr:cNvPr>
        <xdr:cNvSpPr txBox="1"/>
      </xdr:nvSpPr>
      <xdr:spPr>
        <a:xfrm>
          <a:off x="851544" y="636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a:extLst>
            <a:ext uri="{FF2B5EF4-FFF2-40B4-BE49-F238E27FC236}">
              <a16:creationId xmlns:a16="http://schemas.microsoft.com/office/drawing/2014/main" id="{5D5FD3E7-BEAE-45AE-B965-EC05B1C19C52}"/>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a:extLst>
            <a:ext uri="{FF2B5EF4-FFF2-40B4-BE49-F238E27FC236}">
              <a16:creationId xmlns:a16="http://schemas.microsoft.com/office/drawing/2014/main" id="{B46EC7EF-2E0E-46B6-BD4E-BFE7DF731172}"/>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a:extLst>
            <a:ext uri="{FF2B5EF4-FFF2-40B4-BE49-F238E27FC236}">
              <a16:creationId xmlns:a16="http://schemas.microsoft.com/office/drawing/2014/main" id="{1CBC7294-E54B-47AA-8427-DA48DE69575B}"/>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a:extLst>
            <a:ext uri="{FF2B5EF4-FFF2-40B4-BE49-F238E27FC236}">
              <a16:creationId xmlns:a16="http://schemas.microsoft.com/office/drawing/2014/main" id="{0DFE1650-759A-467A-AC2C-F7AF06A1BFA1}"/>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a:extLst>
            <a:ext uri="{FF2B5EF4-FFF2-40B4-BE49-F238E27FC236}">
              <a16:creationId xmlns:a16="http://schemas.microsoft.com/office/drawing/2014/main" id="{1DBC64C0-A830-4CE0-8A37-08058CBA2E7E}"/>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a:extLst>
            <a:ext uri="{FF2B5EF4-FFF2-40B4-BE49-F238E27FC236}">
              <a16:creationId xmlns:a16="http://schemas.microsoft.com/office/drawing/2014/main" id="{83C22B45-5C46-4FE2-9E01-DB28539EC4EA}"/>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a:extLst>
            <a:ext uri="{FF2B5EF4-FFF2-40B4-BE49-F238E27FC236}">
              <a16:creationId xmlns:a16="http://schemas.microsoft.com/office/drawing/2014/main" id="{4AED9DAF-6191-43B4-A939-992B1938F0E7}"/>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a:extLst>
            <a:ext uri="{FF2B5EF4-FFF2-40B4-BE49-F238E27FC236}">
              <a16:creationId xmlns:a16="http://schemas.microsoft.com/office/drawing/2014/main" id="{7A60AC47-9219-4DDF-A99D-51C72E61C6AE}"/>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a:extLst>
            <a:ext uri="{FF2B5EF4-FFF2-40B4-BE49-F238E27FC236}">
              <a16:creationId xmlns:a16="http://schemas.microsoft.com/office/drawing/2014/main" id="{263468BF-314F-4284-8D02-48EF0EAA0BEE}"/>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a:extLst>
            <a:ext uri="{FF2B5EF4-FFF2-40B4-BE49-F238E27FC236}">
              <a16:creationId xmlns:a16="http://schemas.microsoft.com/office/drawing/2014/main" id="{C08BB39B-6CCB-43CD-87EA-E0A9370B874B}"/>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a:extLst>
            <a:ext uri="{FF2B5EF4-FFF2-40B4-BE49-F238E27FC236}">
              <a16:creationId xmlns:a16="http://schemas.microsoft.com/office/drawing/2014/main" id="{33BFE8C5-830A-48DB-A910-1D8BCE8FEF7B}"/>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a:extLst>
            <a:ext uri="{FF2B5EF4-FFF2-40B4-BE49-F238E27FC236}">
              <a16:creationId xmlns:a16="http://schemas.microsoft.com/office/drawing/2014/main" id="{C2D04567-A620-4306-9B23-36ED4EF1DF27}"/>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a:extLst>
            <a:ext uri="{FF2B5EF4-FFF2-40B4-BE49-F238E27FC236}">
              <a16:creationId xmlns:a16="http://schemas.microsoft.com/office/drawing/2014/main" id="{05ADC5CD-BCC7-4B91-B68B-E9F28F781CD2}"/>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a:extLst>
            <a:ext uri="{FF2B5EF4-FFF2-40B4-BE49-F238E27FC236}">
              <a16:creationId xmlns:a16="http://schemas.microsoft.com/office/drawing/2014/main" id="{AE912550-B218-4111-9C84-E933FECA77B9}"/>
            </a:ext>
          </a:extLst>
        </xdr:cNvPr>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a:extLst>
            <a:ext uri="{FF2B5EF4-FFF2-40B4-BE49-F238E27FC236}">
              <a16:creationId xmlns:a16="http://schemas.microsoft.com/office/drawing/2014/main" id="{E107E787-8BC2-463A-9426-7EC95508AE56}"/>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a:extLst>
            <a:ext uri="{FF2B5EF4-FFF2-40B4-BE49-F238E27FC236}">
              <a16:creationId xmlns:a16="http://schemas.microsoft.com/office/drawing/2014/main" id="{8118589F-C4B2-492F-9898-7C94311020B0}"/>
            </a:ext>
          </a:extLst>
        </xdr:cNvPr>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a:extLst>
            <a:ext uri="{FF2B5EF4-FFF2-40B4-BE49-F238E27FC236}">
              <a16:creationId xmlns:a16="http://schemas.microsoft.com/office/drawing/2014/main" id="{A7FB9610-FA4E-44ED-AB7F-653F11CFA467}"/>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a:extLst>
            <a:ext uri="{FF2B5EF4-FFF2-40B4-BE49-F238E27FC236}">
              <a16:creationId xmlns:a16="http://schemas.microsoft.com/office/drawing/2014/main" id="{7B9D3F5F-CB42-437B-A0A1-9D3CAC8E7888}"/>
            </a:ext>
          </a:extLst>
        </xdr:cNvPr>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C2EAB3D4-24EA-4BAD-BE24-22E309271D1F}"/>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a:extLst>
            <a:ext uri="{FF2B5EF4-FFF2-40B4-BE49-F238E27FC236}">
              <a16:creationId xmlns:a16="http://schemas.microsoft.com/office/drawing/2014/main" id="{68413051-90B0-4C01-A461-7C45A1BE5971}"/>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a:extLst>
            <a:ext uri="{FF2B5EF4-FFF2-40B4-BE49-F238E27FC236}">
              <a16:creationId xmlns:a16="http://schemas.microsoft.com/office/drawing/2014/main" id="{7E46A37C-27E1-4DD5-A751-FDF276485603}"/>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a:extLst>
            <a:ext uri="{FF2B5EF4-FFF2-40B4-BE49-F238E27FC236}">
              <a16:creationId xmlns:a16="http://schemas.microsoft.com/office/drawing/2014/main" id="{D13F6673-860C-4AC0-94DC-449131594B44}"/>
            </a:ext>
          </a:extLst>
        </xdr:cNvPr>
        <xdr:cNvCxnSpPr/>
      </xdr:nvCxnSpPr>
      <xdr:spPr>
        <a:xfrm flipV="1">
          <a:off x="9429115" y="5881624"/>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a:extLst>
            <a:ext uri="{FF2B5EF4-FFF2-40B4-BE49-F238E27FC236}">
              <a16:creationId xmlns:a16="http://schemas.microsoft.com/office/drawing/2014/main" id="{EB205A70-148D-44DD-A403-FF8A8E49E315}"/>
            </a:ext>
          </a:extLst>
        </xdr:cNvPr>
        <xdr:cNvSpPr txBox="1"/>
      </xdr:nvSpPr>
      <xdr:spPr>
        <a:xfrm>
          <a:off x="9467850" y="687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a:extLst>
            <a:ext uri="{FF2B5EF4-FFF2-40B4-BE49-F238E27FC236}">
              <a16:creationId xmlns:a16="http://schemas.microsoft.com/office/drawing/2014/main" id="{0C58D93B-7389-4147-AF45-8F5FD2DFFA14}"/>
            </a:ext>
          </a:extLst>
        </xdr:cNvPr>
        <xdr:cNvCxnSpPr/>
      </xdr:nvCxnSpPr>
      <xdr:spPr>
        <a:xfrm>
          <a:off x="9359900" y="68722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a:extLst>
            <a:ext uri="{FF2B5EF4-FFF2-40B4-BE49-F238E27FC236}">
              <a16:creationId xmlns:a16="http://schemas.microsoft.com/office/drawing/2014/main" id="{C3B332FC-D8EC-429B-842E-BAD607C9EFE0}"/>
            </a:ext>
          </a:extLst>
        </xdr:cNvPr>
        <xdr:cNvSpPr txBox="1"/>
      </xdr:nvSpPr>
      <xdr:spPr>
        <a:xfrm>
          <a:off x="9467850" y="566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a:extLst>
            <a:ext uri="{FF2B5EF4-FFF2-40B4-BE49-F238E27FC236}">
              <a16:creationId xmlns:a16="http://schemas.microsoft.com/office/drawing/2014/main" id="{ED407293-19EA-4ECE-A5FE-7AD875828A11}"/>
            </a:ext>
          </a:extLst>
        </xdr:cNvPr>
        <xdr:cNvCxnSpPr/>
      </xdr:nvCxnSpPr>
      <xdr:spPr>
        <a:xfrm>
          <a:off x="9359900" y="58816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1" name="【図書館】&#10;一人当たり面積平均値テキスト">
          <a:extLst>
            <a:ext uri="{FF2B5EF4-FFF2-40B4-BE49-F238E27FC236}">
              <a16:creationId xmlns:a16="http://schemas.microsoft.com/office/drawing/2014/main" id="{AFD74558-3EE7-4544-9ADF-AE12AF200562}"/>
            </a:ext>
          </a:extLst>
        </xdr:cNvPr>
        <xdr:cNvSpPr txBox="1"/>
      </xdr:nvSpPr>
      <xdr:spPr>
        <a:xfrm>
          <a:off x="9467850" y="656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a:extLst>
            <a:ext uri="{FF2B5EF4-FFF2-40B4-BE49-F238E27FC236}">
              <a16:creationId xmlns:a16="http://schemas.microsoft.com/office/drawing/2014/main" id="{35B7FBC4-67B2-4F49-82DC-4BB2274CD7C6}"/>
            </a:ext>
          </a:extLst>
        </xdr:cNvPr>
        <xdr:cNvSpPr/>
      </xdr:nvSpPr>
      <xdr:spPr>
        <a:xfrm>
          <a:off x="9398000" y="67043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a:extLst>
            <a:ext uri="{FF2B5EF4-FFF2-40B4-BE49-F238E27FC236}">
              <a16:creationId xmlns:a16="http://schemas.microsoft.com/office/drawing/2014/main" id="{705DF32E-2FF7-4670-8858-012A287BFA44}"/>
            </a:ext>
          </a:extLst>
        </xdr:cNvPr>
        <xdr:cNvSpPr/>
      </xdr:nvSpPr>
      <xdr:spPr>
        <a:xfrm>
          <a:off x="8636000" y="6704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a:extLst>
            <a:ext uri="{FF2B5EF4-FFF2-40B4-BE49-F238E27FC236}">
              <a16:creationId xmlns:a16="http://schemas.microsoft.com/office/drawing/2014/main" id="{4EAF05C7-5072-4147-8E54-3D0FCA746C5A}"/>
            </a:ext>
          </a:extLst>
        </xdr:cNvPr>
        <xdr:cNvSpPr/>
      </xdr:nvSpPr>
      <xdr:spPr>
        <a:xfrm>
          <a:off x="7842250" y="66997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a:extLst>
            <a:ext uri="{FF2B5EF4-FFF2-40B4-BE49-F238E27FC236}">
              <a16:creationId xmlns:a16="http://schemas.microsoft.com/office/drawing/2014/main" id="{859822B9-1E64-4205-8444-E299DF7026C5}"/>
            </a:ext>
          </a:extLst>
        </xdr:cNvPr>
        <xdr:cNvSpPr/>
      </xdr:nvSpPr>
      <xdr:spPr>
        <a:xfrm>
          <a:off x="7029450" y="6704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a:extLst>
            <a:ext uri="{FF2B5EF4-FFF2-40B4-BE49-F238E27FC236}">
              <a16:creationId xmlns:a16="http://schemas.microsoft.com/office/drawing/2014/main" id="{9BEA24D6-A275-409D-BB2B-260D5FDFC5E4}"/>
            </a:ext>
          </a:extLst>
        </xdr:cNvPr>
        <xdr:cNvSpPr/>
      </xdr:nvSpPr>
      <xdr:spPr>
        <a:xfrm>
          <a:off x="6235700" y="6699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A3FFB35-FC6C-4CB7-83F2-3ADC12B81D49}"/>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6A47014-3839-457B-9826-F65A6DDD736B}"/>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B659A85-D7AE-422F-A27A-A550A9191B54}"/>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A3F54CC-C0A5-4C86-AD92-583A39398DAF}"/>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9E668F28-3B35-4862-A566-C0C0E2C240FA}"/>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125984</xdr:rowOff>
    </xdr:from>
    <xdr:to>
      <xdr:col>55</xdr:col>
      <xdr:colOff>50800</xdr:colOff>
      <xdr:row>41</xdr:row>
      <xdr:rowOff>56134</xdr:rowOff>
    </xdr:to>
    <xdr:sp macro="" textlink="">
      <xdr:nvSpPr>
        <xdr:cNvPr id="132" name="楕円 131">
          <a:extLst>
            <a:ext uri="{FF2B5EF4-FFF2-40B4-BE49-F238E27FC236}">
              <a16:creationId xmlns:a16="http://schemas.microsoft.com/office/drawing/2014/main" id="{1AA362BC-194E-4409-86A9-BE5551DC97FB}"/>
            </a:ext>
          </a:extLst>
        </xdr:cNvPr>
        <xdr:cNvSpPr/>
      </xdr:nvSpPr>
      <xdr:spPr>
        <a:xfrm>
          <a:off x="9398000" y="67363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33" name="【図書館】&#10;一人当たり面積該当値テキスト">
          <a:extLst>
            <a:ext uri="{FF2B5EF4-FFF2-40B4-BE49-F238E27FC236}">
              <a16:creationId xmlns:a16="http://schemas.microsoft.com/office/drawing/2014/main" id="{AA29880A-FD45-4C92-8FD2-F03D52AA232A}"/>
            </a:ext>
          </a:extLst>
        </xdr:cNvPr>
        <xdr:cNvSpPr txBox="1"/>
      </xdr:nvSpPr>
      <xdr:spPr>
        <a:xfrm>
          <a:off x="9467850"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144272</xdr:rowOff>
    </xdr:from>
    <xdr:to>
      <xdr:col>50</xdr:col>
      <xdr:colOff>165100</xdr:colOff>
      <xdr:row>41</xdr:row>
      <xdr:rowOff>74422</xdr:rowOff>
    </xdr:to>
    <xdr:sp macro="" textlink="">
      <xdr:nvSpPr>
        <xdr:cNvPr id="134" name="楕円 133">
          <a:extLst>
            <a:ext uri="{FF2B5EF4-FFF2-40B4-BE49-F238E27FC236}">
              <a16:creationId xmlns:a16="http://schemas.microsoft.com/office/drawing/2014/main" id="{592FF3B5-8810-4F6E-81AF-1436A754198F}"/>
            </a:ext>
          </a:extLst>
        </xdr:cNvPr>
        <xdr:cNvSpPr/>
      </xdr:nvSpPr>
      <xdr:spPr>
        <a:xfrm>
          <a:off x="8636000" y="67546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xdr:rowOff>
    </xdr:from>
    <xdr:to>
      <xdr:col>55</xdr:col>
      <xdr:colOff>0</xdr:colOff>
      <xdr:row>41</xdr:row>
      <xdr:rowOff>23622</xdr:rowOff>
    </xdr:to>
    <xdr:cxnSp macro="">
      <xdr:nvCxnSpPr>
        <xdr:cNvPr id="135" name="直線コネクタ 134">
          <a:extLst>
            <a:ext uri="{FF2B5EF4-FFF2-40B4-BE49-F238E27FC236}">
              <a16:creationId xmlns:a16="http://schemas.microsoft.com/office/drawing/2014/main" id="{03907144-ECA3-47CB-84E7-82105695BA26}"/>
            </a:ext>
          </a:extLst>
        </xdr:cNvPr>
        <xdr:cNvCxnSpPr/>
      </xdr:nvCxnSpPr>
      <xdr:spPr>
        <a:xfrm flipV="1">
          <a:off x="8686800" y="6780784"/>
          <a:ext cx="7429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144272</xdr:rowOff>
    </xdr:from>
    <xdr:to>
      <xdr:col>46</xdr:col>
      <xdr:colOff>38100</xdr:colOff>
      <xdr:row>41</xdr:row>
      <xdr:rowOff>74422</xdr:rowOff>
    </xdr:to>
    <xdr:sp macro="" textlink="">
      <xdr:nvSpPr>
        <xdr:cNvPr id="136" name="楕円 135">
          <a:extLst>
            <a:ext uri="{FF2B5EF4-FFF2-40B4-BE49-F238E27FC236}">
              <a16:creationId xmlns:a16="http://schemas.microsoft.com/office/drawing/2014/main" id="{DCA14335-A328-44CE-8E02-16F1CA7BABAC}"/>
            </a:ext>
          </a:extLst>
        </xdr:cNvPr>
        <xdr:cNvSpPr/>
      </xdr:nvSpPr>
      <xdr:spPr>
        <a:xfrm>
          <a:off x="7842250" y="67546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23622</xdr:rowOff>
    </xdr:from>
    <xdr:to>
      <xdr:col>50</xdr:col>
      <xdr:colOff>114300</xdr:colOff>
      <xdr:row>41</xdr:row>
      <xdr:rowOff>23622</xdr:rowOff>
    </xdr:to>
    <xdr:cxnSp macro="">
      <xdr:nvCxnSpPr>
        <xdr:cNvPr id="137" name="直線コネクタ 136">
          <a:extLst>
            <a:ext uri="{FF2B5EF4-FFF2-40B4-BE49-F238E27FC236}">
              <a16:creationId xmlns:a16="http://schemas.microsoft.com/office/drawing/2014/main" id="{4A4ADDB1-E34A-4483-9437-95914850CA4B}"/>
            </a:ext>
          </a:extLst>
        </xdr:cNvPr>
        <xdr:cNvCxnSpPr/>
      </xdr:nvCxnSpPr>
      <xdr:spPr>
        <a:xfrm>
          <a:off x="7886700" y="679907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135128</xdr:rowOff>
    </xdr:from>
    <xdr:to>
      <xdr:col>41</xdr:col>
      <xdr:colOff>101600</xdr:colOff>
      <xdr:row>41</xdr:row>
      <xdr:rowOff>65278</xdr:rowOff>
    </xdr:to>
    <xdr:sp macro="" textlink="">
      <xdr:nvSpPr>
        <xdr:cNvPr id="138" name="楕円 137">
          <a:extLst>
            <a:ext uri="{FF2B5EF4-FFF2-40B4-BE49-F238E27FC236}">
              <a16:creationId xmlns:a16="http://schemas.microsoft.com/office/drawing/2014/main" id="{A44B559D-2DAD-4242-8EC0-19CB65E71913}"/>
            </a:ext>
          </a:extLst>
        </xdr:cNvPr>
        <xdr:cNvSpPr/>
      </xdr:nvSpPr>
      <xdr:spPr>
        <a:xfrm>
          <a:off x="7029450" y="67454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14478</xdr:rowOff>
    </xdr:from>
    <xdr:to>
      <xdr:col>45</xdr:col>
      <xdr:colOff>177800</xdr:colOff>
      <xdr:row>41</xdr:row>
      <xdr:rowOff>23622</xdr:rowOff>
    </xdr:to>
    <xdr:cxnSp macro="">
      <xdr:nvCxnSpPr>
        <xdr:cNvPr id="139" name="直線コネクタ 138">
          <a:extLst>
            <a:ext uri="{FF2B5EF4-FFF2-40B4-BE49-F238E27FC236}">
              <a16:creationId xmlns:a16="http://schemas.microsoft.com/office/drawing/2014/main" id="{1FA6E1B8-74E9-4360-91BE-4417DF909F48}"/>
            </a:ext>
          </a:extLst>
        </xdr:cNvPr>
        <xdr:cNvCxnSpPr/>
      </xdr:nvCxnSpPr>
      <xdr:spPr>
        <a:xfrm>
          <a:off x="7080250" y="6789928"/>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135128</xdr:rowOff>
    </xdr:from>
    <xdr:to>
      <xdr:col>36</xdr:col>
      <xdr:colOff>165100</xdr:colOff>
      <xdr:row>41</xdr:row>
      <xdr:rowOff>65278</xdr:rowOff>
    </xdr:to>
    <xdr:sp macro="" textlink="">
      <xdr:nvSpPr>
        <xdr:cNvPr id="140" name="楕円 139">
          <a:extLst>
            <a:ext uri="{FF2B5EF4-FFF2-40B4-BE49-F238E27FC236}">
              <a16:creationId xmlns:a16="http://schemas.microsoft.com/office/drawing/2014/main" id="{1B04878C-A642-4FA7-A220-09DDB05CCCA4}"/>
            </a:ext>
          </a:extLst>
        </xdr:cNvPr>
        <xdr:cNvSpPr/>
      </xdr:nvSpPr>
      <xdr:spPr>
        <a:xfrm>
          <a:off x="6235700" y="67454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14478</xdr:rowOff>
    </xdr:from>
    <xdr:to>
      <xdr:col>41</xdr:col>
      <xdr:colOff>50800</xdr:colOff>
      <xdr:row>41</xdr:row>
      <xdr:rowOff>14478</xdr:rowOff>
    </xdr:to>
    <xdr:cxnSp macro="">
      <xdr:nvCxnSpPr>
        <xdr:cNvPr id="141" name="直線コネクタ 140">
          <a:extLst>
            <a:ext uri="{FF2B5EF4-FFF2-40B4-BE49-F238E27FC236}">
              <a16:creationId xmlns:a16="http://schemas.microsoft.com/office/drawing/2014/main" id="{94CFDF9C-A526-41A6-B180-87A6F784B4D3}"/>
            </a:ext>
          </a:extLst>
        </xdr:cNvPr>
        <xdr:cNvCxnSpPr/>
      </xdr:nvCxnSpPr>
      <xdr:spPr>
        <a:xfrm>
          <a:off x="6286500" y="678992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42" name="n_1aveValue【図書館】&#10;一人当たり面積">
          <a:extLst>
            <a:ext uri="{FF2B5EF4-FFF2-40B4-BE49-F238E27FC236}">
              <a16:creationId xmlns:a16="http://schemas.microsoft.com/office/drawing/2014/main" id="{04CF4116-184C-4712-9A56-F2C996158DCF}"/>
            </a:ext>
          </a:extLst>
        </xdr:cNvPr>
        <xdr:cNvSpPr txBox="1"/>
      </xdr:nvSpPr>
      <xdr:spPr>
        <a:xfrm>
          <a:off x="8458277"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43" name="n_2aveValue【図書館】&#10;一人当たり面積">
          <a:extLst>
            <a:ext uri="{FF2B5EF4-FFF2-40B4-BE49-F238E27FC236}">
              <a16:creationId xmlns:a16="http://schemas.microsoft.com/office/drawing/2014/main" id="{93D312D3-0F08-4119-B701-65FFBC837BDF}"/>
            </a:ext>
          </a:extLst>
        </xdr:cNvPr>
        <xdr:cNvSpPr txBox="1"/>
      </xdr:nvSpPr>
      <xdr:spPr>
        <a:xfrm>
          <a:off x="7677227" y="64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40657</xdr:rowOff>
    </xdr:from>
    <xdr:ext cx="469744" cy="259045"/>
    <xdr:sp macro="" textlink="">
      <xdr:nvSpPr>
        <xdr:cNvPr id="144" name="n_3aveValue【図書館】&#10;一人当たり面積">
          <a:extLst>
            <a:ext uri="{FF2B5EF4-FFF2-40B4-BE49-F238E27FC236}">
              <a16:creationId xmlns:a16="http://schemas.microsoft.com/office/drawing/2014/main" id="{B9C626FF-2D65-4ACB-8E04-E90F0C6F2592}"/>
            </a:ext>
          </a:extLst>
        </xdr:cNvPr>
        <xdr:cNvSpPr txBox="1"/>
      </xdr:nvSpPr>
      <xdr:spPr>
        <a:xfrm>
          <a:off x="6864427"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36085</xdr:rowOff>
    </xdr:from>
    <xdr:ext cx="469744" cy="259045"/>
    <xdr:sp macro="" textlink="">
      <xdr:nvSpPr>
        <xdr:cNvPr id="145" name="n_4aveValue【図書館】&#10;一人当たり面積">
          <a:extLst>
            <a:ext uri="{FF2B5EF4-FFF2-40B4-BE49-F238E27FC236}">
              <a16:creationId xmlns:a16="http://schemas.microsoft.com/office/drawing/2014/main" id="{FDFC5398-A3C2-4196-A25B-B6B743F282AC}"/>
            </a:ext>
          </a:extLst>
        </xdr:cNvPr>
        <xdr:cNvSpPr txBox="1"/>
      </xdr:nvSpPr>
      <xdr:spPr>
        <a:xfrm>
          <a:off x="6070677" y="64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65549</xdr:rowOff>
    </xdr:from>
    <xdr:ext cx="469744" cy="259045"/>
    <xdr:sp macro="" textlink="">
      <xdr:nvSpPr>
        <xdr:cNvPr id="146" name="n_1mainValue【図書館】&#10;一人当たり面積">
          <a:extLst>
            <a:ext uri="{FF2B5EF4-FFF2-40B4-BE49-F238E27FC236}">
              <a16:creationId xmlns:a16="http://schemas.microsoft.com/office/drawing/2014/main" id="{1E5A362B-9BB6-4488-B6C7-42D0C61F9593}"/>
            </a:ext>
          </a:extLst>
        </xdr:cNvPr>
        <xdr:cNvSpPr txBox="1"/>
      </xdr:nvSpPr>
      <xdr:spPr>
        <a:xfrm>
          <a:off x="8458277" y="68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65549</xdr:rowOff>
    </xdr:from>
    <xdr:ext cx="469744" cy="259045"/>
    <xdr:sp macro="" textlink="">
      <xdr:nvSpPr>
        <xdr:cNvPr id="147" name="n_2mainValue【図書館】&#10;一人当たり面積">
          <a:extLst>
            <a:ext uri="{FF2B5EF4-FFF2-40B4-BE49-F238E27FC236}">
              <a16:creationId xmlns:a16="http://schemas.microsoft.com/office/drawing/2014/main" id="{003DB0F5-3DF1-4B22-9FD6-599995BEB576}"/>
            </a:ext>
          </a:extLst>
        </xdr:cNvPr>
        <xdr:cNvSpPr txBox="1"/>
      </xdr:nvSpPr>
      <xdr:spPr>
        <a:xfrm>
          <a:off x="7677227" y="68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56405</xdr:rowOff>
    </xdr:from>
    <xdr:ext cx="469744" cy="259045"/>
    <xdr:sp macro="" textlink="">
      <xdr:nvSpPr>
        <xdr:cNvPr id="148" name="n_3mainValue【図書館】&#10;一人当たり面積">
          <a:extLst>
            <a:ext uri="{FF2B5EF4-FFF2-40B4-BE49-F238E27FC236}">
              <a16:creationId xmlns:a16="http://schemas.microsoft.com/office/drawing/2014/main" id="{EABEE1B1-6185-40D2-B19C-E4CE57B96534}"/>
            </a:ext>
          </a:extLst>
        </xdr:cNvPr>
        <xdr:cNvSpPr txBox="1"/>
      </xdr:nvSpPr>
      <xdr:spPr>
        <a:xfrm>
          <a:off x="6864427" y="683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56405</xdr:rowOff>
    </xdr:from>
    <xdr:ext cx="469744" cy="259045"/>
    <xdr:sp macro="" textlink="">
      <xdr:nvSpPr>
        <xdr:cNvPr id="149" name="n_4mainValue【図書館】&#10;一人当たり面積">
          <a:extLst>
            <a:ext uri="{FF2B5EF4-FFF2-40B4-BE49-F238E27FC236}">
              <a16:creationId xmlns:a16="http://schemas.microsoft.com/office/drawing/2014/main" id="{0F4185A3-F74D-480D-80C3-05198B4DF16A}"/>
            </a:ext>
          </a:extLst>
        </xdr:cNvPr>
        <xdr:cNvSpPr txBox="1"/>
      </xdr:nvSpPr>
      <xdr:spPr>
        <a:xfrm>
          <a:off x="6070677" y="683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73DE375A-1CF8-445F-AA24-9E02B20F5211}"/>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19D20779-7EA2-412D-B01F-AB2428D7AD5D}"/>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9E93A02D-0B18-45C7-94A6-6F9EB8411FF4}"/>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BCFF40D9-CA91-4392-A17F-7CC968441973}"/>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785E023F-1F1C-49E9-B330-CC1D18B48925}"/>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97973FD7-2FA3-41AA-BBAC-00A374F844D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B344EACC-DB3F-4D81-895D-9F7ABFD7D971}"/>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ADAEE822-1CEA-4C42-A5F4-437EF7E8CD61}"/>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DC3414D5-9325-4312-8F33-28B3EAB8202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9506904B-915A-4BFE-87A8-2378D9634588}"/>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53E19BB9-C899-4228-9919-1DF29B812BFA}"/>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C14C8C74-78F5-4486-B48F-28FCA0AF672A}"/>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F860317F-4550-425D-94F9-A5BEEC2C9F28}"/>
            </a:ext>
          </a:extLst>
        </xdr:cNvPr>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D98DBA28-0859-4F89-93E2-C26124614F78}"/>
            </a:ext>
          </a:extLst>
        </xdr:cNvPr>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E01EF085-DF1A-409F-A817-3879543C0478}"/>
            </a:ext>
          </a:extLst>
        </xdr:cNvPr>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EF1CE01A-C4E6-43CF-B8D1-0EE2E5CEE4E9}"/>
            </a:ext>
          </a:extLst>
        </xdr:cNvPr>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4A8F194C-2AC9-4E06-BD3F-04BDDDD08F29}"/>
            </a:ext>
          </a:extLst>
        </xdr:cNvPr>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0815E317-05F8-432F-A5E6-5BEAC2B026EC}"/>
            </a:ext>
          </a:extLst>
        </xdr:cNvPr>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C4925AE9-4BFC-405D-A2F4-7DF8BF708FBA}"/>
            </a:ext>
          </a:extLst>
        </xdr:cNvPr>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356F491-9461-454C-A616-CB821538409F}"/>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C2AE62A-6713-487D-B675-E2147A4CFF73}"/>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E5EFE607-8CA1-4B86-98B6-D158A9E750BA}"/>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a:extLst>
            <a:ext uri="{FF2B5EF4-FFF2-40B4-BE49-F238E27FC236}">
              <a16:creationId xmlns:a16="http://schemas.microsoft.com/office/drawing/2014/main" id="{F6CDE77C-99DA-48AD-8A7F-FDBC29509BFF}"/>
            </a:ext>
          </a:extLst>
        </xdr:cNvPr>
        <xdr:cNvCxnSpPr/>
      </xdr:nvCxnSpPr>
      <xdr:spPr>
        <a:xfrm flipV="1">
          <a:off x="4177665" y="9189720"/>
          <a:ext cx="0"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413C6D4C-7EDF-480F-9DAD-2040FEB472F5}"/>
            </a:ext>
          </a:extLst>
        </xdr:cNvPr>
        <xdr:cNvSpPr txBox="1"/>
      </xdr:nvSpPr>
      <xdr:spPr>
        <a:xfrm>
          <a:off x="4216400" y="1053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a:extLst>
            <a:ext uri="{FF2B5EF4-FFF2-40B4-BE49-F238E27FC236}">
              <a16:creationId xmlns:a16="http://schemas.microsoft.com/office/drawing/2014/main" id="{CA04213C-0E62-4523-B071-54B73B9827F7}"/>
            </a:ext>
          </a:extLst>
        </xdr:cNvPr>
        <xdr:cNvCxnSpPr/>
      </xdr:nvCxnSpPr>
      <xdr:spPr>
        <a:xfrm>
          <a:off x="4108450" y="105265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C6AEDF6B-A333-474D-A5A2-18B1B8A2EE81}"/>
            </a:ext>
          </a:extLst>
        </xdr:cNvPr>
        <xdr:cNvSpPr txBox="1"/>
      </xdr:nvSpPr>
      <xdr:spPr>
        <a:xfrm>
          <a:off x="4216400" y="897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a:extLst>
            <a:ext uri="{FF2B5EF4-FFF2-40B4-BE49-F238E27FC236}">
              <a16:creationId xmlns:a16="http://schemas.microsoft.com/office/drawing/2014/main" id="{1E442B25-4BE8-44B3-AF17-4F1A203BD3B6}"/>
            </a:ext>
          </a:extLst>
        </xdr:cNvPr>
        <xdr:cNvCxnSpPr/>
      </xdr:nvCxnSpPr>
      <xdr:spPr>
        <a:xfrm>
          <a:off x="4108450" y="918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136669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2A0956E3-C959-4349-8B2E-704012D75A2B}"/>
            </a:ext>
          </a:extLst>
        </xdr:cNvPr>
        <xdr:cNvSpPr txBox="1"/>
      </xdr:nvSpPr>
      <xdr:spPr>
        <a:xfrm>
          <a:off x="4216400" y="97188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a:extLst>
            <a:ext uri="{FF2B5EF4-FFF2-40B4-BE49-F238E27FC236}">
              <a16:creationId xmlns:a16="http://schemas.microsoft.com/office/drawing/2014/main" id="{34AAAFC6-5851-450A-8877-DCF95506A9D0}"/>
            </a:ext>
          </a:extLst>
        </xdr:cNvPr>
        <xdr:cNvSpPr/>
      </xdr:nvSpPr>
      <xdr:spPr>
        <a:xfrm>
          <a:off x="4127500" y="98610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a:extLst>
            <a:ext uri="{FF2B5EF4-FFF2-40B4-BE49-F238E27FC236}">
              <a16:creationId xmlns:a16="http://schemas.microsoft.com/office/drawing/2014/main" id="{71249244-8622-4A34-9DF3-933524C51227}"/>
            </a:ext>
          </a:extLst>
        </xdr:cNvPr>
        <xdr:cNvSpPr/>
      </xdr:nvSpPr>
      <xdr:spPr>
        <a:xfrm>
          <a:off x="3384550" y="98153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a:extLst>
            <a:ext uri="{FF2B5EF4-FFF2-40B4-BE49-F238E27FC236}">
              <a16:creationId xmlns:a16="http://schemas.microsoft.com/office/drawing/2014/main" id="{620454CD-5F6E-49F5-8003-A027EEB0A5C2}"/>
            </a:ext>
          </a:extLst>
        </xdr:cNvPr>
        <xdr:cNvSpPr/>
      </xdr:nvSpPr>
      <xdr:spPr>
        <a:xfrm>
          <a:off x="2571750" y="981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a:extLst>
            <a:ext uri="{FF2B5EF4-FFF2-40B4-BE49-F238E27FC236}">
              <a16:creationId xmlns:a16="http://schemas.microsoft.com/office/drawing/2014/main" id="{8C742F84-8CA5-45E3-AAE1-FD892B6341A0}"/>
            </a:ext>
          </a:extLst>
        </xdr:cNvPr>
        <xdr:cNvSpPr/>
      </xdr:nvSpPr>
      <xdr:spPr>
        <a:xfrm>
          <a:off x="1778000" y="98313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a:extLst>
            <a:ext uri="{FF2B5EF4-FFF2-40B4-BE49-F238E27FC236}">
              <a16:creationId xmlns:a16="http://schemas.microsoft.com/office/drawing/2014/main" id="{ACE7AEFE-6950-4538-B363-A0236B0CC36D}"/>
            </a:ext>
          </a:extLst>
        </xdr:cNvPr>
        <xdr:cNvSpPr/>
      </xdr:nvSpPr>
      <xdr:spPr>
        <a:xfrm>
          <a:off x="984250" y="98176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05B6FEF-1C16-4D72-8640-C90DD315B62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FD9A662-8C6D-47B5-85AB-15A1FAB6F39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0F4D185-CCA9-43C9-B599-DB74B70749C4}"/>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F996941-442F-4A28-BD7C-7FFA50451ACE}"/>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6962074-3C6A-4533-AF36-F3D1B77D85FE}"/>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164084</xdr:rowOff>
    </xdr:from>
    <xdr:to>
      <xdr:col>24</xdr:col>
      <xdr:colOff>114300</xdr:colOff>
      <xdr:row>60</xdr:row>
      <xdr:rowOff>94234</xdr:rowOff>
    </xdr:to>
    <xdr:sp macro="" textlink="">
      <xdr:nvSpPr>
        <xdr:cNvPr id="188" name="楕円 187">
          <a:extLst>
            <a:ext uri="{FF2B5EF4-FFF2-40B4-BE49-F238E27FC236}">
              <a16:creationId xmlns:a16="http://schemas.microsoft.com/office/drawing/2014/main" id="{BD96DCDE-554E-4EE3-8490-6B8071D69E68}"/>
            </a:ext>
          </a:extLst>
        </xdr:cNvPr>
        <xdr:cNvSpPr/>
      </xdr:nvSpPr>
      <xdr:spPr>
        <a:xfrm>
          <a:off x="4127500" y="99113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142511</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F116BED8-F808-4741-8209-08F721BF2002}"/>
            </a:ext>
          </a:extLst>
        </xdr:cNvPr>
        <xdr:cNvSpPr txBox="1"/>
      </xdr:nvSpPr>
      <xdr:spPr>
        <a:xfrm>
          <a:off x="4216400" y="9889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116078</xdr:rowOff>
    </xdr:from>
    <xdr:to>
      <xdr:col>20</xdr:col>
      <xdr:colOff>38100</xdr:colOff>
      <xdr:row>60</xdr:row>
      <xdr:rowOff>46228</xdr:rowOff>
    </xdr:to>
    <xdr:sp macro="" textlink="">
      <xdr:nvSpPr>
        <xdr:cNvPr id="190" name="楕円 189">
          <a:extLst>
            <a:ext uri="{FF2B5EF4-FFF2-40B4-BE49-F238E27FC236}">
              <a16:creationId xmlns:a16="http://schemas.microsoft.com/office/drawing/2014/main" id="{66ABC421-C2E6-4E0C-A93F-8476650B4418}"/>
            </a:ext>
          </a:extLst>
        </xdr:cNvPr>
        <xdr:cNvSpPr/>
      </xdr:nvSpPr>
      <xdr:spPr>
        <a:xfrm>
          <a:off x="3384550" y="98633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166878</xdr:rowOff>
    </xdr:from>
    <xdr:to>
      <xdr:col>24</xdr:col>
      <xdr:colOff>63500</xdr:colOff>
      <xdr:row>60</xdr:row>
      <xdr:rowOff>43434</xdr:rowOff>
    </xdr:to>
    <xdr:cxnSp macro="">
      <xdr:nvCxnSpPr>
        <xdr:cNvPr id="191" name="直線コネクタ 190">
          <a:extLst>
            <a:ext uri="{FF2B5EF4-FFF2-40B4-BE49-F238E27FC236}">
              <a16:creationId xmlns:a16="http://schemas.microsoft.com/office/drawing/2014/main" id="{B18B8268-4A86-4877-BC16-8EE37B3096E1}"/>
            </a:ext>
          </a:extLst>
        </xdr:cNvPr>
        <xdr:cNvCxnSpPr/>
      </xdr:nvCxnSpPr>
      <xdr:spPr>
        <a:xfrm>
          <a:off x="3429000" y="9914128"/>
          <a:ext cx="7493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70358</xdr:rowOff>
    </xdr:from>
    <xdr:to>
      <xdr:col>15</xdr:col>
      <xdr:colOff>101600</xdr:colOff>
      <xdr:row>60</xdr:row>
      <xdr:rowOff>508</xdr:rowOff>
    </xdr:to>
    <xdr:sp macro="" textlink="">
      <xdr:nvSpPr>
        <xdr:cNvPr id="192" name="楕円 191">
          <a:extLst>
            <a:ext uri="{FF2B5EF4-FFF2-40B4-BE49-F238E27FC236}">
              <a16:creationId xmlns:a16="http://schemas.microsoft.com/office/drawing/2014/main" id="{CD86AEB3-4DE0-41A0-B8E1-3B733A3B0BB6}"/>
            </a:ext>
          </a:extLst>
        </xdr:cNvPr>
        <xdr:cNvSpPr/>
      </xdr:nvSpPr>
      <xdr:spPr>
        <a:xfrm>
          <a:off x="2571750" y="98176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121158</xdr:rowOff>
    </xdr:from>
    <xdr:to>
      <xdr:col>19</xdr:col>
      <xdr:colOff>177800</xdr:colOff>
      <xdr:row>59</xdr:row>
      <xdr:rowOff>166878</xdr:rowOff>
    </xdr:to>
    <xdr:cxnSp macro="">
      <xdr:nvCxnSpPr>
        <xdr:cNvPr id="193" name="直線コネクタ 192">
          <a:extLst>
            <a:ext uri="{FF2B5EF4-FFF2-40B4-BE49-F238E27FC236}">
              <a16:creationId xmlns:a16="http://schemas.microsoft.com/office/drawing/2014/main" id="{B9098A0F-F89F-4AD4-8342-60DD45E3F383}"/>
            </a:ext>
          </a:extLst>
        </xdr:cNvPr>
        <xdr:cNvCxnSpPr/>
      </xdr:nvCxnSpPr>
      <xdr:spPr>
        <a:xfrm>
          <a:off x="2622550" y="9868408"/>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31496</xdr:rowOff>
    </xdr:from>
    <xdr:to>
      <xdr:col>10</xdr:col>
      <xdr:colOff>165100</xdr:colOff>
      <xdr:row>60</xdr:row>
      <xdr:rowOff>133096</xdr:rowOff>
    </xdr:to>
    <xdr:sp macro="" textlink="">
      <xdr:nvSpPr>
        <xdr:cNvPr id="194" name="楕円 193">
          <a:extLst>
            <a:ext uri="{FF2B5EF4-FFF2-40B4-BE49-F238E27FC236}">
              <a16:creationId xmlns:a16="http://schemas.microsoft.com/office/drawing/2014/main" id="{61D93DB8-23D6-49FC-AB95-52F7AB7781FE}"/>
            </a:ext>
          </a:extLst>
        </xdr:cNvPr>
        <xdr:cNvSpPr/>
      </xdr:nvSpPr>
      <xdr:spPr>
        <a:xfrm>
          <a:off x="1778000" y="99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121158</xdr:rowOff>
    </xdr:from>
    <xdr:to>
      <xdr:col>15</xdr:col>
      <xdr:colOff>50800</xdr:colOff>
      <xdr:row>60</xdr:row>
      <xdr:rowOff>82296</xdr:rowOff>
    </xdr:to>
    <xdr:cxnSp macro="">
      <xdr:nvCxnSpPr>
        <xdr:cNvPr id="195" name="直線コネクタ 194">
          <a:extLst>
            <a:ext uri="{FF2B5EF4-FFF2-40B4-BE49-F238E27FC236}">
              <a16:creationId xmlns:a16="http://schemas.microsoft.com/office/drawing/2014/main" id="{9C0B0919-1E4D-4C29-A71F-11C162037F01}"/>
            </a:ext>
          </a:extLst>
        </xdr:cNvPr>
        <xdr:cNvCxnSpPr/>
      </xdr:nvCxnSpPr>
      <xdr:spPr>
        <a:xfrm flipV="1">
          <a:off x="1828800" y="9868408"/>
          <a:ext cx="793750" cy="1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154940</xdr:rowOff>
    </xdr:from>
    <xdr:to>
      <xdr:col>6</xdr:col>
      <xdr:colOff>38100</xdr:colOff>
      <xdr:row>60</xdr:row>
      <xdr:rowOff>85090</xdr:rowOff>
    </xdr:to>
    <xdr:sp macro="" textlink="">
      <xdr:nvSpPr>
        <xdr:cNvPr id="196" name="楕円 195">
          <a:extLst>
            <a:ext uri="{FF2B5EF4-FFF2-40B4-BE49-F238E27FC236}">
              <a16:creationId xmlns:a16="http://schemas.microsoft.com/office/drawing/2014/main" id="{50AA3E05-EDCA-4848-8FB8-5254B9F0F00E}"/>
            </a:ext>
          </a:extLst>
        </xdr:cNvPr>
        <xdr:cNvSpPr/>
      </xdr:nvSpPr>
      <xdr:spPr>
        <a:xfrm>
          <a:off x="984250" y="9902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34290</xdr:rowOff>
    </xdr:from>
    <xdr:to>
      <xdr:col>10</xdr:col>
      <xdr:colOff>114300</xdr:colOff>
      <xdr:row>60</xdr:row>
      <xdr:rowOff>82296</xdr:rowOff>
    </xdr:to>
    <xdr:cxnSp macro="">
      <xdr:nvCxnSpPr>
        <xdr:cNvPr id="197" name="直線コネクタ 196">
          <a:extLst>
            <a:ext uri="{FF2B5EF4-FFF2-40B4-BE49-F238E27FC236}">
              <a16:creationId xmlns:a16="http://schemas.microsoft.com/office/drawing/2014/main" id="{2FF646EC-4847-4730-81C3-37BD90BECEEC}"/>
            </a:ext>
          </a:extLst>
        </xdr:cNvPr>
        <xdr:cNvCxnSpPr/>
      </xdr:nvCxnSpPr>
      <xdr:spPr>
        <a:xfrm>
          <a:off x="1028700" y="9946640"/>
          <a:ext cx="8001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14749</xdr:rowOff>
    </xdr:from>
    <xdr:ext cx="405111" cy="259045"/>
    <xdr:sp macro="" textlink="">
      <xdr:nvSpPr>
        <xdr:cNvPr id="198" name="n_1aveValue【体育館・プール】&#10;有形固定資産減価償却率">
          <a:extLst>
            <a:ext uri="{FF2B5EF4-FFF2-40B4-BE49-F238E27FC236}">
              <a16:creationId xmlns:a16="http://schemas.microsoft.com/office/drawing/2014/main" id="{5CD96761-CC2E-4AA0-805E-DB1EF712CDC1}"/>
            </a:ext>
          </a:extLst>
        </xdr:cNvPr>
        <xdr:cNvSpPr txBox="1"/>
      </xdr:nvSpPr>
      <xdr:spPr>
        <a:xfrm>
          <a:off x="3239144" y="959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12463</xdr:rowOff>
    </xdr:from>
    <xdr:ext cx="405111" cy="259045"/>
    <xdr:sp macro="" textlink="">
      <xdr:nvSpPr>
        <xdr:cNvPr id="199" name="n_2aveValue【体育館・プール】&#10;有形固定資産減価償却率">
          <a:extLst>
            <a:ext uri="{FF2B5EF4-FFF2-40B4-BE49-F238E27FC236}">
              <a16:creationId xmlns:a16="http://schemas.microsoft.com/office/drawing/2014/main" id="{8C890641-12CC-4E87-BBB1-8711572C0AF8}"/>
            </a:ext>
          </a:extLst>
        </xdr:cNvPr>
        <xdr:cNvSpPr txBox="1"/>
      </xdr:nvSpPr>
      <xdr:spPr>
        <a:xfrm>
          <a:off x="2439044" y="95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30751</xdr:rowOff>
    </xdr:from>
    <xdr:ext cx="405111" cy="259045"/>
    <xdr:sp macro="" textlink="">
      <xdr:nvSpPr>
        <xdr:cNvPr id="200" name="n_3aveValue【体育館・プール】&#10;有形固定資産減価償却率">
          <a:extLst>
            <a:ext uri="{FF2B5EF4-FFF2-40B4-BE49-F238E27FC236}">
              <a16:creationId xmlns:a16="http://schemas.microsoft.com/office/drawing/2014/main" id="{9A905D22-E4A2-408F-9475-1A3C4DFCEDB3}"/>
            </a:ext>
          </a:extLst>
        </xdr:cNvPr>
        <xdr:cNvSpPr txBox="1"/>
      </xdr:nvSpPr>
      <xdr:spPr>
        <a:xfrm>
          <a:off x="1645294" y="961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17035</xdr:rowOff>
    </xdr:from>
    <xdr:ext cx="405111" cy="259045"/>
    <xdr:sp macro="" textlink="">
      <xdr:nvSpPr>
        <xdr:cNvPr id="201" name="n_4aveValue【体育館・プール】&#10;有形固定資産減価償却率">
          <a:extLst>
            <a:ext uri="{FF2B5EF4-FFF2-40B4-BE49-F238E27FC236}">
              <a16:creationId xmlns:a16="http://schemas.microsoft.com/office/drawing/2014/main" id="{594629A2-37B9-4401-AF0D-39D09A01D02E}"/>
            </a:ext>
          </a:extLst>
        </xdr:cNvPr>
        <xdr:cNvSpPr txBox="1"/>
      </xdr:nvSpPr>
      <xdr:spPr>
        <a:xfrm>
          <a:off x="851544" y="959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37355</xdr:rowOff>
    </xdr:from>
    <xdr:ext cx="405111" cy="259045"/>
    <xdr:sp macro="" textlink="">
      <xdr:nvSpPr>
        <xdr:cNvPr id="202" name="n_1mainValue【体育館・プール】&#10;有形固定資産減価償却率">
          <a:extLst>
            <a:ext uri="{FF2B5EF4-FFF2-40B4-BE49-F238E27FC236}">
              <a16:creationId xmlns:a16="http://schemas.microsoft.com/office/drawing/2014/main" id="{9E663D3A-6069-45EA-A4EE-0E1A8812F436}"/>
            </a:ext>
          </a:extLst>
        </xdr:cNvPr>
        <xdr:cNvSpPr txBox="1"/>
      </xdr:nvSpPr>
      <xdr:spPr>
        <a:xfrm>
          <a:off x="3239144"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163085</xdr:rowOff>
    </xdr:from>
    <xdr:ext cx="405111" cy="259045"/>
    <xdr:sp macro="" textlink="">
      <xdr:nvSpPr>
        <xdr:cNvPr id="203" name="n_2mainValue【体育館・プール】&#10;有形固定資産減価償却率">
          <a:extLst>
            <a:ext uri="{FF2B5EF4-FFF2-40B4-BE49-F238E27FC236}">
              <a16:creationId xmlns:a16="http://schemas.microsoft.com/office/drawing/2014/main" id="{E14CBCD2-00D8-44FF-A1E2-FED9968482BE}"/>
            </a:ext>
          </a:extLst>
        </xdr:cNvPr>
        <xdr:cNvSpPr txBox="1"/>
      </xdr:nvSpPr>
      <xdr:spPr>
        <a:xfrm>
          <a:off x="2439044" y="991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124223</xdr:rowOff>
    </xdr:from>
    <xdr:ext cx="405111" cy="259045"/>
    <xdr:sp macro="" textlink="">
      <xdr:nvSpPr>
        <xdr:cNvPr id="204" name="n_3mainValue【体育館・プール】&#10;有形固定資産減価償却率">
          <a:extLst>
            <a:ext uri="{FF2B5EF4-FFF2-40B4-BE49-F238E27FC236}">
              <a16:creationId xmlns:a16="http://schemas.microsoft.com/office/drawing/2014/main" id="{109EF855-375F-4049-A8EF-407D470F5E7B}"/>
            </a:ext>
          </a:extLst>
        </xdr:cNvPr>
        <xdr:cNvSpPr txBox="1"/>
      </xdr:nvSpPr>
      <xdr:spPr>
        <a:xfrm>
          <a:off x="164529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5" name="n_4mainValue【体育館・プール】&#10;有形固定資産減価償却率">
          <a:extLst>
            <a:ext uri="{FF2B5EF4-FFF2-40B4-BE49-F238E27FC236}">
              <a16:creationId xmlns:a16="http://schemas.microsoft.com/office/drawing/2014/main" id="{699B441A-5369-4F5F-B504-86CEE7C803C2}"/>
            </a:ext>
          </a:extLst>
        </xdr:cNvPr>
        <xdr:cNvSpPr txBox="1"/>
      </xdr:nvSpPr>
      <xdr:spPr>
        <a:xfrm>
          <a:off x="8515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0D752E6-CB01-48A2-BAE2-CCDB83028E97}"/>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C27AEC75-853B-4CB6-A546-A2DC77A17663}"/>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6D44936-C41F-48C8-9A71-A3028D971D3C}"/>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923DC01-37F6-48D0-A48D-2ED18DC9FBB8}"/>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FB1B47C6-C251-48AE-85F4-A35DD2BE83B1}"/>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445141D0-332E-4CED-B89D-D3F2E793D8F6}"/>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BAA10CC9-9264-4D36-A9A7-C3B6E4D5411D}"/>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115E3C7-F32D-43C9-9DF4-A25E752B8CF5}"/>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112FFF1E-8162-4388-92EE-FE6EE43F0FAA}"/>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B3EFB82-BC93-45B2-A0E3-ECC8362BD1AC}"/>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a:extLst>
            <a:ext uri="{FF2B5EF4-FFF2-40B4-BE49-F238E27FC236}">
              <a16:creationId xmlns:a16="http://schemas.microsoft.com/office/drawing/2014/main" id="{8D2988D6-4F9C-44B1-8856-C0AD3B6C5C0B}"/>
            </a:ext>
          </a:extLst>
        </xdr:cNvPr>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A74F4A38-55F7-4482-9367-56BAEE931686}"/>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9E6E0520-4E03-468B-944A-E2B5D7CB8EF5}"/>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7C25C599-90CA-4C81-95EA-AC9A63E9A102}"/>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E3E708A3-1839-4548-A863-AB24A5D8AFEA}"/>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1FE58C1D-990F-4A16-9473-90E5BEDFEAE9}"/>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A5DEE06C-C83B-4DC4-B2D2-947F9743FF48}"/>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38406CE5-60A5-4595-BFF7-F1FEAC2FFA2C}"/>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9DFEFDD5-5886-4FE5-9E29-100511BAD483}"/>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DD0FF74E-1BA8-499C-9B87-7026DB8C1592}"/>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FF6F8334-66BF-4F33-A3B9-6325C68501D2}"/>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5E4C200E-92A0-498E-B96E-5BC3C9284B1D}"/>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F7FE3BC-488B-4684-A6FC-EF765DD085DC}"/>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22CB093C-D087-4542-80DE-9A40563D7412}"/>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5E293223-8053-4F89-84FA-04200AD273E7}"/>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BA50D914-1868-48CA-B6C0-673EC6C34349}"/>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32" name="直線コネクタ 231">
          <a:extLst>
            <a:ext uri="{FF2B5EF4-FFF2-40B4-BE49-F238E27FC236}">
              <a16:creationId xmlns:a16="http://schemas.microsoft.com/office/drawing/2014/main" id="{060A47AC-74FF-44AB-8D3E-8E6585489244}"/>
            </a:ext>
          </a:extLst>
        </xdr:cNvPr>
        <xdr:cNvCxnSpPr/>
      </xdr:nvCxnSpPr>
      <xdr:spPr>
        <a:xfrm flipV="1">
          <a:off x="9429115" y="9160328"/>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a:extLst>
            <a:ext uri="{FF2B5EF4-FFF2-40B4-BE49-F238E27FC236}">
              <a16:creationId xmlns:a16="http://schemas.microsoft.com/office/drawing/2014/main" id="{9BB5DAF4-BB2A-4A35-8F04-B0805FA572DD}"/>
            </a:ext>
          </a:extLst>
        </xdr:cNvPr>
        <xdr:cNvSpPr txBox="1"/>
      </xdr:nvSpPr>
      <xdr:spPr>
        <a:xfrm>
          <a:off x="9467850" y="106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a:extLst>
            <a:ext uri="{FF2B5EF4-FFF2-40B4-BE49-F238E27FC236}">
              <a16:creationId xmlns:a16="http://schemas.microsoft.com/office/drawing/2014/main" id="{0C1C1500-8CB0-4754-B751-DA300EAFB03A}"/>
            </a:ext>
          </a:extLst>
        </xdr:cNvPr>
        <xdr:cNvCxnSpPr/>
      </xdr:nvCxnSpPr>
      <xdr:spPr>
        <a:xfrm>
          <a:off x="9359900" y="10627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35" name="【体育館・プール】&#10;一人当たり面積最大値テキスト">
          <a:extLst>
            <a:ext uri="{FF2B5EF4-FFF2-40B4-BE49-F238E27FC236}">
              <a16:creationId xmlns:a16="http://schemas.microsoft.com/office/drawing/2014/main" id="{963C77DB-F43A-4030-9A74-E0D7ED6C55E4}"/>
            </a:ext>
          </a:extLst>
        </xdr:cNvPr>
        <xdr:cNvSpPr txBox="1"/>
      </xdr:nvSpPr>
      <xdr:spPr>
        <a:xfrm>
          <a:off x="9467850" y="894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6" name="直線コネクタ 235">
          <a:extLst>
            <a:ext uri="{FF2B5EF4-FFF2-40B4-BE49-F238E27FC236}">
              <a16:creationId xmlns:a16="http://schemas.microsoft.com/office/drawing/2014/main" id="{D67F4829-7ADE-4098-998F-05BBC90FA9FE}"/>
            </a:ext>
          </a:extLst>
        </xdr:cNvPr>
        <xdr:cNvCxnSpPr/>
      </xdr:nvCxnSpPr>
      <xdr:spPr>
        <a:xfrm>
          <a:off x="9359900" y="9160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37" name="【体育館・プール】&#10;一人当たり面積平均値テキスト">
          <a:extLst>
            <a:ext uri="{FF2B5EF4-FFF2-40B4-BE49-F238E27FC236}">
              <a16:creationId xmlns:a16="http://schemas.microsoft.com/office/drawing/2014/main" id="{11905851-A556-46D5-9440-203E1C200CA3}"/>
            </a:ext>
          </a:extLst>
        </xdr:cNvPr>
        <xdr:cNvSpPr txBox="1"/>
      </xdr:nvSpPr>
      <xdr:spPr>
        <a:xfrm>
          <a:off x="9467850" y="1013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8" name="フローチャート: 判断 237">
          <a:extLst>
            <a:ext uri="{FF2B5EF4-FFF2-40B4-BE49-F238E27FC236}">
              <a16:creationId xmlns:a16="http://schemas.microsoft.com/office/drawing/2014/main" id="{65245F91-4E55-45B0-AF88-831A03D52995}"/>
            </a:ext>
          </a:extLst>
        </xdr:cNvPr>
        <xdr:cNvSpPr/>
      </xdr:nvSpPr>
      <xdr:spPr>
        <a:xfrm>
          <a:off x="9398000" y="102733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9" name="フローチャート: 判断 238">
          <a:extLst>
            <a:ext uri="{FF2B5EF4-FFF2-40B4-BE49-F238E27FC236}">
              <a16:creationId xmlns:a16="http://schemas.microsoft.com/office/drawing/2014/main" id="{5D159699-DB39-4A6D-BE32-CFF21F34826D}"/>
            </a:ext>
          </a:extLst>
        </xdr:cNvPr>
        <xdr:cNvSpPr/>
      </xdr:nvSpPr>
      <xdr:spPr>
        <a:xfrm>
          <a:off x="8636000" y="1027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0" name="フローチャート: 判断 239">
          <a:extLst>
            <a:ext uri="{FF2B5EF4-FFF2-40B4-BE49-F238E27FC236}">
              <a16:creationId xmlns:a16="http://schemas.microsoft.com/office/drawing/2014/main" id="{0F5F0D2B-FDAF-470D-950F-F41EE3FA1C87}"/>
            </a:ext>
          </a:extLst>
        </xdr:cNvPr>
        <xdr:cNvSpPr/>
      </xdr:nvSpPr>
      <xdr:spPr>
        <a:xfrm>
          <a:off x="7842250" y="102842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41" name="フローチャート: 判断 240">
          <a:extLst>
            <a:ext uri="{FF2B5EF4-FFF2-40B4-BE49-F238E27FC236}">
              <a16:creationId xmlns:a16="http://schemas.microsoft.com/office/drawing/2014/main" id="{B4D83E2A-E04A-40DA-9FF8-A61CC64D394A}"/>
            </a:ext>
          </a:extLst>
        </xdr:cNvPr>
        <xdr:cNvSpPr/>
      </xdr:nvSpPr>
      <xdr:spPr>
        <a:xfrm>
          <a:off x="7029450" y="1029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42" name="フローチャート: 判断 241">
          <a:extLst>
            <a:ext uri="{FF2B5EF4-FFF2-40B4-BE49-F238E27FC236}">
              <a16:creationId xmlns:a16="http://schemas.microsoft.com/office/drawing/2014/main" id="{724A7FE6-26F8-48CA-8AE7-644A9F16081F}"/>
            </a:ext>
          </a:extLst>
        </xdr:cNvPr>
        <xdr:cNvSpPr/>
      </xdr:nvSpPr>
      <xdr:spPr>
        <a:xfrm>
          <a:off x="62357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80660F1-9853-4BD9-8F31-B3C884FC5B88}"/>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5FA5FFD-EFED-4040-848E-A8ACCA4E0822}"/>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1A1B56B-77B8-4D54-95AD-E23C805AC1BF}"/>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05B6A39-1C66-4D8A-A1A4-BA2D293F9B02}"/>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736B78BB-834A-4A9E-A2D4-16FAC0695AEE}"/>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3628</xdr:rowOff>
    </xdr:from>
    <xdr:to>
      <xdr:col>55</xdr:col>
      <xdr:colOff>50800</xdr:colOff>
      <xdr:row>64</xdr:row>
      <xdr:rowOff>105228</xdr:rowOff>
    </xdr:to>
    <xdr:sp macro="" textlink="">
      <xdr:nvSpPr>
        <xdr:cNvPr id="248" name="楕円 247">
          <a:extLst>
            <a:ext uri="{FF2B5EF4-FFF2-40B4-BE49-F238E27FC236}">
              <a16:creationId xmlns:a16="http://schemas.microsoft.com/office/drawing/2014/main" id="{B3B8A83A-1795-45A1-A7A5-79E929C7AF7A}"/>
            </a:ext>
          </a:extLst>
        </xdr:cNvPr>
        <xdr:cNvSpPr/>
      </xdr:nvSpPr>
      <xdr:spPr>
        <a:xfrm>
          <a:off x="9398000" y="105763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90005</xdr:rowOff>
    </xdr:from>
    <xdr:ext cx="469744" cy="259045"/>
    <xdr:sp macro="" textlink="">
      <xdr:nvSpPr>
        <xdr:cNvPr id="249" name="【体育館・プール】&#10;一人当たり面積該当値テキスト">
          <a:extLst>
            <a:ext uri="{FF2B5EF4-FFF2-40B4-BE49-F238E27FC236}">
              <a16:creationId xmlns:a16="http://schemas.microsoft.com/office/drawing/2014/main" id="{5B98898B-ACA5-4573-8E61-3BFD9342B1F6}"/>
            </a:ext>
          </a:extLst>
        </xdr:cNvPr>
        <xdr:cNvSpPr txBox="1"/>
      </xdr:nvSpPr>
      <xdr:spPr>
        <a:xfrm>
          <a:off x="9467850" y="1049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3628</xdr:rowOff>
    </xdr:from>
    <xdr:to>
      <xdr:col>50</xdr:col>
      <xdr:colOff>165100</xdr:colOff>
      <xdr:row>64</xdr:row>
      <xdr:rowOff>105228</xdr:rowOff>
    </xdr:to>
    <xdr:sp macro="" textlink="">
      <xdr:nvSpPr>
        <xdr:cNvPr id="250" name="楕円 249">
          <a:extLst>
            <a:ext uri="{FF2B5EF4-FFF2-40B4-BE49-F238E27FC236}">
              <a16:creationId xmlns:a16="http://schemas.microsoft.com/office/drawing/2014/main" id="{310089D9-0B86-4BAD-9DBD-035570919F78}"/>
            </a:ext>
          </a:extLst>
        </xdr:cNvPr>
        <xdr:cNvSpPr/>
      </xdr:nvSpPr>
      <xdr:spPr>
        <a:xfrm>
          <a:off x="8636000" y="1057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54428</xdr:rowOff>
    </xdr:from>
    <xdr:to>
      <xdr:col>55</xdr:col>
      <xdr:colOff>0</xdr:colOff>
      <xdr:row>64</xdr:row>
      <xdr:rowOff>54428</xdr:rowOff>
    </xdr:to>
    <xdr:cxnSp macro="">
      <xdr:nvCxnSpPr>
        <xdr:cNvPr id="251" name="直線コネクタ 250">
          <a:extLst>
            <a:ext uri="{FF2B5EF4-FFF2-40B4-BE49-F238E27FC236}">
              <a16:creationId xmlns:a16="http://schemas.microsoft.com/office/drawing/2014/main" id="{E6EFFAA3-30F3-4C3A-94C0-679EFB132E60}"/>
            </a:ext>
          </a:extLst>
        </xdr:cNvPr>
        <xdr:cNvCxnSpPr/>
      </xdr:nvCxnSpPr>
      <xdr:spPr>
        <a:xfrm>
          <a:off x="8686800" y="1062717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3628</xdr:rowOff>
    </xdr:from>
    <xdr:to>
      <xdr:col>46</xdr:col>
      <xdr:colOff>38100</xdr:colOff>
      <xdr:row>64</xdr:row>
      <xdr:rowOff>105228</xdr:rowOff>
    </xdr:to>
    <xdr:sp macro="" textlink="">
      <xdr:nvSpPr>
        <xdr:cNvPr id="252" name="楕円 251">
          <a:extLst>
            <a:ext uri="{FF2B5EF4-FFF2-40B4-BE49-F238E27FC236}">
              <a16:creationId xmlns:a16="http://schemas.microsoft.com/office/drawing/2014/main" id="{55CA8812-54C9-4A95-9896-2D109F566383}"/>
            </a:ext>
          </a:extLst>
        </xdr:cNvPr>
        <xdr:cNvSpPr/>
      </xdr:nvSpPr>
      <xdr:spPr>
        <a:xfrm>
          <a:off x="7842250" y="105763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54428</xdr:rowOff>
    </xdr:from>
    <xdr:to>
      <xdr:col>50</xdr:col>
      <xdr:colOff>114300</xdr:colOff>
      <xdr:row>64</xdr:row>
      <xdr:rowOff>54428</xdr:rowOff>
    </xdr:to>
    <xdr:cxnSp macro="">
      <xdr:nvCxnSpPr>
        <xdr:cNvPr id="253" name="直線コネクタ 252">
          <a:extLst>
            <a:ext uri="{FF2B5EF4-FFF2-40B4-BE49-F238E27FC236}">
              <a16:creationId xmlns:a16="http://schemas.microsoft.com/office/drawing/2014/main" id="{A4363B07-3278-4CDE-8AC9-CA1A7B16A89E}"/>
            </a:ext>
          </a:extLst>
        </xdr:cNvPr>
        <xdr:cNvCxnSpPr/>
      </xdr:nvCxnSpPr>
      <xdr:spPr>
        <a:xfrm>
          <a:off x="7886700" y="1062717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14515</xdr:rowOff>
    </xdr:from>
    <xdr:to>
      <xdr:col>41</xdr:col>
      <xdr:colOff>101600</xdr:colOff>
      <xdr:row>64</xdr:row>
      <xdr:rowOff>116115</xdr:rowOff>
    </xdr:to>
    <xdr:sp macro="" textlink="">
      <xdr:nvSpPr>
        <xdr:cNvPr id="254" name="楕円 253">
          <a:extLst>
            <a:ext uri="{FF2B5EF4-FFF2-40B4-BE49-F238E27FC236}">
              <a16:creationId xmlns:a16="http://schemas.microsoft.com/office/drawing/2014/main" id="{023809C7-0035-4C9B-8C69-ABD57F296E86}"/>
            </a:ext>
          </a:extLst>
        </xdr:cNvPr>
        <xdr:cNvSpPr/>
      </xdr:nvSpPr>
      <xdr:spPr>
        <a:xfrm>
          <a:off x="702945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54428</xdr:rowOff>
    </xdr:from>
    <xdr:to>
      <xdr:col>45</xdr:col>
      <xdr:colOff>177800</xdr:colOff>
      <xdr:row>64</xdr:row>
      <xdr:rowOff>65315</xdr:rowOff>
    </xdr:to>
    <xdr:cxnSp macro="">
      <xdr:nvCxnSpPr>
        <xdr:cNvPr id="255" name="直線コネクタ 254">
          <a:extLst>
            <a:ext uri="{FF2B5EF4-FFF2-40B4-BE49-F238E27FC236}">
              <a16:creationId xmlns:a16="http://schemas.microsoft.com/office/drawing/2014/main" id="{5ADB81D5-75E8-4EC0-A60B-A8DB299FBF9A}"/>
            </a:ext>
          </a:extLst>
        </xdr:cNvPr>
        <xdr:cNvCxnSpPr/>
      </xdr:nvCxnSpPr>
      <xdr:spPr>
        <a:xfrm flipV="1">
          <a:off x="7080250" y="10627178"/>
          <a:ext cx="80645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47172</xdr:rowOff>
    </xdr:from>
    <xdr:to>
      <xdr:col>36</xdr:col>
      <xdr:colOff>165100</xdr:colOff>
      <xdr:row>64</xdr:row>
      <xdr:rowOff>148772</xdr:rowOff>
    </xdr:to>
    <xdr:sp macro="" textlink="">
      <xdr:nvSpPr>
        <xdr:cNvPr id="256" name="楕円 255">
          <a:extLst>
            <a:ext uri="{FF2B5EF4-FFF2-40B4-BE49-F238E27FC236}">
              <a16:creationId xmlns:a16="http://schemas.microsoft.com/office/drawing/2014/main" id="{EB60DAA7-5949-4204-A28B-67A516FC97D0}"/>
            </a:ext>
          </a:extLst>
        </xdr:cNvPr>
        <xdr:cNvSpPr/>
      </xdr:nvSpPr>
      <xdr:spPr>
        <a:xfrm>
          <a:off x="62357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65315</xdr:rowOff>
    </xdr:from>
    <xdr:to>
      <xdr:col>41</xdr:col>
      <xdr:colOff>50800</xdr:colOff>
      <xdr:row>64</xdr:row>
      <xdr:rowOff>97972</xdr:rowOff>
    </xdr:to>
    <xdr:cxnSp macro="">
      <xdr:nvCxnSpPr>
        <xdr:cNvPr id="257" name="直線コネクタ 256">
          <a:extLst>
            <a:ext uri="{FF2B5EF4-FFF2-40B4-BE49-F238E27FC236}">
              <a16:creationId xmlns:a16="http://schemas.microsoft.com/office/drawing/2014/main" id="{A5ADD3BD-8F05-42A0-BC7B-6437910B2B16}"/>
            </a:ext>
          </a:extLst>
        </xdr:cNvPr>
        <xdr:cNvCxnSpPr/>
      </xdr:nvCxnSpPr>
      <xdr:spPr>
        <a:xfrm flipV="1">
          <a:off x="6286500" y="10638065"/>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148970</xdr:rowOff>
    </xdr:from>
    <xdr:ext cx="469744" cy="259045"/>
    <xdr:sp macro="" textlink="">
      <xdr:nvSpPr>
        <xdr:cNvPr id="258" name="n_1aveValue【体育館・プール】&#10;一人当たり面積">
          <a:extLst>
            <a:ext uri="{FF2B5EF4-FFF2-40B4-BE49-F238E27FC236}">
              <a16:creationId xmlns:a16="http://schemas.microsoft.com/office/drawing/2014/main" id="{0364EFB2-50D8-448D-90D6-AA9A033E750B}"/>
            </a:ext>
          </a:extLst>
        </xdr:cNvPr>
        <xdr:cNvSpPr txBox="1"/>
      </xdr:nvSpPr>
      <xdr:spPr>
        <a:xfrm>
          <a:off x="8458277" y="1006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159855</xdr:rowOff>
    </xdr:from>
    <xdr:ext cx="469744" cy="259045"/>
    <xdr:sp macro="" textlink="">
      <xdr:nvSpPr>
        <xdr:cNvPr id="259" name="n_2aveValue【体育館・プール】&#10;一人当たり面積">
          <a:extLst>
            <a:ext uri="{FF2B5EF4-FFF2-40B4-BE49-F238E27FC236}">
              <a16:creationId xmlns:a16="http://schemas.microsoft.com/office/drawing/2014/main" id="{4C3F22AA-1AA1-44C8-8C86-54FA85F0C370}"/>
            </a:ext>
          </a:extLst>
        </xdr:cNvPr>
        <xdr:cNvSpPr txBox="1"/>
      </xdr:nvSpPr>
      <xdr:spPr>
        <a:xfrm>
          <a:off x="7677227" y="1007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170742</xdr:rowOff>
    </xdr:from>
    <xdr:ext cx="469744" cy="259045"/>
    <xdr:sp macro="" textlink="">
      <xdr:nvSpPr>
        <xdr:cNvPr id="260" name="n_3aveValue【体育館・プール】&#10;一人当たり面積">
          <a:extLst>
            <a:ext uri="{FF2B5EF4-FFF2-40B4-BE49-F238E27FC236}">
              <a16:creationId xmlns:a16="http://schemas.microsoft.com/office/drawing/2014/main" id="{B72F785E-E5D5-4021-B19A-A847B53F9D6E}"/>
            </a:ext>
          </a:extLst>
        </xdr:cNvPr>
        <xdr:cNvSpPr txBox="1"/>
      </xdr:nvSpPr>
      <xdr:spPr>
        <a:xfrm>
          <a:off x="68644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31949</xdr:rowOff>
    </xdr:from>
    <xdr:ext cx="469744" cy="259045"/>
    <xdr:sp macro="" textlink="">
      <xdr:nvSpPr>
        <xdr:cNvPr id="261" name="n_4aveValue【体育館・プール】&#10;一人当たり面積">
          <a:extLst>
            <a:ext uri="{FF2B5EF4-FFF2-40B4-BE49-F238E27FC236}">
              <a16:creationId xmlns:a16="http://schemas.microsoft.com/office/drawing/2014/main" id="{7BE12C76-FCD1-460E-B290-329E500EB929}"/>
            </a:ext>
          </a:extLst>
        </xdr:cNvPr>
        <xdr:cNvSpPr txBox="1"/>
      </xdr:nvSpPr>
      <xdr:spPr>
        <a:xfrm>
          <a:off x="607067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96355</xdr:rowOff>
    </xdr:from>
    <xdr:ext cx="469744" cy="259045"/>
    <xdr:sp macro="" textlink="">
      <xdr:nvSpPr>
        <xdr:cNvPr id="262" name="n_1mainValue【体育館・プール】&#10;一人当たり面積">
          <a:extLst>
            <a:ext uri="{FF2B5EF4-FFF2-40B4-BE49-F238E27FC236}">
              <a16:creationId xmlns:a16="http://schemas.microsoft.com/office/drawing/2014/main" id="{45E7F4C5-874E-4999-A29A-F42112DED396}"/>
            </a:ext>
          </a:extLst>
        </xdr:cNvPr>
        <xdr:cNvSpPr txBox="1"/>
      </xdr:nvSpPr>
      <xdr:spPr>
        <a:xfrm>
          <a:off x="8458277" y="1066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96355</xdr:rowOff>
    </xdr:from>
    <xdr:ext cx="469744" cy="259045"/>
    <xdr:sp macro="" textlink="">
      <xdr:nvSpPr>
        <xdr:cNvPr id="263" name="n_2mainValue【体育館・プール】&#10;一人当たり面積">
          <a:extLst>
            <a:ext uri="{FF2B5EF4-FFF2-40B4-BE49-F238E27FC236}">
              <a16:creationId xmlns:a16="http://schemas.microsoft.com/office/drawing/2014/main" id="{F99FC8AC-CAA2-4843-A71D-C2474B6FA334}"/>
            </a:ext>
          </a:extLst>
        </xdr:cNvPr>
        <xdr:cNvSpPr txBox="1"/>
      </xdr:nvSpPr>
      <xdr:spPr>
        <a:xfrm>
          <a:off x="7677227" y="1066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107242</xdr:rowOff>
    </xdr:from>
    <xdr:ext cx="469744" cy="259045"/>
    <xdr:sp macro="" textlink="">
      <xdr:nvSpPr>
        <xdr:cNvPr id="264" name="n_3mainValue【体育館・プール】&#10;一人当たり面積">
          <a:extLst>
            <a:ext uri="{FF2B5EF4-FFF2-40B4-BE49-F238E27FC236}">
              <a16:creationId xmlns:a16="http://schemas.microsoft.com/office/drawing/2014/main" id="{221477FB-5635-4492-AB06-2F92F1308BE8}"/>
            </a:ext>
          </a:extLst>
        </xdr:cNvPr>
        <xdr:cNvSpPr txBox="1"/>
      </xdr:nvSpPr>
      <xdr:spPr>
        <a:xfrm>
          <a:off x="6864427" y="1067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139899</xdr:rowOff>
    </xdr:from>
    <xdr:ext cx="469744" cy="259045"/>
    <xdr:sp macro="" textlink="">
      <xdr:nvSpPr>
        <xdr:cNvPr id="265" name="n_4mainValue【体育館・プール】&#10;一人当たり面積">
          <a:extLst>
            <a:ext uri="{FF2B5EF4-FFF2-40B4-BE49-F238E27FC236}">
              <a16:creationId xmlns:a16="http://schemas.microsoft.com/office/drawing/2014/main" id="{8F566B8C-635D-4C12-9C13-65AF2615C871}"/>
            </a:ext>
          </a:extLst>
        </xdr:cNvPr>
        <xdr:cNvSpPr txBox="1"/>
      </xdr:nvSpPr>
      <xdr:spPr>
        <a:xfrm>
          <a:off x="6070677" y="1071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69AB788C-6E83-4FF9-9BAF-0F7C6B26CBA7}"/>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2D6A3346-271E-452B-8805-4FDF4A3E2C8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A112447A-6CA7-4CA2-A457-34465F493F09}"/>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6F9ABA78-35E3-4E26-B27A-13C198260262}"/>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9FB0E135-7D77-45F6-A22B-F3D9CC73B566}"/>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17B294C-B10A-45BE-8939-8C6618AFD2B1}"/>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52749035-253E-41A7-BFFD-FDEEC3AF0DB3}"/>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809F887-8F27-4D46-98AC-100C59B383D7}"/>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CE665DA9-C302-48B1-B38C-B1C886E8E3B5}"/>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260FA1C-34F6-4338-A60F-E31DC4763935}"/>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332E7B40-8845-4AA4-AB5D-153A8DBA4382}"/>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75B4D67B-2F2C-4143-9A29-064CADB4CB68}"/>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51755AF3-EBB9-45AE-B14C-8F33C1FC4281}"/>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5E390040-5D17-41BB-BAD3-0C1C0718DC6A}"/>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FEDAFFEE-689A-4A56-B133-A291AE7224F5}"/>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298498F7-DBC4-43FD-9472-0EEC51A59CAB}"/>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C1BA3F4-451F-4EE3-8B67-15AF2D890FBC}"/>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E6989F5-73F3-456A-A131-1B3FE6984349}"/>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6EC6D6D5-12F0-45C6-8138-E3B1E681B76D}"/>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779327F6-3BB9-41B7-96D5-050CA06C1E8E}"/>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7A92838E-0400-4093-AF33-99FE56A60395}"/>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030D7F9-A1BE-4FAD-BF7E-B286ED109331}"/>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6869A80D-4A3C-413F-94FC-F40FDA7248D9}"/>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D4ABCCF2-6390-4142-95D9-269339271F6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90" name="直線コネクタ 289">
          <a:extLst>
            <a:ext uri="{FF2B5EF4-FFF2-40B4-BE49-F238E27FC236}">
              <a16:creationId xmlns:a16="http://schemas.microsoft.com/office/drawing/2014/main" id="{649A1D49-1B7B-4DA7-9257-EFFF688BAF65}"/>
            </a:ext>
          </a:extLst>
        </xdr:cNvPr>
        <xdr:cNvCxnSpPr/>
      </xdr:nvCxnSpPr>
      <xdr:spPr>
        <a:xfrm flipV="1">
          <a:off x="4177665" y="12945111"/>
          <a:ext cx="0" cy="141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DE612A3E-6C91-439C-B017-A066DA642AF9}"/>
            </a:ext>
          </a:extLst>
        </xdr:cNvPr>
        <xdr:cNvSpPr txBox="1"/>
      </xdr:nvSpPr>
      <xdr:spPr>
        <a:xfrm>
          <a:off x="4216400" y="1436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92" name="直線コネクタ 291">
          <a:extLst>
            <a:ext uri="{FF2B5EF4-FFF2-40B4-BE49-F238E27FC236}">
              <a16:creationId xmlns:a16="http://schemas.microsoft.com/office/drawing/2014/main" id="{AE4223B9-8538-4EA2-BEB7-3B2D9481C5A9}"/>
            </a:ext>
          </a:extLst>
        </xdr:cNvPr>
        <xdr:cNvCxnSpPr/>
      </xdr:nvCxnSpPr>
      <xdr:spPr>
        <a:xfrm>
          <a:off x="4108450" y="14361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573314D2-A49B-42A7-AD19-DB0B366AF4B2}"/>
            </a:ext>
          </a:extLst>
        </xdr:cNvPr>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4" name="直線コネクタ 293">
          <a:extLst>
            <a:ext uri="{FF2B5EF4-FFF2-40B4-BE49-F238E27FC236}">
              <a16:creationId xmlns:a16="http://schemas.microsoft.com/office/drawing/2014/main" id="{F2DAE2AF-0C23-438D-AD29-981557F25543}"/>
            </a:ext>
          </a:extLst>
        </xdr:cNvPr>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BD8B35D0-2EC4-4C19-92FF-EEE9B20088FF}"/>
            </a:ext>
          </a:extLst>
        </xdr:cNvPr>
        <xdr:cNvSpPr txBox="1"/>
      </xdr:nvSpPr>
      <xdr:spPr>
        <a:xfrm>
          <a:off x="4216400" y="13454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a:extLst>
            <a:ext uri="{FF2B5EF4-FFF2-40B4-BE49-F238E27FC236}">
              <a16:creationId xmlns:a16="http://schemas.microsoft.com/office/drawing/2014/main" id="{DBC6C5B6-4B15-4FD0-BBB2-34CDE770F4F4}"/>
            </a:ext>
          </a:extLst>
        </xdr:cNvPr>
        <xdr:cNvSpPr/>
      </xdr:nvSpPr>
      <xdr:spPr>
        <a:xfrm>
          <a:off x="412750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7" name="フローチャート: 判断 296">
          <a:extLst>
            <a:ext uri="{FF2B5EF4-FFF2-40B4-BE49-F238E27FC236}">
              <a16:creationId xmlns:a16="http://schemas.microsoft.com/office/drawing/2014/main" id="{5F415526-3FE0-4EE9-B5E6-DF98C5970804}"/>
            </a:ext>
          </a:extLst>
        </xdr:cNvPr>
        <xdr:cNvSpPr/>
      </xdr:nvSpPr>
      <xdr:spPr>
        <a:xfrm>
          <a:off x="3384550" y="13569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8" name="フローチャート: 判断 297">
          <a:extLst>
            <a:ext uri="{FF2B5EF4-FFF2-40B4-BE49-F238E27FC236}">
              <a16:creationId xmlns:a16="http://schemas.microsoft.com/office/drawing/2014/main" id="{9DB8C5E5-25B7-41B6-A68A-73D8609781EC}"/>
            </a:ext>
          </a:extLst>
        </xdr:cNvPr>
        <xdr:cNvSpPr/>
      </xdr:nvSpPr>
      <xdr:spPr>
        <a:xfrm>
          <a:off x="2571750" y="13503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9" name="フローチャート: 判断 298">
          <a:extLst>
            <a:ext uri="{FF2B5EF4-FFF2-40B4-BE49-F238E27FC236}">
              <a16:creationId xmlns:a16="http://schemas.microsoft.com/office/drawing/2014/main" id="{AB3BB0DE-93D7-4AE4-BFDE-F3C411A47BC4}"/>
            </a:ext>
          </a:extLst>
        </xdr:cNvPr>
        <xdr:cNvSpPr/>
      </xdr:nvSpPr>
      <xdr:spPr>
        <a:xfrm>
          <a:off x="1778000" y="13484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300" name="フローチャート: 判断 299">
          <a:extLst>
            <a:ext uri="{FF2B5EF4-FFF2-40B4-BE49-F238E27FC236}">
              <a16:creationId xmlns:a16="http://schemas.microsoft.com/office/drawing/2014/main" id="{EB727B86-59EC-4617-8A58-3DBC91095C1A}"/>
            </a:ext>
          </a:extLst>
        </xdr:cNvPr>
        <xdr:cNvSpPr/>
      </xdr:nvSpPr>
      <xdr:spPr>
        <a:xfrm>
          <a:off x="984250" y="13404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847C88E-293F-481C-818C-79AE1B718193}"/>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10C3CC7-483B-45C8-8677-FB936E5526A4}"/>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81E3F78-2BDC-4239-94C3-22F28E966A05}"/>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57B3176-ED6F-49C1-8439-EEFFED92EC84}"/>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1AB7C8CB-6D47-4490-9B8C-EB65CACC139A}"/>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306" name="楕円 305">
          <a:extLst>
            <a:ext uri="{FF2B5EF4-FFF2-40B4-BE49-F238E27FC236}">
              <a16:creationId xmlns:a16="http://schemas.microsoft.com/office/drawing/2014/main" id="{964A8782-1FE2-4496-86AB-30C8C1C04ED9}"/>
            </a:ext>
          </a:extLst>
        </xdr:cNvPr>
        <xdr:cNvSpPr/>
      </xdr:nvSpPr>
      <xdr:spPr>
        <a:xfrm>
          <a:off x="4127500" y="13669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1FB93C5C-B145-4BA7-A331-8457F69C2AEB}"/>
            </a:ext>
          </a:extLst>
        </xdr:cNvPr>
        <xdr:cNvSpPr txBox="1"/>
      </xdr:nvSpPr>
      <xdr:spPr>
        <a:xfrm>
          <a:off x="4216400" y="1364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48261</xdr:rowOff>
    </xdr:from>
    <xdr:to>
      <xdr:col>20</xdr:col>
      <xdr:colOff>38100</xdr:colOff>
      <xdr:row>82</xdr:row>
      <xdr:rowOff>149861</xdr:rowOff>
    </xdr:to>
    <xdr:sp macro="" textlink="">
      <xdr:nvSpPr>
        <xdr:cNvPr id="308" name="楕円 307">
          <a:extLst>
            <a:ext uri="{FF2B5EF4-FFF2-40B4-BE49-F238E27FC236}">
              <a16:creationId xmlns:a16="http://schemas.microsoft.com/office/drawing/2014/main" id="{BB31F536-AD94-4ACD-99F7-E518EBC5113C}"/>
            </a:ext>
          </a:extLst>
        </xdr:cNvPr>
        <xdr:cNvSpPr/>
      </xdr:nvSpPr>
      <xdr:spPr>
        <a:xfrm>
          <a:off x="3384550" y="135928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99061</xdr:rowOff>
    </xdr:from>
    <xdr:to>
      <xdr:col>24</xdr:col>
      <xdr:colOff>63500</xdr:colOff>
      <xdr:row>83</xdr:row>
      <xdr:rowOff>3811</xdr:rowOff>
    </xdr:to>
    <xdr:cxnSp macro="">
      <xdr:nvCxnSpPr>
        <xdr:cNvPr id="309" name="直線コネクタ 308">
          <a:extLst>
            <a:ext uri="{FF2B5EF4-FFF2-40B4-BE49-F238E27FC236}">
              <a16:creationId xmlns:a16="http://schemas.microsoft.com/office/drawing/2014/main" id="{0EC0A2B0-7146-4A64-9F9E-F5EACD03520B}"/>
            </a:ext>
          </a:extLst>
        </xdr:cNvPr>
        <xdr:cNvCxnSpPr/>
      </xdr:nvCxnSpPr>
      <xdr:spPr>
        <a:xfrm>
          <a:off x="3429000" y="13643611"/>
          <a:ext cx="7493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139700</xdr:rowOff>
    </xdr:from>
    <xdr:to>
      <xdr:col>15</xdr:col>
      <xdr:colOff>101600</xdr:colOff>
      <xdr:row>82</xdr:row>
      <xdr:rowOff>69850</xdr:rowOff>
    </xdr:to>
    <xdr:sp macro="" textlink="">
      <xdr:nvSpPr>
        <xdr:cNvPr id="310" name="楕円 309">
          <a:extLst>
            <a:ext uri="{FF2B5EF4-FFF2-40B4-BE49-F238E27FC236}">
              <a16:creationId xmlns:a16="http://schemas.microsoft.com/office/drawing/2014/main" id="{C0427BC0-EAFA-428C-A9B9-5158E36F023B}"/>
            </a:ext>
          </a:extLst>
        </xdr:cNvPr>
        <xdr:cNvSpPr/>
      </xdr:nvSpPr>
      <xdr:spPr>
        <a:xfrm>
          <a:off x="2571750" y="13519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99061</xdr:rowOff>
    </xdr:to>
    <xdr:cxnSp macro="">
      <xdr:nvCxnSpPr>
        <xdr:cNvPr id="311" name="直線コネクタ 310">
          <a:extLst>
            <a:ext uri="{FF2B5EF4-FFF2-40B4-BE49-F238E27FC236}">
              <a16:creationId xmlns:a16="http://schemas.microsoft.com/office/drawing/2014/main" id="{4C5E8103-EFAC-4C51-9EBD-333AD855DD0B}"/>
            </a:ext>
          </a:extLst>
        </xdr:cNvPr>
        <xdr:cNvCxnSpPr/>
      </xdr:nvCxnSpPr>
      <xdr:spPr>
        <a:xfrm>
          <a:off x="2622550" y="13563600"/>
          <a:ext cx="80645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312" name="楕円 311">
          <a:extLst>
            <a:ext uri="{FF2B5EF4-FFF2-40B4-BE49-F238E27FC236}">
              <a16:creationId xmlns:a16="http://schemas.microsoft.com/office/drawing/2014/main" id="{354170CE-94E7-4C8A-BAEC-C8C2360D3B0D}"/>
            </a:ext>
          </a:extLst>
        </xdr:cNvPr>
        <xdr:cNvSpPr/>
      </xdr:nvSpPr>
      <xdr:spPr>
        <a:xfrm>
          <a:off x="1778000" y="135039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3811</xdr:rowOff>
    </xdr:from>
    <xdr:to>
      <xdr:col>15</xdr:col>
      <xdr:colOff>50800</xdr:colOff>
      <xdr:row>82</xdr:row>
      <xdr:rowOff>19050</xdr:rowOff>
    </xdr:to>
    <xdr:cxnSp macro="">
      <xdr:nvCxnSpPr>
        <xdr:cNvPr id="313" name="直線コネクタ 312">
          <a:extLst>
            <a:ext uri="{FF2B5EF4-FFF2-40B4-BE49-F238E27FC236}">
              <a16:creationId xmlns:a16="http://schemas.microsoft.com/office/drawing/2014/main" id="{65AA8935-F20D-4EAA-8161-E2A02D7E9119}"/>
            </a:ext>
          </a:extLst>
        </xdr:cNvPr>
        <xdr:cNvCxnSpPr/>
      </xdr:nvCxnSpPr>
      <xdr:spPr>
        <a:xfrm>
          <a:off x="1828800" y="13548361"/>
          <a:ext cx="79375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xdr:rowOff>
    </xdr:from>
    <xdr:to>
      <xdr:col>6</xdr:col>
      <xdr:colOff>38100</xdr:colOff>
      <xdr:row>81</xdr:row>
      <xdr:rowOff>107950</xdr:rowOff>
    </xdr:to>
    <xdr:sp macro="" textlink="">
      <xdr:nvSpPr>
        <xdr:cNvPr id="314" name="楕円 313">
          <a:extLst>
            <a:ext uri="{FF2B5EF4-FFF2-40B4-BE49-F238E27FC236}">
              <a16:creationId xmlns:a16="http://schemas.microsoft.com/office/drawing/2014/main" id="{41E88170-C340-4781-9A25-49984F7676E8}"/>
            </a:ext>
          </a:extLst>
        </xdr:cNvPr>
        <xdr:cNvSpPr/>
      </xdr:nvSpPr>
      <xdr:spPr>
        <a:xfrm>
          <a:off x="984250" y="13385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57150</xdr:rowOff>
    </xdr:from>
    <xdr:to>
      <xdr:col>10</xdr:col>
      <xdr:colOff>114300</xdr:colOff>
      <xdr:row>82</xdr:row>
      <xdr:rowOff>3811</xdr:rowOff>
    </xdr:to>
    <xdr:cxnSp macro="">
      <xdr:nvCxnSpPr>
        <xdr:cNvPr id="315" name="直線コネクタ 314">
          <a:extLst>
            <a:ext uri="{FF2B5EF4-FFF2-40B4-BE49-F238E27FC236}">
              <a16:creationId xmlns:a16="http://schemas.microsoft.com/office/drawing/2014/main" id="{03C61B31-718B-4516-A365-EF9A8D5F9D3A}"/>
            </a:ext>
          </a:extLst>
        </xdr:cNvPr>
        <xdr:cNvCxnSpPr/>
      </xdr:nvCxnSpPr>
      <xdr:spPr>
        <a:xfrm>
          <a:off x="1028700" y="13436600"/>
          <a:ext cx="800100" cy="1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143527</xdr:rowOff>
    </xdr:from>
    <xdr:ext cx="405111" cy="259045"/>
    <xdr:sp macro="" textlink="">
      <xdr:nvSpPr>
        <xdr:cNvPr id="316" name="n_1aveValue【福祉施設】&#10;有形固定資産減価償却率">
          <a:extLst>
            <a:ext uri="{FF2B5EF4-FFF2-40B4-BE49-F238E27FC236}">
              <a16:creationId xmlns:a16="http://schemas.microsoft.com/office/drawing/2014/main" id="{FE27FAA9-1116-4AC5-9665-E96FCF975F30}"/>
            </a:ext>
          </a:extLst>
        </xdr:cNvPr>
        <xdr:cNvSpPr txBox="1"/>
      </xdr:nvSpPr>
      <xdr:spPr>
        <a:xfrm>
          <a:off x="3239144"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317" name="n_2aveValue【福祉施設】&#10;有形固定資産減価償却率">
          <a:extLst>
            <a:ext uri="{FF2B5EF4-FFF2-40B4-BE49-F238E27FC236}">
              <a16:creationId xmlns:a16="http://schemas.microsoft.com/office/drawing/2014/main" id="{1277823D-DFB9-4532-9D89-91F053983733}"/>
            </a:ext>
          </a:extLst>
        </xdr:cNvPr>
        <xdr:cNvSpPr txBox="1"/>
      </xdr:nvSpPr>
      <xdr:spPr>
        <a:xfrm>
          <a:off x="2439044" y="1328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52088</xdr:rowOff>
    </xdr:from>
    <xdr:ext cx="405111" cy="259045"/>
    <xdr:sp macro="" textlink="">
      <xdr:nvSpPr>
        <xdr:cNvPr id="318" name="n_3aveValue【福祉施設】&#10;有形固定資産減価償却率">
          <a:extLst>
            <a:ext uri="{FF2B5EF4-FFF2-40B4-BE49-F238E27FC236}">
              <a16:creationId xmlns:a16="http://schemas.microsoft.com/office/drawing/2014/main" id="{ACD2C9BB-1B67-4E41-809E-69CF20DAB155}"/>
            </a:ext>
          </a:extLst>
        </xdr:cNvPr>
        <xdr:cNvSpPr txBox="1"/>
      </xdr:nvSpPr>
      <xdr:spPr>
        <a:xfrm>
          <a:off x="1645294"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118127</xdr:rowOff>
    </xdr:from>
    <xdr:ext cx="405111" cy="259045"/>
    <xdr:sp macro="" textlink="">
      <xdr:nvSpPr>
        <xdr:cNvPr id="319" name="n_4aveValue【福祉施設】&#10;有形固定資産減価償却率">
          <a:extLst>
            <a:ext uri="{FF2B5EF4-FFF2-40B4-BE49-F238E27FC236}">
              <a16:creationId xmlns:a16="http://schemas.microsoft.com/office/drawing/2014/main" id="{906B64F1-670C-4263-8270-E5EAED7A1D71}"/>
            </a:ext>
          </a:extLst>
        </xdr:cNvPr>
        <xdr:cNvSpPr txBox="1"/>
      </xdr:nvSpPr>
      <xdr:spPr>
        <a:xfrm>
          <a:off x="8515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140988</xdr:rowOff>
    </xdr:from>
    <xdr:ext cx="405111" cy="259045"/>
    <xdr:sp macro="" textlink="">
      <xdr:nvSpPr>
        <xdr:cNvPr id="320" name="n_1mainValue【福祉施設】&#10;有形固定資産減価償却率">
          <a:extLst>
            <a:ext uri="{FF2B5EF4-FFF2-40B4-BE49-F238E27FC236}">
              <a16:creationId xmlns:a16="http://schemas.microsoft.com/office/drawing/2014/main" id="{D5CEB15B-210A-4921-812D-6FE45CA93639}"/>
            </a:ext>
          </a:extLst>
        </xdr:cNvPr>
        <xdr:cNvSpPr txBox="1"/>
      </xdr:nvSpPr>
      <xdr:spPr>
        <a:xfrm>
          <a:off x="3239144" y="1368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321" name="n_2mainValue【福祉施設】&#10;有形固定資産減価償却率">
          <a:extLst>
            <a:ext uri="{FF2B5EF4-FFF2-40B4-BE49-F238E27FC236}">
              <a16:creationId xmlns:a16="http://schemas.microsoft.com/office/drawing/2014/main" id="{E0F39713-DBD7-4B73-9EEF-9C11B15377B6}"/>
            </a:ext>
          </a:extLst>
        </xdr:cNvPr>
        <xdr:cNvSpPr txBox="1"/>
      </xdr:nvSpPr>
      <xdr:spPr>
        <a:xfrm>
          <a:off x="2439044" y="1360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45738</xdr:rowOff>
    </xdr:from>
    <xdr:ext cx="405111" cy="259045"/>
    <xdr:sp macro="" textlink="">
      <xdr:nvSpPr>
        <xdr:cNvPr id="322" name="n_3mainValue【福祉施設】&#10;有形固定資産減価償却率">
          <a:extLst>
            <a:ext uri="{FF2B5EF4-FFF2-40B4-BE49-F238E27FC236}">
              <a16:creationId xmlns:a16="http://schemas.microsoft.com/office/drawing/2014/main" id="{968FA876-9619-4450-B971-1046B35C21C2}"/>
            </a:ext>
          </a:extLst>
        </xdr:cNvPr>
        <xdr:cNvSpPr txBox="1"/>
      </xdr:nvSpPr>
      <xdr:spPr>
        <a:xfrm>
          <a:off x="1645294"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124477</xdr:rowOff>
    </xdr:from>
    <xdr:ext cx="405111" cy="259045"/>
    <xdr:sp macro="" textlink="">
      <xdr:nvSpPr>
        <xdr:cNvPr id="323" name="n_4mainValue【福祉施設】&#10;有形固定資産減価償却率">
          <a:extLst>
            <a:ext uri="{FF2B5EF4-FFF2-40B4-BE49-F238E27FC236}">
              <a16:creationId xmlns:a16="http://schemas.microsoft.com/office/drawing/2014/main" id="{4772CE14-1BA3-4204-9DC1-8C4CD0410030}"/>
            </a:ext>
          </a:extLst>
        </xdr:cNvPr>
        <xdr:cNvSpPr txBox="1"/>
      </xdr:nvSpPr>
      <xdr:spPr>
        <a:xfrm>
          <a:off x="8515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851E8976-E6CE-4910-A010-0D2DF50B088F}"/>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CD0F8E1-F063-44BF-8672-E9603FFF9952}"/>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69DC92B9-34F3-4049-B38C-A3495F12D27A}"/>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579DEC8-3FF3-4BC5-8A2F-22D8272CDDA1}"/>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87745CAE-9D9E-4D6D-A448-AD4B6719949F}"/>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85A08227-4CE5-496A-BFC6-6CC818B9DB67}"/>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DD6B0B65-0217-4BCE-9AAE-7D00E6FD1FDF}"/>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7325849-DD80-44EC-A80A-0BA74D4587B5}"/>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E711C76B-B9C2-4E16-8D98-386D8B6FFFAD}"/>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CEFEF6B0-B7BA-40BF-B3FB-190E9C9426BD}"/>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AA7EFA64-BD2E-4226-A34C-6ADE85DF756E}"/>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B1751879-F7D5-44F3-85F5-CF8BFE6A6EB4}"/>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642B92D0-F3B2-4163-BF60-46E967ED2550}"/>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B82DAD96-CA5E-458F-B7CD-C29625F7B869}"/>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B89F501B-93FA-4E1F-87C9-8A47BE02E5E2}"/>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6FF76086-271F-4BA9-BCC4-1D88C7D7EA90}"/>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924009B9-FE98-476E-B651-BA17F9AC3531}"/>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C49AD9C8-2DB0-46F7-8C6B-CF1D032FF4E2}"/>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7B2CBAA8-2702-4728-927B-46B911AD890D}"/>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93C0E337-CDB9-4209-BC62-AE4918B2350C}"/>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5D821202-C579-4C7B-82A7-E23C299B6052}"/>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E069A5A6-AE33-427C-9559-1AE33C07F8CC}"/>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2010377C-DBAC-4B7B-92EF-46B0833EB06F}"/>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A7C71014-71A8-4AF0-839F-EBF165FEB40E}"/>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F96B81D6-B8CC-49ED-BD82-7B3D1BC5EC6D}"/>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9" name="直線コネクタ 348">
          <a:extLst>
            <a:ext uri="{FF2B5EF4-FFF2-40B4-BE49-F238E27FC236}">
              <a16:creationId xmlns:a16="http://schemas.microsoft.com/office/drawing/2014/main" id="{99CE77C9-D03A-44A5-9579-6956AA2C0E8D}"/>
            </a:ext>
          </a:extLst>
        </xdr:cNvPr>
        <xdr:cNvCxnSpPr/>
      </xdr:nvCxnSpPr>
      <xdr:spPr>
        <a:xfrm flipV="1">
          <a:off x="9429115" y="12902656"/>
          <a:ext cx="0" cy="145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50" name="【福祉施設】&#10;一人当たり面積最小値テキスト">
          <a:extLst>
            <a:ext uri="{FF2B5EF4-FFF2-40B4-BE49-F238E27FC236}">
              <a16:creationId xmlns:a16="http://schemas.microsoft.com/office/drawing/2014/main" id="{10DABFFC-8D90-49A3-B1EE-1C588E0A642D}"/>
            </a:ext>
          </a:extLst>
        </xdr:cNvPr>
        <xdr:cNvSpPr txBox="1"/>
      </xdr:nvSpPr>
      <xdr:spPr>
        <a:xfrm>
          <a:off x="9467850"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51" name="直線コネクタ 350">
          <a:extLst>
            <a:ext uri="{FF2B5EF4-FFF2-40B4-BE49-F238E27FC236}">
              <a16:creationId xmlns:a16="http://schemas.microsoft.com/office/drawing/2014/main" id="{48A99A41-DFDB-4427-8D27-BE69F19BC061}"/>
            </a:ext>
          </a:extLst>
        </xdr:cNvPr>
        <xdr:cNvCxnSpPr/>
      </xdr:nvCxnSpPr>
      <xdr:spPr>
        <a:xfrm>
          <a:off x="9359900" y="1435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2" name="【福祉施設】&#10;一人当たり面積最大値テキスト">
          <a:extLst>
            <a:ext uri="{FF2B5EF4-FFF2-40B4-BE49-F238E27FC236}">
              <a16:creationId xmlns:a16="http://schemas.microsoft.com/office/drawing/2014/main" id="{F4ED7517-7801-4AEE-9731-802795C939AC}"/>
            </a:ext>
          </a:extLst>
        </xdr:cNvPr>
        <xdr:cNvSpPr txBox="1"/>
      </xdr:nvSpPr>
      <xdr:spPr>
        <a:xfrm>
          <a:off x="9467850" y="1269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3" name="直線コネクタ 352">
          <a:extLst>
            <a:ext uri="{FF2B5EF4-FFF2-40B4-BE49-F238E27FC236}">
              <a16:creationId xmlns:a16="http://schemas.microsoft.com/office/drawing/2014/main" id="{60F366C8-FA6F-44B4-A0A3-5480D09848CB}"/>
            </a:ext>
          </a:extLst>
        </xdr:cNvPr>
        <xdr:cNvCxnSpPr/>
      </xdr:nvCxnSpPr>
      <xdr:spPr>
        <a:xfrm>
          <a:off x="9359900" y="12902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54" name="【福祉施設】&#10;一人当たり面積平均値テキスト">
          <a:extLst>
            <a:ext uri="{FF2B5EF4-FFF2-40B4-BE49-F238E27FC236}">
              <a16:creationId xmlns:a16="http://schemas.microsoft.com/office/drawing/2014/main" id="{D5F23186-9541-4EC6-B73C-E851B9CF5D08}"/>
            </a:ext>
          </a:extLst>
        </xdr:cNvPr>
        <xdr:cNvSpPr txBox="1"/>
      </xdr:nvSpPr>
      <xdr:spPr>
        <a:xfrm>
          <a:off x="9467850" y="1389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5" name="フローチャート: 判断 354">
          <a:extLst>
            <a:ext uri="{FF2B5EF4-FFF2-40B4-BE49-F238E27FC236}">
              <a16:creationId xmlns:a16="http://schemas.microsoft.com/office/drawing/2014/main" id="{7073ACA3-1BF3-4517-8166-9A5A6B96F286}"/>
            </a:ext>
          </a:extLst>
        </xdr:cNvPr>
        <xdr:cNvSpPr/>
      </xdr:nvSpPr>
      <xdr:spPr>
        <a:xfrm>
          <a:off x="9398000" y="140418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6" name="フローチャート: 判断 355">
          <a:extLst>
            <a:ext uri="{FF2B5EF4-FFF2-40B4-BE49-F238E27FC236}">
              <a16:creationId xmlns:a16="http://schemas.microsoft.com/office/drawing/2014/main" id="{3C803E83-11A1-4B9E-958A-99E611A86528}"/>
            </a:ext>
          </a:extLst>
        </xdr:cNvPr>
        <xdr:cNvSpPr/>
      </xdr:nvSpPr>
      <xdr:spPr>
        <a:xfrm>
          <a:off x="86360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7" name="フローチャート: 判断 356">
          <a:extLst>
            <a:ext uri="{FF2B5EF4-FFF2-40B4-BE49-F238E27FC236}">
              <a16:creationId xmlns:a16="http://schemas.microsoft.com/office/drawing/2014/main" id="{9DE2D725-B6A9-4419-B8C5-567BBA3956C3}"/>
            </a:ext>
          </a:extLst>
        </xdr:cNvPr>
        <xdr:cNvSpPr/>
      </xdr:nvSpPr>
      <xdr:spPr>
        <a:xfrm>
          <a:off x="7842250" y="140318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8" name="フローチャート: 判断 357">
          <a:extLst>
            <a:ext uri="{FF2B5EF4-FFF2-40B4-BE49-F238E27FC236}">
              <a16:creationId xmlns:a16="http://schemas.microsoft.com/office/drawing/2014/main" id="{9E525B6B-8723-4004-BADE-D7F99E0B613C}"/>
            </a:ext>
          </a:extLst>
        </xdr:cNvPr>
        <xdr:cNvSpPr/>
      </xdr:nvSpPr>
      <xdr:spPr>
        <a:xfrm>
          <a:off x="7029450" y="1404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9" name="フローチャート: 判断 358">
          <a:extLst>
            <a:ext uri="{FF2B5EF4-FFF2-40B4-BE49-F238E27FC236}">
              <a16:creationId xmlns:a16="http://schemas.microsoft.com/office/drawing/2014/main" id="{314560E7-C6C9-4D84-B8DC-9CDBF8C96972}"/>
            </a:ext>
          </a:extLst>
        </xdr:cNvPr>
        <xdr:cNvSpPr/>
      </xdr:nvSpPr>
      <xdr:spPr>
        <a:xfrm>
          <a:off x="62357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E361EE5-9FC7-49AE-BA4B-33B0CBEA8589}"/>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E835BBB-7924-4779-8D13-3487F4F1BA2C}"/>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A3D1280-1F90-4FDA-B598-C2F2EBDFF828}"/>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36407DA-49AE-4721-8D49-52B6384D814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64381743-471D-41C4-A32B-4B9EC6517793}"/>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34652</xdr:rowOff>
    </xdr:from>
    <xdr:to>
      <xdr:col>55</xdr:col>
      <xdr:colOff>50800</xdr:colOff>
      <xdr:row>85</xdr:row>
      <xdr:rowOff>136252</xdr:rowOff>
    </xdr:to>
    <xdr:sp macro="" textlink="">
      <xdr:nvSpPr>
        <xdr:cNvPr id="365" name="楕円 364">
          <a:extLst>
            <a:ext uri="{FF2B5EF4-FFF2-40B4-BE49-F238E27FC236}">
              <a16:creationId xmlns:a16="http://schemas.microsoft.com/office/drawing/2014/main" id="{9A48CA90-9AB9-4518-A586-E3108CCD6F7C}"/>
            </a:ext>
          </a:extLst>
        </xdr:cNvPr>
        <xdr:cNvSpPr/>
      </xdr:nvSpPr>
      <xdr:spPr>
        <a:xfrm>
          <a:off x="9398000" y="140745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13079</xdr:rowOff>
    </xdr:from>
    <xdr:ext cx="469744" cy="259045"/>
    <xdr:sp macro="" textlink="">
      <xdr:nvSpPr>
        <xdr:cNvPr id="366" name="【福祉施設】&#10;一人当たり面積該当値テキスト">
          <a:extLst>
            <a:ext uri="{FF2B5EF4-FFF2-40B4-BE49-F238E27FC236}">
              <a16:creationId xmlns:a16="http://schemas.microsoft.com/office/drawing/2014/main" id="{AED42ABA-EB6E-4008-8356-B00C3B50A828}"/>
            </a:ext>
          </a:extLst>
        </xdr:cNvPr>
        <xdr:cNvSpPr txBox="1"/>
      </xdr:nvSpPr>
      <xdr:spPr>
        <a:xfrm>
          <a:off x="9467850" y="1405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34652</xdr:rowOff>
    </xdr:from>
    <xdr:to>
      <xdr:col>50</xdr:col>
      <xdr:colOff>165100</xdr:colOff>
      <xdr:row>85</xdr:row>
      <xdr:rowOff>136252</xdr:rowOff>
    </xdr:to>
    <xdr:sp macro="" textlink="">
      <xdr:nvSpPr>
        <xdr:cNvPr id="367" name="楕円 366">
          <a:extLst>
            <a:ext uri="{FF2B5EF4-FFF2-40B4-BE49-F238E27FC236}">
              <a16:creationId xmlns:a16="http://schemas.microsoft.com/office/drawing/2014/main" id="{8EE21BEC-0C6A-41B9-879F-A26F74C739DB}"/>
            </a:ext>
          </a:extLst>
        </xdr:cNvPr>
        <xdr:cNvSpPr/>
      </xdr:nvSpPr>
      <xdr:spPr>
        <a:xfrm>
          <a:off x="8636000" y="140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85452</xdr:rowOff>
    </xdr:from>
    <xdr:to>
      <xdr:col>55</xdr:col>
      <xdr:colOff>0</xdr:colOff>
      <xdr:row>85</xdr:row>
      <xdr:rowOff>85452</xdr:rowOff>
    </xdr:to>
    <xdr:cxnSp macro="">
      <xdr:nvCxnSpPr>
        <xdr:cNvPr id="368" name="直線コネクタ 367">
          <a:extLst>
            <a:ext uri="{FF2B5EF4-FFF2-40B4-BE49-F238E27FC236}">
              <a16:creationId xmlns:a16="http://schemas.microsoft.com/office/drawing/2014/main" id="{8311A07D-C146-44F2-B0A8-CE8E72ACEA43}"/>
            </a:ext>
          </a:extLst>
        </xdr:cNvPr>
        <xdr:cNvCxnSpPr/>
      </xdr:nvCxnSpPr>
      <xdr:spPr>
        <a:xfrm>
          <a:off x="8686800" y="1412530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69" name="楕円 368">
          <a:extLst>
            <a:ext uri="{FF2B5EF4-FFF2-40B4-BE49-F238E27FC236}">
              <a16:creationId xmlns:a16="http://schemas.microsoft.com/office/drawing/2014/main" id="{D42376E0-1942-46A3-ACFC-F5F03A36A77D}"/>
            </a:ext>
          </a:extLst>
        </xdr:cNvPr>
        <xdr:cNvSpPr/>
      </xdr:nvSpPr>
      <xdr:spPr>
        <a:xfrm>
          <a:off x="7842250" y="140745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85452</xdr:rowOff>
    </xdr:from>
    <xdr:to>
      <xdr:col>50</xdr:col>
      <xdr:colOff>114300</xdr:colOff>
      <xdr:row>85</xdr:row>
      <xdr:rowOff>85452</xdr:rowOff>
    </xdr:to>
    <xdr:cxnSp macro="">
      <xdr:nvCxnSpPr>
        <xdr:cNvPr id="370" name="直線コネクタ 369">
          <a:extLst>
            <a:ext uri="{FF2B5EF4-FFF2-40B4-BE49-F238E27FC236}">
              <a16:creationId xmlns:a16="http://schemas.microsoft.com/office/drawing/2014/main" id="{B732E380-67E4-47EA-BB2B-ED21234EA36D}"/>
            </a:ext>
          </a:extLst>
        </xdr:cNvPr>
        <xdr:cNvCxnSpPr/>
      </xdr:nvCxnSpPr>
      <xdr:spPr>
        <a:xfrm>
          <a:off x="7886700" y="1412530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34652</xdr:rowOff>
    </xdr:from>
    <xdr:to>
      <xdr:col>41</xdr:col>
      <xdr:colOff>101600</xdr:colOff>
      <xdr:row>85</xdr:row>
      <xdr:rowOff>136252</xdr:rowOff>
    </xdr:to>
    <xdr:sp macro="" textlink="">
      <xdr:nvSpPr>
        <xdr:cNvPr id="371" name="楕円 370">
          <a:extLst>
            <a:ext uri="{FF2B5EF4-FFF2-40B4-BE49-F238E27FC236}">
              <a16:creationId xmlns:a16="http://schemas.microsoft.com/office/drawing/2014/main" id="{66A7B147-3D99-4FE3-9A2E-D4A573DCB2AD}"/>
            </a:ext>
          </a:extLst>
        </xdr:cNvPr>
        <xdr:cNvSpPr/>
      </xdr:nvSpPr>
      <xdr:spPr>
        <a:xfrm>
          <a:off x="7029450" y="140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85452</xdr:rowOff>
    </xdr:from>
    <xdr:to>
      <xdr:col>45</xdr:col>
      <xdr:colOff>177800</xdr:colOff>
      <xdr:row>85</xdr:row>
      <xdr:rowOff>85452</xdr:rowOff>
    </xdr:to>
    <xdr:cxnSp macro="">
      <xdr:nvCxnSpPr>
        <xdr:cNvPr id="372" name="直線コネクタ 371">
          <a:extLst>
            <a:ext uri="{FF2B5EF4-FFF2-40B4-BE49-F238E27FC236}">
              <a16:creationId xmlns:a16="http://schemas.microsoft.com/office/drawing/2014/main" id="{F009EA8A-48B4-4C71-B9F8-AD4ED424DC2A}"/>
            </a:ext>
          </a:extLst>
        </xdr:cNvPr>
        <xdr:cNvCxnSpPr/>
      </xdr:nvCxnSpPr>
      <xdr:spPr>
        <a:xfrm>
          <a:off x="7080250" y="1412530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41184</xdr:rowOff>
    </xdr:from>
    <xdr:to>
      <xdr:col>36</xdr:col>
      <xdr:colOff>165100</xdr:colOff>
      <xdr:row>85</xdr:row>
      <xdr:rowOff>142784</xdr:rowOff>
    </xdr:to>
    <xdr:sp macro="" textlink="">
      <xdr:nvSpPr>
        <xdr:cNvPr id="373" name="楕円 372">
          <a:extLst>
            <a:ext uri="{FF2B5EF4-FFF2-40B4-BE49-F238E27FC236}">
              <a16:creationId xmlns:a16="http://schemas.microsoft.com/office/drawing/2014/main" id="{17211997-ABBE-4EB1-8983-7BCABC6099D7}"/>
            </a:ext>
          </a:extLst>
        </xdr:cNvPr>
        <xdr:cNvSpPr/>
      </xdr:nvSpPr>
      <xdr:spPr>
        <a:xfrm>
          <a:off x="6235700" y="140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85452</xdr:rowOff>
    </xdr:from>
    <xdr:to>
      <xdr:col>41</xdr:col>
      <xdr:colOff>50800</xdr:colOff>
      <xdr:row>85</xdr:row>
      <xdr:rowOff>91984</xdr:rowOff>
    </xdr:to>
    <xdr:cxnSp macro="">
      <xdr:nvCxnSpPr>
        <xdr:cNvPr id="374" name="直線コネクタ 373">
          <a:extLst>
            <a:ext uri="{FF2B5EF4-FFF2-40B4-BE49-F238E27FC236}">
              <a16:creationId xmlns:a16="http://schemas.microsoft.com/office/drawing/2014/main" id="{3D7D69A7-9160-4F5C-9F22-6F65468EF797}"/>
            </a:ext>
          </a:extLst>
        </xdr:cNvPr>
        <xdr:cNvCxnSpPr/>
      </xdr:nvCxnSpPr>
      <xdr:spPr>
        <a:xfrm flipV="1">
          <a:off x="6286500" y="14125302"/>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116857</xdr:rowOff>
    </xdr:from>
    <xdr:ext cx="469744" cy="259045"/>
    <xdr:sp macro="" textlink="">
      <xdr:nvSpPr>
        <xdr:cNvPr id="375" name="n_1aveValue【福祉施設】&#10;一人当たり面積">
          <a:extLst>
            <a:ext uri="{FF2B5EF4-FFF2-40B4-BE49-F238E27FC236}">
              <a16:creationId xmlns:a16="http://schemas.microsoft.com/office/drawing/2014/main" id="{116F0A9B-31D6-4132-877E-065BE5B45CF9}"/>
            </a:ext>
          </a:extLst>
        </xdr:cNvPr>
        <xdr:cNvSpPr txBox="1"/>
      </xdr:nvSpPr>
      <xdr:spPr>
        <a:xfrm>
          <a:off x="845827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103795</xdr:rowOff>
    </xdr:from>
    <xdr:ext cx="469744" cy="259045"/>
    <xdr:sp macro="" textlink="">
      <xdr:nvSpPr>
        <xdr:cNvPr id="376" name="n_2aveValue【福祉施設】&#10;一人当たり面積">
          <a:extLst>
            <a:ext uri="{FF2B5EF4-FFF2-40B4-BE49-F238E27FC236}">
              <a16:creationId xmlns:a16="http://schemas.microsoft.com/office/drawing/2014/main" id="{2DC9FA1C-849A-46DA-9618-2E75D3661DF1}"/>
            </a:ext>
          </a:extLst>
        </xdr:cNvPr>
        <xdr:cNvSpPr txBox="1"/>
      </xdr:nvSpPr>
      <xdr:spPr>
        <a:xfrm>
          <a:off x="7677227" y="1381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77" name="n_3aveValue【福祉施設】&#10;一人当たり面積">
          <a:extLst>
            <a:ext uri="{FF2B5EF4-FFF2-40B4-BE49-F238E27FC236}">
              <a16:creationId xmlns:a16="http://schemas.microsoft.com/office/drawing/2014/main" id="{642A8E93-73F1-4E14-A46A-F5C431BE5F5A}"/>
            </a:ext>
          </a:extLst>
        </xdr:cNvPr>
        <xdr:cNvSpPr txBox="1"/>
      </xdr:nvSpPr>
      <xdr:spPr>
        <a:xfrm>
          <a:off x="6864427" y="138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139716</xdr:rowOff>
    </xdr:from>
    <xdr:ext cx="469744" cy="259045"/>
    <xdr:sp macro="" textlink="">
      <xdr:nvSpPr>
        <xdr:cNvPr id="378" name="n_4aveValue【福祉施設】&#10;一人当たり面積">
          <a:extLst>
            <a:ext uri="{FF2B5EF4-FFF2-40B4-BE49-F238E27FC236}">
              <a16:creationId xmlns:a16="http://schemas.microsoft.com/office/drawing/2014/main" id="{C2DCFE36-DD1D-4739-9568-DB950905FFE7}"/>
            </a:ext>
          </a:extLst>
        </xdr:cNvPr>
        <xdr:cNvSpPr txBox="1"/>
      </xdr:nvSpPr>
      <xdr:spPr>
        <a:xfrm>
          <a:off x="6070677" y="1384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127379</xdr:rowOff>
    </xdr:from>
    <xdr:ext cx="469744" cy="259045"/>
    <xdr:sp macro="" textlink="">
      <xdr:nvSpPr>
        <xdr:cNvPr id="379" name="n_1mainValue【福祉施設】&#10;一人当たり面積">
          <a:extLst>
            <a:ext uri="{FF2B5EF4-FFF2-40B4-BE49-F238E27FC236}">
              <a16:creationId xmlns:a16="http://schemas.microsoft.com/office/drawing/2014/main" id="{C43315A6-FECC-40AF-A030-1024FD58D345}"/>
            </a:ext>
          </a:extLst>
        </xdr:cNvPr>
        <xdr:cNvSpPr txBox="1"/>
      </xdr:nvSpPr>
      <xdr:spPr>
        <a:xfrm>
          <a:off x="8458277" y="1416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80" name="n_2mainValue【福祉施設】&#10;一人当たり面積">
          <a:extLst>
            <a:ext uri="{FF2B5EF4-FFF2-40B4-BE49-F238E27FC236}">
              <a16:creationId xmlns:a16="http://schemas.microsoft.com/office/drawing/2014/main" id="{A66B3ABA-3466-44E1-9E46-8EAD42EC3581}"/>
            </a:ext>
          </a:extLst>
        </xdr:cNvPr>
        <xdr:cNvSpPr txBox="1"/>
      </xdr:nvSpPr>
      <xdr:spPr>
        <a:xfrm>
          <a:off x="7677227" y="1416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81" name="n_3mainValue【福祉施設】&#10;一人当たり面積">
          <a:extLst>
            <a:ext uri="{FF2B5EF4-FFF2-40B4-BE49-F238E27FC236}">
              <a16:creationId xmlns:a16="http://schemas.microsoft.com/office/drawing/2014/main" id="{7F408E3D-4041-4D0F-BA9C-645EFC0757E3}"/>
            </a:ext>
          </a:extLst>
        </xdr:cNvPr>
        <xdr:cNvSpPr txBox="1"/>
      </xdr:nvSpPr>
      <xdr:spPr>
        <a:xfrm>
          <a:off x="6864427" y="1416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133911</xdr:rowOff>
    </xdr:from>
    <xdr:ext cx="469744" cy="259045"/>
    <xdr:sp macro="" textlink="">
      <xdr:nvSpPr>
        <xdr:cNvPr id="382" name="n_4mainValue【福祉施設】&#10;一人当たり面積">
          <a:extLst>
            <a:ext uri="{FF2B5EF4-FFF2-40B4-BE49-F238E27FC236}">
              <a16:creationId xmlns:a16="http://schemas.microsoft.com/office/drawing/2014/main" id="{BF391A6D-DB84-487E-8321-AA440A16BC41}"/>
            </a:ext>
          </a:extLst>
        </xdr:cNvPr>
        <xdr:cNvSpPr txBox="1"/>
      </xdr:nvSpPr>
      <xdr:spPr>
        <a:xfrm>
          <a:off x="6070677" y="1417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BF30210A-D6B7-47D5-ADD3-44AA5C1CA5D7}"/>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62E50E8E-7305-4941-8757-0D33441132CF}"/>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240F6DA5-32D8-4EFE-A236-E82D8B310A66}"/>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D515854E-37AF-4D72-89AC-6EFE74A501F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D3F25603-4B32-48D7-99AF-9952553FDE9F}"/>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FD7751B2-4525-4501-82ED-9BD38FC13F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87B110A9-BD5F-4903-8B75-0B661DBD8A41}"/>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3A41DDB8-5983-4F09-9782-F26176AD5C1D}"/>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A5C850F3-865F-481F-AF9F-70A43795DC79}"/>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D3666431-58D1-489C-91F5-6B4201250C07}"/>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D1DE0A6A-B89A-4EF3-B946-35F0658E42DB}"/>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5C605E8F-BCC1-4C06-889B-010E2429D564}"/>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a:extLst>
            <a:ext uri="{FF2B5EF4-FFF2-40B4-BE49-F238E27FC236}">
              <a16:creationId xmlns:a16="http://schemas.microsoft.com/office/drawing/2014/main" id="{7C704CE6-E602-48C6-9275-0555C7AC5368}"/>
            </a:ext>
          </a:extLst>
        </xdr:cNvPr>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E0622D92-538A-4AF3-942E-132980114B1C}"/>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52922511-0AFF-494E-A16E-420F8B8E0DA0}"/>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6958B630-94FC-4E92-8BCF-484BBDEC5122}"/>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487258E2-5313-450A-94CB-74440A006A72}"/>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3A9F8DDA-C087-4E68-9F1F-96732AB1179F}"/>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4E033730-B439-420D-B3AA-9BA9165240EA}"/>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7D6E660F-E64A-427C-9566-B221657B8639}"/>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5C5D8183-31EB-4E7F-9EC2-B9D1EA4C4407}"/>
            </a:ext>
          </a:extLst>
        </xdr:cNvPr>
        <xdr:cNvSpPr txBox="1"/>
      </xdr:nvSpPr>
      <xdr:spPr>
        <a:xfrm>
          <a:off x="38496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964CF3C4-11B6-44F1-8E9D-12B4EAF3E911}"/>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71B176F6-054A-453A-8CCA-CEDA25964CC4}"/>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109</xdr:row>
      <xdr:rowOff>32386</xdr:rowOff>
    </xdr:to>
    <xdr:cxnSp macro="">
      <xdr:nvCxnSpPr>
        <xdr:cNvPr id="406" name="直線コネクタ 405">
          <a:extLst>
            <a:ext uri="{FF2B5EF4-FFF2-40B4-BE49-F238E27FC236}">
              <a16:creationId xmlns:a16="http://schemas.microsoft.com/office/drawing/2014/main" id="{3A1A45DA-E6E3-496E-9019-DD9FD48FDDED}"/>
            </a:ext>
          </a:extLst>
        </xdr:cNvPr>
        <xdr:cNvCxnSpPr/>
      </xdr:nvCxnSpPr>
      <xdr:spPr>
        <a:xfrm flipV="1">
          <a:off x="4177665" y="16792575"/>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36213</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6F8ED5B6-D69C-47C3-814F-BDE3805F10E5}"/>
            </a:ext>
          </a:extLst>
        </xdr:cNvPr>
        <xdr:cNvSpPr txBox="1"/>
      </xdr:nvSpPr>
      <xdr:spPr>
        <a:xfrm>
          <a:off x="4216400"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32386</xdr:rowOff>
    </xdr:from>
    <xdr:to>
      <xdr:col>24</xdr:col>
      <xdr:colOff>152400</xdr:colOff>
      <xdr:row>109</xdr:row>
      <xdr:rowOff>32386</xdr:rowOff>
    </xdr:to>
    <xdr:cxnSp macro="">
      <xdr:nvCxnSpPr>
        <xdr:cNvPr id="408" name="直線コネクタ 407">
          <a:extLst>
            <a:ext uri="{FF2B5EF4-FFF2-40B4-BE49-F238E27FC236}">
              <a16:creationId xmlns:a16="http://schemas.microsoft.com/office/drawing/2014/main" id="{D6C8C991-4BD8-4050-8B91-7A8DAEDCD550}"/>
            </a:ext>
          </a:extLst>
        </xdr:cNvPr>
        <xdr:cNvCxnSpPr/>
      </xdr:nvCxnSpPr>
      <xdr:spPr>
        <a:xfrm>
          <a:off x="4108450" y="18148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13EDAEAD-E633-472B-A14C-6218922C7F34}"/>
            </a:ext>
          </a:extLst>
        </xdr:cNvPr>
        <xdr:cNvSpPr txBox="1"/>
      </xdr:nvSpPr>
      <xdr:spPr>
        <a:xfrm>
          <a:off x="4216400" y="1656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10" name="直線コネクタ 409">
          <a:extLst>
            <a:ext uri="{FF2B5EF4-FFF2-40B4-BE49-F238E27FC236}">
              <a16:creationId xmlns:a16="http://schemas.microsoft.com/office/drawing/2014/main" id="{D89F8D62-82B8-4F41-B6B1-AAD6B7335BF2}"/>
            </a:ext>
          </a:extLst>
        </xdr:cNvPr>
        <xdr:cNvCxnSpPr/>
      </xdr:nvCxnSpPr>
      <xdr:spPr>
        <a:xfrm>
          <a:off x="4108450" y="16792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122572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119D0D8B-3E85-47CB-8B75-BE88ADE2D30C}"/>
            </a:ext>
          </a:extLst>
        </xdr:cNvPr>
        <xdr:cNvSpPr txBox="1"/>
      </xdr:nvSpPr>
      <xdr:spPr>
        <a:xfrm>
          <a:off x="4216400" y="17381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412" name="フローチャート: 判断 411">
          <a:extLst>
            <a:ext uri="{FF2B5EF4-FFF2-40B4-BE49-F238E27FC236}">
              <a16:creationId xmlns:a16="http://schemas.microsoft.com/office/drawing/2014/main" id="{2B1B59D3-C2CB-4BFF-9C87-C70A4F807335}"/>
            </a:ext>
          </a:extLst>
        </xdr:cNvPr>
        <xdr:cNvSpPr/>
      </xdr:nvSpPr>
      <xdr:spPr>
        <a:xfrm>
          <a:off x="4127500" y="1753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76836</xdr:rowOff>
    </xdr:from>
    <xdr:to>
      <xdr:col>20</xdr:col>
      <xdr:colOff>38100</xdr:colOff>
      <xdr:row>106</xdr:row>
      <xdr:rowOff>6986</xdr:rowOff>
    </xdr:to>
    <xdr:sp macro="" textlink="">
      <xdr:nvSpPr>
        <xdr:cNvPr id="413" name="フローチャート: 判断 412">
          <a:extLst>
            <a:ext uri="{FF2B5EF4-FFF2-40B4-BE49-F238E27FC236}">
              <a16:creationId xmlns:a16="http://schemas.microsoft.com/office/drawing/2014/main" id="{E4BAB5F4-84B6-41B8-A6F5-E37F7B8A5C21}"/>
            </a:ext>
          </a:extLst>
        </xdr:cNvPr>
        <xdr:cNvSpPr/>
      </xdr:nvSpPr>
      <xdr:spPr>
        <a:xfrm>
          <a:off x="3384550" y="175075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a:extLst>
            <a:ext uri="{FF2B5EF4-FFF2-40B4-BE49-F238E27FC236}">
              <a16:creationId xmlns:a16="http://schemas.microsoft.com/office/drawing/2014/main" id="{F73AE9F1-E7E6-460F-A44C-B6D9E1B4570F}"/>
            </a:ext>
          </a:extLst>
        </xdr:cNvPr>
        <xdr:cNvSpPr/>
      </xdr:nvSpPr>
      <xdr:spPr>
        <a:xfrm>
          <a:off x="257175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74930</xdr:rowOff>
    </xdr:from>
    <xdr:to>
      <xdr:col>10</xdr:col>
      <xdr:colOff>165100</xdr:colOff>
      <xdr:row>106</xdr:row>
      <xdr:rowOff>5080</xdr:rowOff>
    </xdr:to>
    <xdr:sp macro="" textlink="">
      <xdr:nvSpPr>
        <xdr:cNvPr id="415" name="フローチャート: 判断 414">
          <a:extLst>
            <a:ext uri="{FF2B5EF4-FFF2-40B4-BE49-F238E27FC236}">
              <a16:creationId xmlns:a16="http://schemas.microsoft.com/office/drawing/2014/main" id="{C46ABC17-8B20-4AC5-93C1-C489A41E0859}"/>
            </a:ext>
          </a:extLst>
        </xdr:cNvPr>
        <xdr:cNvSpPr/>
      </xdr:nvSpPr>
      <xdr:spPr>
        <a:xfrm>
          <a:off x="177800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31114</xdr:rowOff>
    </xdr:from>
    <xdr:to>
      <xdr:col>6</xdr:col>
      <xdr:colOff>38100</xdr:colOff>
      <xdr:row>105</xdr:row>
      <xdr:rowOff>132714</xdr:rowOff>
    </xdr:to>
    <xdr:sp macro="" textlink="">
      <xdr:nvSpPr>
        <xdr:cNvPr id="416" name="フローチャート: 判断 415">
          <a:extLst>
            <a:ext uri="{FF2B5EF4-FFF2-40B4-BE49-F238E27FC236}">
              <a16:creationId xmlns:a16="http://schemas.microsoft.com/office/drawing/2014/main" id="{88DF5AE4-8158-406A-9464-8B7DE1CE0AA9}"/>
            </a:ext>
          </a:extLst>
        </xdr:cNvPr>
        <xdr:cNvSpPr/>
      </xdr:nvSpPr>
      <xdr:spPr>
        <a:xfrm>
          <a:off x="9842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4C0D10F-BE3B-49EA-A841-C208001ACE3C}"/>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D139D45-3E28-4AA4-8526-F0E4B458727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59C2611-2100-43B3-9219-B51696CB3321}"/>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23BC7B9-A987-40D3-9314-9ABD099628B2}"/>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8599998B-C329-40D0-B84C-93FE76AF6CE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xdr:rowOff>
    </xdr:from>
    <xdr:to>
      <xdr:col>24</xdr:col>
      <xdr:colOff>114300</xdr:colOff>
      <xdr:row>106</xdr:row>
      <xdr:rowOff>107950</xdr:rowOff>
    </xdr:to>
    <xdr:sp macro="" textlink="">
      <xdr:nvSpPr>
        <xdr:cNvPr id="422" name="楕円 421">
          <a:extLst>
            <a:ext uri="{FF2B5EF4-FFF2-40B4-BE49-F238E27FC236}">
              <a16:creationId xmlns:a16="http://schemas.microsoft.com/office/drawing/2014/main" id="{567EF0F3-8A5F-4DDC-81DC-D5DB6F0935BB}"/>
            </a:ext>
          </a:extLst>
        </xdr:cNvPr>
        <xdr:cNvSpPr/>
      </xdr:nvSpPr>
      <xdr:spPr>
        <a:xfrm>
          <a:off x="4127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156227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E9158F5A-247C-4939-AD0C-6FF2D7EEF9F2}"/>
            </a:ext>
          </a:extLst>
        </xdr:cNvPr>
        <xdr:cNvSpPr txBox="1"/>
      </xdr:nvSpPr>
      <xdr:spPr>
        <a:xfrm>
          <a:off x="4216400"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141605</xdr:rowOff>
    </xdr:from>
    <xdr:to>
      <xdr:col>20</xdr:col>
      <xdr:colOff>38100</xdr:colOff>
      <xdr:row>106</xdr:row>
      <xdr:rowOff>71755</xdr:rowOff>
    </xdr:to>
    <xdr:sp macro="" textlink="">
      <xdr:nvSpPr>
        <xdr:cNvPr id="424" name="楕円 423">
          <a:extLst>
            <a:ext uri="{FF2B5EF4-FFF2-40B4-BE49-F238E27FC236}">
              <a16:creationId xmlns:a16="http://schemas.microsoft.com/office/drawing/2014/main" id="{D1E16436-876C-421B-BC8B-60B888A99FE1}"/>
            </a:ext>
          </a:extLst>
        </xdr:cNvPr>
        <xdr:cNvSpPr/>
      </xdr:nvSpPr>
      <xdr:spPr>
        <a:xfrm>
          <a:off x="3384550" y="175723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20955</xdr:rowOff>
    </xdr:from>
    <xdr:to>
      <xdr:col>24</xdr:col>
      <xdr:colOff>63500</xdr:colOff>
      <xdr:row>106</xdr:row>
      <xdr:rowOff>57150</xdr:rowOff>
    </xdr:to>
    <xdr:cxnSp macro="">
      <xdr:nvCxnSpPr>
        <xdr:cNvPr id="425" name="直線コネクタ 424">
          <a:extLst>
            <a:ext uri="{FF2B5EF4-FFF2-40B4-BE49-F238E27FC236}">
              <a16:creationId xmlns:a16="http://schemas.microsoft.com/office/drawing/2014/main" id="{7C935817-78A9-4E78-BBD1-382D9EF633D6}"/>
            </a:ext>
          </a:extLst>
        </xdr:cNvPr>
        <xdr:cNvCxnSpPr/>
      </xdr:nvCxnSpPr>
      <xdr:spPr>
        <a:xfrm>
          <a:off x="3429000" y="17623155"/>
          <a:ext cx="7493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128270</xdr:rowOff>
    </xdr:from>
    <xdr:to>
      <xdr:col>15</xdr:col>
      <xdr:colOff>101600</xdr:colOff>
      <xdr:row>106</xdr:row>
      <xdr:rowOff>58420</xdr:rowOff>
    </xdr:to>
    <xdr:sp macro="" textlink="">
      <xdr:nvSpPr>
        <xdr:cNvPr id="426" name="楕円 425">
          <a:extLst>
            <a:ext uri="{FF2B5EF4-FFF2-40B4-BE49-F238E27FC236}">
              <a16:creationId xmlns:a16="http://schemas.microsoft.com/office/drawing/2014/main" id="{76D8F90D-91D9-43B4-97AC-DC2C4573FF7B}"/>
            </a:ext>
          </a:extLst>
        </xdr:cNvPr>
        <xdr:cNvSpPr/>
      </xdr:nvSpPr>
      <xdr:spPr>
        <a:xfrm>
          <a:off x="257175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xdr:rowOff>
    </xdr:from>
    <xdr:to>
      <xdr:col>19</xdr:col>
      <xdr:colOff>177800</xdr:colOff>
      <xdr:row>106</xdr:row>
      <xdr:rowOff>20955</xdr:rowOff>
    </xdr:to>
    <xdr:cxnSp macro="">
      <xdr:nvCxnSpPr>
        <xdr:cNvPr id="427" name="直線コネクタ 426">
          <a:extLst>
            <a:ext uri="{FF2B5EF4-FFF2-40B4-BE49-F238E27FC236}">
              <a16:creationId xmlns:a16="http://schemas.microsoft.com/office/drawing/2014/main" id="{E23CC24B-DC78-4649-B172-575DB9006329}"/>
            </a:ext>
          </a:extLst>
        </xdr:cNvPr>
        <xdr:cNvCxnSpPr/>
      </xdr:nvCxnSpPr>
      <xdr:spPr>
        <a:xfrm>
          <a:off x="2622550" y="17609820"/>
          <a:ext cx="8064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93980</xdr:rowOff>
    </xdr:from>
    <xdr:to>
      <xdr:col>10</xdr:col>
      <xdr:colOff>165100</xdr:colOff>
      <xdr:row>106</xdr:row>
      <xdr:rowOff>24130</xdr:rowOff>
    </xdr:to>
    <xdr:sp macro="" textlink="">
      <xdr:nvSpPr>
        <xdr:cNvPr id="428" name="楕円 427">
          <a:extLst>
            <a:ext uri="{FF2B5EF4-FFF2-40B4-BE49-F238E27FC236}">
              <a16:creationId xmlns:a16="http://schemas.microsoft.com/office/drawing/2014/main" id="{D04511FF-2935-4B82-A2F0-373088163A78}"/>
            </a:ext>
          </a:extLst>
        </xdr:cNvPr>
        <xdr:cNvSpPr/>
      </xdr:nvSpPr>
      <xdr:spPr>
        <a:xfrm>
          <a:off x="17780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144780</xdr:rowOff>
    </xdr:from>
    <xdr:to>
      <xdr:col>15</xdr:col>
      <xdr:colOff>50800</xdr:colOff>
      <xdr:row>106</xdr:row>
      <xdr:rowOff>7620</xdr:rowOff>
    </xdr:to>
    <xdr:cxnSp macro="">
      <xdr:nvCxnSpPr>
        <xdr:cNvPr id="429" name="直線コネクタ 428">
          <a:extLst>
            <a:ext uri="{FF2B5EF4-FFF2-40B4-BE49-F238E27FC236}">
              <a16:creationId xmlns:a16="http://schemas.microsoft.com/office/drawing/2014/main" id="{39B01591-DC3D-4D3F-AC15-EE3D3C3ECEDB}"/>
            </a:ext>
          </a:extLst>
        </xdr:cNvPr>
        <xdr:cNvCxnSpPr/>
      </xdr:nvCxnSpPr>
      <xdr:spPr>
        <a:xfrm>
          <a:off x="1828800" y="1757553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57786</xdr:rowOff>
    </xdr:from>
    <xdr:to>
      <xdr:col>6</xdr:col>
      <xdr:colOff>38100</xdr:colOff>
      <xdr:row>105</xdr:row>
      <xdr:rowOff>159386</xdr:rowOff>
    </xdr:to>
    <xdr:sp macro="" textlink="">
      <xdr:nvSpPr>
        <xdr:cNvPr id="430" name="楕円 429">
          <a:extLst>
            <a:ext uri="{FF2B5EF4-FFF2-40B4-BE49-F238E27FC236}">
              <a16:creationId xmlns:a16="http://schemas.microsoft.com/office/drawing/2014/main" id="{7BE29176-056F-4F2E-BDF3-B44EF9DCC252}"/>
            </a:ext>
          </a:extLst>
        </xdr:cNvPr>
        <xdr:cNvSpPr/>
      </xdr:nvSpPr>
      <xdr:spPr>
        <a:xfrm>
          <a:off x="984250" y="174885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108586</xdr:rowOff>
    </xdr:from>
    <xdr:to>
      <xdr:col>10</xdr:col>
      <xdr:colOff>114300</xdr:colOff>
      <xdr:row>105</xdr:row>
      <xdr:rowOff>144780</xdr:rowOff>
    </xdr:to>
    <xdr:cxnSp macro="">
      <xdr:nvCxnSpPr>
        <xdr:cNvPr id="431" name="直線コネクタ 430">
          <a:extLst>
            <a:ext uri="{FF2B5EF4-FFF2-40B4-BE49-F238E27FC236}">
              <a16:creationId xmlns:a16="http://schemas.microsoft.com/office/drawing/2014/main" id="{061139EF-9B38-41D2-8D66-AE8E9A0F6FF5}"/>
            </a:ext>
          </a:extLst>
        </xdr:cNvPr>
        <xdr:cNvCxnSpPr/>
      </xdr:nvCxnSpPr>
      <xdr:spPr>
        <a:xfrm>
          <a:off x="1028700" y="17539336"/>
          <a:ext cx="8001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23513</xdr:rowOff>
    </xdr:from>
    <xdr:ext cx="405111" cy="259045"/>
    <xdr:sp macro="" textlink="">
      <xdr:nvSpPr>
        <xdr:cNvPr id="432" name="n_1aveValue【市民会館】&#10;有形固定資産減価償却率">
          <a:extLst>
            <a:ext uri="{FF2B5EF4-FFF2-40B4-BE49-F238E27FC236}">
              <a16:creationId xmlns:a16="http://schemas.microsoft.com/office/drawing/2014/main" id="{3258E2BE-04A9-4AD3-AA35-475751E358D2}"/>
            </a:ext>
          </a:extLst>
        </xdr:cNvPr>
        <xdr:cNvSpPr txBox="1"/>
      </xdr:nvSpPr>
      <xdr:spPr>
        <a:xfrm>
          <a:off x="32391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29227</xdr:rowOff>
    </xdr:from>
    <xdr:ext cx="405111" cy="259045"/>
    <xdr:sp macro="" textlink="">
      <xdr:nvSpPr>
        <xdr:cNvPr id="433" name="n_2aveValue【市民会館】&#10;有形固定資産減価償却率">
          <a:extLst>
            <a:ext uri="{FF2B5EF4-FFF2-40B4-BE49-F238E27FC236}">
              <a16:creationId xmlns:a16="http://schemas.microsoft.com/office/drawing/2014/main" id="{40B26FF0-4001-4D1E-89DC-66B47AB9C26F}"/>
            </a:ext>
          </a:extLst>
        </xdr:cNvPr>
        <xdr:cNvSpPr txBox="1"/>
      </xdr:nvSpPr>
      <xdr:spPr>
        <a:xfrm>
          <a:off x="2439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21607</xdr:rowOff>
    </xdr:from>
    <xdr:ext cx="405111" cy="259045"/>
    <xdr:sp macro="" textlink="">
      <xdr:nvSpPr>
        <xdr:cNvPr id="434" name="n_3aveValue【市民会館】&#10;有形固定資産減価償却率">
          <a:extLst>
            <a:ext uri="{FF2B5EF4-FFF2-40B4-BE49-F238E27FC236}">
              <a16:creationId xmlns:a16="http://schemas.microsoft.com/office/drawing/2014/main" id="{C5907945-1961-42F6-8B09-AE612D4DDF56}"/>
            </a:ext>
          </a:extLst>
        </xdr:cNvPr>
        <xdr:cNvSpPr txBox="1"/>
      </xdr:nvSpPr>
      <xdr:spPr>
        <a:xfrm>
          <a:off x="164529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149241</xdr:rowOff>
    </xdr:from>
    <xdr:ext cx="405111" cy="259045"/>
    <xdr:sp macro="" textlink="">
      <xdr:nvSpPr>
        <xdr:cNvPr id="435" name="n_4aveValue【市民会館】&#10;有形固定資産減価償却率">
          <a:extLst>
            <a:ext uri="{FF2B5EF4-FFF2-40B4-BE49-F238E27FC236}">
              <a16:creationId xmlns:a16="http://schemas.microsoft.com/office/drawing/2014/main" id="{5CD32146-D1E0-4FAE-9C5A-B6058CCF70BF}"/>
            </a:ext>
          </a:extLst>
        </xdr:cNvPr>
        <xdr:cNvSpPr txBox="1"/>
      </xdr:nvSpPr>
      <xdr:spPr>
        <a:xfrm>
          <a:off x="851544"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62882</xdr:rowOff>
    </xdr:from>
    <xdr:ext cx="405111" cy="259045"/>
    <xdr:sp macro="" textlink="">
      <xdr:nvSpPr>
        <xdr:cNvPr id="436" name="n_1mainValue【市民会館】&#10;有形固定資産減価償却率">
          <a:extLst>
            <a:ext uri="{FF2B5EF4-FFF2-40B4-BE49-F238E27FC236}">
              <a16:creationId xmlns:a16="http://schemas.microsoft.com/office/drawing/2014/main" id="{65FDFAC3-7A59-46C6-9336-5CDF6A2706F1}"/>
            </a:ext>
          </a:extLst>
        </xdr:cNvPr>
        <xdr:cNvSpPr txBox="1"/>
      </xdr:nvSpPr>
      <xdr:spPr>
        <a:xfrm>
          <a:off x="3239144" y="1766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49547</xdr:rowOff>
    </xdr:from>
    <xdr:ext cx="405111" cy="259045"/>
    <xdr:sp macro="" textlink="">
      <xdr:nvSpPr>
        <xdr:cNvPr id="437" name="n_2mainValue【市民会館】&#10;有形固定資産減価償却率">
          <a:extLst>
            <a:ext uri="{FF2B5EF4-FFF2-40B4-BE49-F238E27FC236}">
              <a16:creationId xmlns:a16="http://schemas.microsoft.com/office/drawing/2014/main" id="{B59C5A48-78FA-4C3A-A220-8AC8E7F603F2}"/>
            </a:ext>
          </a:extLst>
        </xdr:cNvPr>
        <xdr:cNvSpPr txBox="1"/>
      </xdr:nvSpPr>
      <xdr:spPr>
        <a:xfrm>
          <a:off x="2439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15257</xdr:rowOff>
    </xdr:from>
    <xdr:ext cx="405111" cy="259045"/>
    <xdr:sp macro="" textlink="">
      <xdr:nvSpPr>
        <xdr:cNvPr id="438" name="n_3mainValue【市民会館】&#10;有形固定資産減価償却率">
          <a:extLst>
            <a:ext uri="{FF2B5EF4-FFF2-40B4-BE49-F238E27FC236}">
              <a16:creationId xmlns:a16="http://schemas.microsoft.com/office/drawing/2014/main" id="{05DE3885-7DBC-446B-B454-511133D18445}"/>
            </a:ext>
          </a:extLst>
        </xdr:cNvPr>
        <xdr:cNvSpPr txBox="1"/>
      </xdr:nvSpPr>
      <xdr:spPr>
        <a:xfrm>
          <a:off x="164529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150513</xdr:rowOff>
    </xdr:from>
    <xdr:ext cx="405111" cy="259045"/>
    <xdr:sp macro="" textlink="">
      <xdr:nvSpPr>
        <xdr:cNvPr id="439" name="n_4mainValue【市民会館】&#10;有形固定資産減価償却率">
          <a:extLst>
            <a:ext uri="{FF2B5EF4-FFF2-40B4-BE49-F238E27FC236}">
              <a16:creationId xmlns:a16="http://schemas.microsoft.com/office/drawing/2014/main" id="{3BC47909-1412-4A9F-B113-BBCA58ADD522}"/>
            </a:ext>
          </a:extLst>
        </xdr:cNvPr>
        <xdr:cNvSpPr txBox="1"/>
      </xdr:nvSpPr>
      <xdr:spPr>
        <a:xfrm>
          <a:off x="851544" y="1758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F90FC39D-E822-4ADA-A9F3-E1FBD134FAC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BB1883DC-6BB2-4D0B-BC01-F57F500EADDF}"/>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711A1F47-5350-4709-9DC4-1CFA1A5C426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9AE57D37-74B4-40CE-8221-C25D942BB952}"/>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19445378-7C8E-41A1-82E7-66A7F7319ACB}"/>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5B19ED93-7D1B-433D-B785-E91941B0D756}"/>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8441C79D-B44E-403B-9F03-F8974EFC6618}"/>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12D88E9E-E5A0-4530-8024-1EF5F294DAA8}"/>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55DD86A0-FB54-4551-8986-DB8C90B181B5}"/>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21638BA0-CDFC-4CF8-AC39-D61F927B1105}"/>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C07B6B07-17CA-4145-91A1-357CF35B35D3}"/>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6CDBBB38-7F5B-4FF2-A027-F48D4E78FBA2}"/>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B4D80578-CAC5-4E4E-997E-A5C8B481E2C7}"/>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DA482A1E-27B9-4980-A2DC-344D2BD85BE2}"/>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DA43C930-561D-4417-A18B-B056C1E9935D}"/>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1FDF93DB-0EB7-44DC-B4DC-614BC7F4A16B}"/>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A5B99413-374E-4BDF-9217-D5B8A9C7F22B}"/>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65E1D181-FA47-4C2B-8375-6D234B164728}"/>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91D4AD40-1DE0-415D-B41C-1DF336E420D7}"/>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ABAA31A-5F6F-4BDB-9870-E625341F0DFB}"/>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7FC3C1C4-EE8D-444D-8EDE-8F42BD0F534F}"/>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67058FF5-F538-4801-A98A-B5620A0DCC65}"/>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3879B39A-6957-450F-81E1-964D978A83D7}"/>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3" name="直線コネクタ 462">
          <a:extLst>
            <a:ext uri="{FF2B5EF4-FFF2-40B4-BE49-F238E27FC236}">
              <a16:creationId xmlns:a16="http://schemas.microsoft.com/office/drawing/2014/main" id="{8A5BB79C-6619-44A7-BBD8-9BB3DC947A82}"/>
            </a:ext>
          </a:extLst>
        </xdr:cNvPr>
        <xdr:cNvCxnSpPr/>
      </xdr:nvCxnSpPr>
      <xdr:spPr>
        <a:xfrm flipV="1">
          <a:off x="9429115" y="16581120"/>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a:extLst>
            <a:ext uri="{FF2B5EF4-FFF2-40B4-BE49-F238E27FC236}">
              <a16:creationId xmlns:a16="http://schemas.microsoft.com/office/drawing/2014/main" id="{5BBF50A7-79A3-4523-8D23-D59E6F4970B0}"/>
            </a:ext>
          </a:extLst>
        </xdr:cNvPr>
        <xdr:cNvSpPr txBox="1"/>
      </xdr:nvSpPr>
      <xdr:spPr>
        <a:xfrm>
          <a:off x="9467850"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a:extLst>
            <a:ext uri="{FF2B5EF4-FFF2-40B4-BE49-F238E27FC236}">
              <a16:creationId xmlns:a16="http://schemas.microsoft.com/office/drawing/2014/main" id="{E1EF06E9-9CF2-4023-AD26-01D313C32209}"/>
            </a:ext>
          </a:extLst>
        </xdr:cNvPr>
        <xdr:cNvCxnSpPr/>
      </xdr:nvCxnSpPr>
      <xdr:spPr>
        <a:xfrm>
          <a:off x="9359900" y="17998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6" name="【市民会館】&#10;一人当たり面積最大値テキスト">
          <a:extLst>
            <a:ext uri="{FF2B5EF4-FFF2-40B4-BE49-F238E27FC236}">
              <a16:creationId xmlns:a16="http://schemas.microsoft.com/office/drawing/2014/main" id="{2B03E692-0837-4099-AA65-73AA6C6488EF}"/>
            </a:ext>
          </a:extLst>
        </xdr:cNvPr>
        <xdr:cNvSpPr txBox="1"/>
      </xdr:nvSpPr>
      <xdr:spPr>
        <a:xfrm>
          <a:off x="9467850" y="1635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7" name="直線コネクタ 466">
          <a:extLst>
            <a:ext uri="{FF2B5EF4-FFF2-40B4-BE49-F238E27FC236}">
              <a16:creationId xmlns:a16="http://schemas.microsoft.com/office/drawing/2014/main" id="{308E6857-C257-4866-B651-D88178A587ED}"/>
            </a:ext>
          </a:extLst>
        </xdr:cNvPr>
        <xdr:cNvCxnSpPr/>
      </xdr:nvCxnSpPr>
      <xdr:spPr>
        <a:xfrm>
          <a:off x="9359900" y="16581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8" name="【市民会館】&#10;一人当たり面積平均値テキスト">
          <a:extLst>
            <a:ext uri="{FF2B5EF4-FFF2-40B4-BE49-F238E27FC236}">
              <a16:creationId xmlns:a16="http://schemas.microsoft.com/office/drawing/2014/main" id="{C6AB78AA-674B-4340-A0B2-6ACD47F0B255}"/>
            </a:ext>
          </a:extLst>
        </xdr:cNvPr>
        <xdr:cNvSpPr txBox="1"/>
      </xdr:nvSpPr>
      <xdr:spPr>
        <a:xfrm>
          <a:off x="9467850" y="17349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9" name="フローチャート: 判断 468">
          <a:extLst>
            <a:ext uri="{FF2B5EF4-FFF2-40B4-BE49-F238E27FC236}">
              <a16:creationId xmlns:a16="http://schemas.microsoft.com/office/drawing/2014/main" id="{23E6C24D-DAD6-4816-BE36-A18E66EE261B}"/>
            </a:ext>
          </a:extLst>
        </xdr:cNvPr>
        <xdr:cNvSpPr/>
      </xdr:nvSpPr>
      <xdr:spPr>
        <a:xfrm>
          <a:off x="9398000" y="174980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70" name="フローチャート: 判断 469">
          <a:extLst>
            <a:ext uri="{FF2B5EF4-FFF2-40B4-BE49-F238E27FC236}">
              <a16:creationId xmlns:a16="http://schemas.microsoft.com/office/drawing/2014/main" id="{34CFF808-B71B-4A03-943C-F3B0D91A153D}"/>
            </a:ext>
          </a:extLst>
        </xdr:cNvPr>
        <xdr:cNvSpPr/>
      </xdr:nvSpPr>
      <xdr:spPr>
        <a:xfrm>
          <a:off x="86360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71" name="フローチャート: 判断 470">
          <a:extLst>
            <a:ext uri="{FF2B5EF4-FFF2-40B4-BE49-F238E27FC236}">
              <a16:creationId xmlns:a16="http://schemas.microsoft.com/office/drawing/2014/main" id="{17ACA2A8-93D9-4DDE-8809-C1C414A40B09}"/>
            </a:ext>
          </a:extLst>
        </xdr:cNvPr>
        <xdr:cNvSpPr/>
      </xdr:nvSpPr>
      <xdr:spPr>
        <a:xfrm>
          <a:off x="7842250" y="17482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2" name="フローチャート: 判断 471">
          <a:extLst>
            <a:ext uri="{FF2B5EF4-FFF2-40B4-BE49-F238E27FC236}">
              <a16:creationId xmlns:a16="http://schemas.microsoft.com/office/drawing/2014/main" id="{E7B183FC-6781-41AF-AEDE-08C1F67A74BF}"/>
            </a:ext>
          </a:extLst>
        </xdr:cNvPr>
        <xdr:cNvSpPr/>
      </xdr:nvSpPr>
      <xdr:spPr>
        <a:xfrm>
          <a:off x="7029450" y="174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3" name="フローチャート: 判断 472">
          <a:extLst>
            <a:ext uri="{FF2B5EF4-FFF2-40B4-BE49-F238E27FC236}">
              <a16:creationId xmlns:a16="http://schemas.microsoft.com/office/drawing/2014/main" id="{EFDB6CE6-E1A1-45AD-8633-761B995BCDAD}"/>
            </a:ext>
          </a:extLst>
        </xdr:cNvPr>
        <xdr:cNvSpPr/>
      </xdr:nvSpPr>
      <xdr:spPr>
        <a:xfrm>
          <a:off x="62357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E03B424-AE1F-471A-ADD6-CB2BF06442D4}"/>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E510659-26F3-499F-B27E-A7E8F2C98A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F9AD46E-4EA3-452F-AAF9-9C1E441E0478}"/>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50ADAFA8-8514-4C5E-92E6-A243378E91C7}"/>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1DBF2256-7825-411F-8755-A3B3FB97AFF7}"/>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479" name="楕円 478">
          <a:extLst>
            <a:ext uri="{FF2B5EF4-FFF2-40B4-BE49-F238E27FC236}">
              <a16:creationId xmlns:a16="http://schemas.microsoft.com/office/drawing/2014/main" id="{F59A7C8E-419D-43C1-A5DA-D2EBB96B42C1}"/>
            </a:ext>
          </a:extLst>
        </xdr:cNvPr>
        <xdr:cNvSpPr/>
      </xdr:nvSpPr>
      <xdr:spPr>
        <a:xfrm>
          <a:off x="9398000" y="1785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168927</xdr:rowOff>
    </xdr:from>
    <xdr:ext cx="469744" cy="259045"/>
    <xdr:sp macro="" textlink="">
      <xdr:nvSpPr>
        <xdr:cNvPr id="480" name="【市民会館】&#10;一人当たり面積該当値テキスト">
          <a:extLst>
            <a:ext uri="{FF2B5EF4-FFF2-40B4-BE49-F238E27FC236}">
              <a16:creationId xmlns:a16="http://schemas.microsoft.com/office/drawing/2014/main" id="{51B50F89-D0AD-4942-AB40-B0B4C32B18A3}"/>
            </a:ext>
          </a:extLst>
        </xdr:cNvPr>
        <xdr:cNvSpPr txBox="1"/>
      </xdr:nvSpPr>
      <xdr:spPr>
        <a:xfrm>
          <a:off x="9467850" y="177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481" name="楕円 480">
          <a:extLst>
            <a:ext uri="{FF2B5EF4-FFF2-40B4-BE49-F238E27FC236}">
              <a16:creationId xmlns:a16="http://schemas.microsoft.com/office/drawing/2014/main" id="{2BBC67DA-7E2D-4655-BD63-97EF48679E42}"/>
            </a:ext>
          </a:extLst>
        </xdr:cNvPr>
        <xdr:cNvSpPr/>
      </xdr:nvSpPr>
      <xdr:spPr>
        <a:xfrm>
          <a:off x="86360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133350</xdr:rowOff>
    </xdr:to>
    <xdr:cxnSp macro="">
      <xdr:nvCxnSpPr>
        <xdr:cNvPr id="482" name="直線コネクタ 481">
          <a:extLst>
            <a:ext uri="{FF2B5EF4-FFF2-40B4-BE49-F238E27FC236}">
              <a16:creationId xmlns:a16="http://schemas.microsoft.com/office/drawing/2014/main" id="{F1ED8B0A-C1AA-42A5-B70D-9A223CCF653D}"/>
            </a:ext>
          </a:extLst>
        </xdr:cNvPr>
        <xdr:cNvCxnSpPr/>
      </xdr:nvCxnSpPr>
      <xdr:spPr>
        <a:xfrm>
          <a:off x="8686800" y="179070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67311</xdr:rowOff>
    </xdr:from>
    <xdr:to>
      <xdr:col>46</xdr:col>
      <xdr:colOff>38100</xdr:colOff>
      <xdr:row>107</xdr:row>
      <xdr:rowOff>168911</xdr:rowOff>
    </xdr:to>
    <xdr:sp macro="" textlink="">
      <xdr:nvSpPr>
        <xdr:cNvPr id="483" name="楕円 482">
          <a:extLst>
            <a:ext uri="{FF2B5EF4-FFF2-40B4-BE49-F238E27FC236}">
              <a16:creationId xmlns:a16="http://schemas.microsoft.com/office/drawing/2014/main" id="{C49517CE-878B-43E0-B2A7-669E198DFD61}"/>
            </a:ext>
          </a:extLst>
        </xdr:cNvPr>
        <xdr:cNvSpPr/>
      </xdr:nvSpPr>
      <xdr:spPr>
        <a:xfrm>
          <a:off x="7842250" y="178409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133350</xdr:rowOff>
    </xdr:to>
    <xdr:cxnSp macro="">
      <xdr:nvCxnSpPr>
        <xdr:cNvPr id="484" name="直線コネクタ 483">
          <a:extLst>
            <a:ext uri="{FF2B5EF4-FFF2-40B4-BE49-F238E27FC236}">
              <a16:creationId xmlns:a16="http://schemas.microsoft.com/office/drawing/2014/main" id="{E58415B8-A929-437D-9E8E-0CF41C7DFDFD}"/>
            </a:ext>
          </a:extLst>
        </xdr:cNvPr>
        <xdr:cNvCxnSpPr/>
      </xdr:nvCxnSpPr>
      <xdr:spPr>
        <a:xfrm>
          <a:off x="7886700" y="17891761"/>
          <a:ext cx="8001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67311</xdr:rowOff>
    </xdr:from>
    <xdr:to>
      <xdr:col>41</xdr:col>
      <xdr:colOff>101600</xdr:colOff>
      <xdr:row>107</xdr:row>
      <xdr:rowOff>168911</xdr:rowOff>
    </xdr:to>
    <xdr:sp macro="" textlink="">
      <xdr:nvSpPr>
        <xdr:cNvPr id="485" name="楕円 484">
          <a:extLst>
            <a:ext uri="{FF2B5EF4-FFF2-40B4-BE49-F238E27FC236}">
              <a16:creationId xmlns:a16="http://schemas.microsoft.com/office/drawing/2014/main" id="{D142B45B-725F-47C7-AAB1-DA081E0A6B2F}"/>
            </a:ext>
          </a:extLst>
        </xdr:cNvPr>
        <xdr:cNvSpPr/>
      </xdr:nvSpPr>
      <xdr:spPr>
        <a:xfrm>
          <a:off x="702945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118111</xdr:rowOff>
    </xdr:from>
    <xdr:to>
      <xdr:col>45</xdr:col>
      <xdr:colOff>177800</xdr:colOff>
      <xdr:row>107</xdr:row>
      <xdr:rowOff>118111</xdr:rowOff>
    </xdr:to>
    <xdr:cxnSp macro="">
      <xdr:nvCxnSpPr>
        <xdr:cNvPr id="486" name="直線コネクタ 485">
          <a:extLst>
            <a:ext uri="{FF2B5EF4-FFF2-40B4-BE49-F238E27FC236}">
              <a16:creationId xmlns:a16="http://schemas.microsoft.com/office/drawing/2014/main" id="{C89914EF-0BB9-4197-8B02-23EC2381A2B5}"/>
            </a:ext>
          </a:extLst>
        </xdr:cNvPr>
        <xdr:cNvCxnSpPr/>
      </xdr:nvCxnSpPr>
      <xdr:spPr>
        <a:xfrm>
          <a:off x="7080250" y="178917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59689</xdr:rowOff>
    </xdr:from>
    <xdr:to>
      <xdr:col>36</xdr:col>
      <xdr:colOff>165100</xdr:colOff>
      <xdr:row>107</xdr:row>
      <xdr:rowOff>161289</xdr:rowOff>
    </xdr:to>
    <xdr:sp macro="" textlink="">
      <xdr:nvSpPr>
        <xdr:cNvPr id="487" name="楕円 486">
          <a:extLst>
            <a:ext uri="{FF2B5EF4-FFF2-40B4-BE49-F238E27FC236}">
              <a16:creationId xmlns:a16="http://schemas.microsoft.com/office/drawing/2014/main" id="{820DB59D-D1B3-47E9-B3D0-19C1ABD1BC2E}"/>
            </a:ext>
          </a:extLst>
        </xdr:cNvPr>
        <xdr:cNvSpPr/>
      </xdr:nvSpPr>
      <xdr:spPr>
        <a:xfrm>
          <a:off x="6235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110489</xdr:rowOff>
    </xdr:from>
    <xdr:to>
      <xdr:col>41</xdr:col>
      <xdr:colOff>50800</xdr:colOff>
      <xdr:row>107</xdr:row>
      <xdr:rowOff>118111</xdr:rowOff>
    </xdr:to>
    <xdr:cxnSp macro="">
      <xdr:nvCxnSpPr>
        <xdr:cNvPr id="488" name="直線コネクタ 487">
          <a:extLst>
            <a:ext uri="{FF2B5EF4-FFF2-40B4-BE49-F238E27FC236}">
              <a16:creationId xmlns:a16="http://schemas.microsoft.com/office/drawing/2014/main" id="{30428941-7795-43AA-A272-625614B3DC4E}"/>
            </a:ext>
          </a:extLst>
        </xdr:cNvPr>
        <xdr:cNvCxnSpPr/>
      </xdr:nvCxnSpPr>
      <xdr:spPr>
        <a:xfrm>
          <a:off x="6286500" y="17884139"/>
          <a:ext cx="7937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89" name="n_1aveValue【市民会館】&#10;一人当たり面積">
          <a:extLst>
            <a:ext uri="{FF2B5EF4-FFF2-40B4-BE49-F238E27FC236}">
              <a16:creationId xmlns:a16="http://schemas.microsoft.com/office/drawing/2014/main" id="{B01026D1-1671-415B-8983-E444EBC8C6FB}"/>
            </a:ext>
          </a:extLst>
        </xdr:cNvPr>
        <xdr:cNvSpPr txBox="1"/>
      </xdr:nvSpPr>
      <xdr:spPr>
        <a:xfrm>
          <a:off x="845827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90" name="n_2aveValue【市民会館】&#10;一人当たり面積">
          <a:extLst>
            <a:ext uri="{FF2B5EF4-FFF2-40B4-BE49-F238E27FC236}">
              <a16:creationId xmlns:a16="http://schemas.microsoft.com/office/drawing/2014/main" id="{86C953DA-1F58-4840-9C56-4406CEF60E27}"/>
            </a:ext>
          </a:extLst>
        </xdr:cNvPr>
        <xdr:cNvSpPr txBox="1"/>
      </xdr:nvSpPr>
      <xdr:spPr>
        <a:xfrm>
          <a:off x="7677227" y="1725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91" name="n_3aveValue【市民会館】&#10;一人当たり面積">
          <a:extLst>
            <a:ext uri="{FF2B5EF4-FFF2-40B4-BE49-F238E27FC236}">
              <a16:creationId xmlns:a16="http://schemas.microsoft.com/office/drawing/2014/main" id="{89B994FA-E6E0-4922-9291-DFE756A1FA5C}"/>
            </a:ext>
          </a:extLst>
        </xdr:cNvPr>
        <xdr:cNvSpPr txBox="1"/>
      </xdr:nvSpPr>
      <xdr:spPr>
        <a:xfrm>
          <a:off x="6864427" y="1725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92" name="n_4aveValue【市民会館】&#10;一人当たり面積">
          <a:extLst>
            <a:ext uri="{FF2B5EF4-FFF2-40B4-BE49-F238E27FC236}">
              <a16:creationId xmlns:a16="http://schemas.microsoft.com/office/drawing/2014/main" id="{4131E7EC-CBEE-49AA-8EDA-019CE826294A}"/>
            </a:ext>
          </a:extLst>
        </xdr:cNvPr>
        <xdr:cNvSpPr txBox="1"/>
      </xdr:nvSpPr>
      <xdr:spPr>
        <a:xfrm>
          <a:off x="607067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493" name="n_1mainValue【市民会館】&#10;一人当たり面積">
          <a:extLst>
            <a:ext uri="{FF2B5EF4-FFF2-40B4-BE49-F238E27FC236}">
              <a16:creationId xmlns:a16="http://schemas.microsoft.com/office/drawing/2014/main" id="{05E7E3F7-D6B4-4858-BD0E-932F4BB19406}"/>
            </a:ext>
          </a:extLst>
        </xdr:cNvPr>
        <xdr:cNvSpPr txBox="1"/>
      </xdr:nvSpPr>
      <xdr:spPr>
        <a:xfrm>
          <a:off x="845827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160038</xdr:rowOff>
    </xdr:from>
    <xdr:ext cx="469744" cy="259045"/>
    <xdr:sp macro="" textlink="">
      <xdr:nvSpPr>
        <xdr:cNvPr id="494" name="n_2mainValue【市民会館】&#10;一人当たり面積">
          <a:extLst>
            <a:ext uri="{FF2B5EF4-FFF2-40B4-BE49-F238E27FC236}">
              <a16:creationId xmlns:a16="http://schemas.microsoft.com/office/drawing/2014/main" id="{8E7F572E-CCB7-46CF-841E-94ACCE6FFD50}"/>
            </a:ext>
          </a:extLst>
        </xdr:cNvPr>
        <xdr:cNvSpPr txBox="1"/>
      </xdr:nvSpPr>
      <xdr:spPr>
        <a:xfrm>
          <a:off x="76772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160038</xdr:rowOff>
    </xdr:from>
    <xdr:ext cx="469744" cy="259045"/>
    <xdr:sp macro="" textlink="">
      <xdr:nvSpPr>
        <xdr:cNvPr id="495" name="n_3mainValue【市民会館】&#10;一人当たり面積">
          <a:extLst>
            <a:ext uri="{FF2B5EF4-FFF2-40B4-BE49-F238E27FC236}">
              <a16:creationId xmlns:a16="http://schemas.microsoft.com/office/drawing/2014/main" id="{BEA2AD24-6056-40EF-B0D3-7512FE12AB93}"/>
            </a:ext>
          </a:extLst>
        </xdr:cNvPr>
        <xdr:cNvSpPr txBox="1"/>
      </xdr:nvSpPr>
      <xdr:spPr>
        <a:xfrm>
          <a:off x="6864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152416</xdr:rowOff>
    </xdr:from>
    <xdr:ext cx="469744" cy="259045"/>
    <xdr:sp macro="" textlink="">
      <xdr:nvSpPr>
        <xdr:cNvPr id="496" name="n_4mainValue【市民会館】&#10;一人当たり面積">
          <a:extLst>
            <a:ext uri="{FF2B5EF4-FFF2-40B4-BE49-F238E27FC236}">
              <a16:creationId xmlns:a16="http://schemas.microsoft.com/office/drawing/2014/main" id="{1981A610-7AC4-4BE3-803E-827B267ADB05}"/>
            </a:ext>
          </a:extLst>
        </xdr:cNvPr>
        <xdr:cNvSpPr txBox="1"/>
      </xdr:nvSpPr>
      <xdr:spPr>
        <a:xfrm>
          <a:off x="607067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C31D3364-2534-4763-B8B8-B400497F6A5C}"/>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2A9034E2-ADAC-49FD-B9C8-B5B1417BF4C5}"/>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DA40801C-BC5A-475F-BCFF-C0BF96076E8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7417DF40-0AB5-4DAD-88C1-E108765991A5}"/>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55547B7-C984-4A05-A9F5-AD4C145EA8B1}"/>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BCBD78EC-7CC6-44F0-9DA9-E4F6C6307295}"/>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EE05C499-B53A-4175-B168-6738F3CC1F99}"/>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9FAC7CEF-28B4-420F-8236-650F5456C46A}"/>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D23FE08A-0103-4CFD-AFEE-EE7A538CD9C7}"/>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D6E724E5-8AA3-4CD6-B40E-1A512479819F}"/>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FD9C836A-821F-4744-8EA2-7E0C83EC7BBC}"/>
            </a:ext>
          </a:extLst>
        </xdr:cNvPr>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7D4C222F-4E7E-47C5-BA2B-514B98D3376E}"/>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a:extLst>
            <a:ext uri="{FF2B5EF4-FFF2-40B4-BE49-F238E27FC236}">
              <a16:creationId xmlns:a16="http://schemas.microsoft.com/office/drawing/2014/main" id="{39E35B45-9B68-482D-AD49-A800367DB5C8}"/>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650C586B-FAC2-4358-9FE8-F3CCC17E4C78}"/>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34CA7E9A-4A5C-48EF-9FB1-05417B9C0154}"/>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A88320F6-5D7F-4197-B997-33ACF118C838}"/>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83E950DB-E4F5-4F33-9345-D4B3903C2CBB}"/>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2E46D755-2CCF-4E52-A738-2F9142A1E2BE}"/>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379A791A-C180-4D5B-A1BE-841D518ADCA3}"/>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BDDFEB50-87D1-4507-83F1-74569F446523}"/>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4C96CCC6-288B-4439-9024-850AD764978F}"/>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A819BFCE-5154-4539-B781-F55080416AE6}"/>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a:extLst>
            <a:ext uri="{FF2B5EF4-FFF2-40B4-BE49-F238E27FC236}">
              <a16:creationId xmlns:a16="http://schemas.microsoft.com/office/drawing/2014/main" id="{3554B59C-B54D-4986-A186-F369016B039A}"/>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EA3FD960-F4B4-48B9-902B-1E5E9BA12516}"/>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21" name="直線コネクタ 520">
          <a:extLst>
            <a:ext uri="{FF2B5EF4-FFF2-40B4-BE49-F238E27FC236}">
              <a16:creationId xmlns:a16="http://schemas.microsoft.com/office/drawing/2014/main" id="{7554C614-AE6C-4478-8777-123977FB7D83}"/>
            </a:ext>
          </a:extLst>
        </xdr:cNvPr>
        <xdr:cNvCxnSpPr/>
      </xdr:nvCxnSpPr>
      <xdr:spPr>
        <a:xfrm flipV="1">
          <a:off x="14699614" y="688975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32B16779-4128-4DDC-B5B8-3D90CA800158}"/>
            </a:ext>
          </a:extLst>
        </xdr:cNvPr>
        <xdr:cNvSpPr txBox="1"/>
      </xdr:nvSpPr>
      <xdr:spPr>
        <a:xfrm>
          <a:off x="14738350" y="698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23" name="直線コネクタ 522">
          <a:extLst>
            <a:ext uri="{FF2B5EF4-FFF2-40B4-BE49-F238E27FC236}">
              <a16:creationId xmlns:a16="http://schemas.microsoft.com/office/drawing/2014/main" id="{E3D34E93-E0B3-4B5E-9661-A00E12898E1A}"/>
            </a:ext>
          </a:extLst>
        </xdr:cNvPr>
        <xdr:cNvCxnSpPr/>
      </xdr:nvCxnSpPr>
      <xdr:spPr>
        <a:xfrm>
          <a:off x="1461135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4F4D7E6A-0B30-4E36-ADA0-9EF7851F270B}"/>
            </a:ext>
          </a:extLst>
        </xdr:cNvPr>
        <xdr:cNvSpPr txBox="1"/>
      </xdr:nvSpPr>
      <xdr:spPr>
        <a:xfrm>
          <a:off x="14738350"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5" name="直線コネクタ 524">
          <a:extLst>
            <a:ext uri="{FF2B5EF4-FFF2-40B4-BE49-F238E27FC236}">
              <a16:creationId xmlns:a16="http://schemas.microsoft.com/office/drawing/2014/main" id="{E82D1C64-1FA2-4D03-B8EF-4B719598BEB8}"/>
            </a:ext>
          </a:extLst>
        </xdr:cNvPr>
        <xdr:cNvCxnSpPr/>
      </xdr:nvCxnSpPr>
      <xdr:spPr>
        <a:xfrm>
          <a:off x="14611350" y="6889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75E48E70-C7BA-4EA9-84FB-EECD88F15B07}"/>
            </a:ext>
          </a:extLst>
        </xdr:cNvPr>
        <xdr:cNvSpPr txBox="1"/>
      </xdr:nvSpPr>
      <xdr:spPr>
        <a:xfrm>
          <a:off x="14738350" y="674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7" name="フローチャート: 判断 526">
          <a:extLst>
            <a:ext uri="{FF2B5EF4-FFF2-40B4-BE49-F238E27FC236}">
              <a16:creationId xmlns:a16="http://schemas.microsoft.com/office/drawing/2014/main" id="{1E40DC6B-5CB3-42E4-A984-48DEECB441CD}"/>
            </a:ext>
          </a:extLst>
        </xdr:cNvPr>
        <xdr:cNvSpPr/>
      </xdr:nvSpPr>
      <xdr:spPr>
        <a:xfrm>
          <a:off x="14649450" y="68389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8" name="フローチャート: 判断 527">
          <a:extLst>
            <a:ext uri="{FF2B5EF4-FFF2-40B4-BE49-F238E27FC236}">
              <a16:creationId xmlns:a16="http://schemas.microsoft.com/office/drawing/2014/main" id="{61766AB6-45D1-4410-AA3E-11B4964E4D3A}"/>
            </a:ext>
          </a:extLst>
        </xdr:cNvPr>
        <xdr:cNvSpPr/>
      </xdr:nvSpPr>
      <xdr:spPr>
        <a:xfrm>
          <a:off x="13887450" y="6750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9" name="フローチャート: 判断 528">
          <a:extLst>
            <a:ext uri="{FF2B5EF4-FFF2-40B4-BE49-F238E27FC236}">
              <a16:creationId xmlns:a16="http://schemas.microsoft.com/office/drawing/2014/main" id="{B49602B4-EDC4-4004-921A-3C463B5D84E3}"/>
            </a:ext>
          </a:extLst>
        </xdr:cNvPr>
        <xdr:cNvSpPr/>
      </xdr:nvSpPr>
      <xdr:spPr>
        <a:xfrm>
          <a:off x="13093700" y="6527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0" name="フローチャート: 判断 529">
          <a:extLst>
            <a:ext uri="{FF2B5EF4-FFF2-40B4-BE49-F238E27FC236}">
              <a16:creationId xmlns:a16="http://schemas.microsoft.com/office/drawing/2014/main" id="{E4739509-778A-406F-87A7-D2E3698C75E8}"/>
            </a:ext>
          </a:extLst>
        </xdr:cNvPr>
        <xdr:cNvSpPr/>
      </xdr:nvSpPr>
      <xdr:spPr>
        <a:xfrm>
          <a:off x="12299950" y="60515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31" name="フローチャート: 判断 530">
          <a:extLst>
            <a:ext uri="{FF2B5EF4-FFF2-40B4-BE49-F238E27FC236}">
              <a16:creationId xmlns:a16="http://schemas.microsoft.com/office/drawing/2014/main" id="{B01A90EA-CD90-478A-BBC4-706626A0CB5A}"/>
            </a:ext>
          </a:extLst>
        </xdr:cNvPr>
        <xdr:cNvSpPr/>
      </xdr:nvSpPr>
      <xdr:spPr>
        <a:xfrm>
          <a:off x="11487150" y="5537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77B45B3-6F53-452B-AFE1-8F05C9090431}"/>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48E0993-914C-4CC0-8FBD-ADFA6A570BFC}"/>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FD46CAD-D23E-4347-A5FE-BB2428C518DF}"/>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AB653D79-12F7-448B-BA2C-109B00B94BC2}"/>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6CFC9C00-67FD-457A-92F9-8167B399DD66}"/>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7" name="楕円 536">
          <a:extLst>
            <a:ext uri="{FF2B5EF4-FFF2-40B4-BE49-F238E27FC236}">
              <a16:creationId xmlns:a16="http://schemas.microsoft.com/office/drawing/2014/main" id="{7E12A055-7FC7-477C-B384-488D5A4BD777}"/>
            </a:ext>
          </a:extLst>
        </xdr:cNvPr>
        <xdr:cNvSpPr/>
      </xdr:nvSpPr>
      <xdr:spPr>
        <a:xfrm>
          <a:off x="14649450" y="68389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84680F63-9287-4963-A2C2-643C1BC2F912}"/>
            </a:ext>
          </a:extLst>
        </xdr:cNvPr>
        <xdr:cNvSpPr txBox="1"/>
      </xdr:nvSpPr>
      <xdr:spPr>
        <a:xfrm>
          <a:off x="14738350" y="686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9" name="楕円 538">
          <a:extLst>
            <a:ext uri="{FF2B5EF4-FFF2-40B4-BE49-F238E27FC236}">
              <a16:creationId xmlns:a16="http://schemas.microsoft.com/office/drawing/2014/main" id="{D5B36D6F-8F0A-4D87-95D5-522A43837354}"/>
            </a:ext>
          </a:extLst>
        </xdr:cNvPr>
        <xdr:cNvSpPr/>
      </xdr:nvSpPr>
      <xdr:spPr>
        <a:xfrm>
          <a:off x="13887450" y="6750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40" name="直線コネクタ 539">
          <a:extLst>
            <a:ext uri="{FF2B5EF4-FFF2-40B4-BE49-F238E27FC236}">
              <a16:creationId xmlns:a16="http://schemas.microsoft.com/office/drawing/2014/main" id="{6D28FACD-8985-4AF3-87A3-766DC11875AF}"/>
            </a:ext>
          </a:extLst>
        </xdr:cNvPr>
        <xdr:cNvCxnSpPr/>
      </xdr:nvCxnSpPr>
      <xdr:spPr>
        <a:xfrm>
          <a:off x="13938250" y="6794500"/>
          <a:ext cx="762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41" name="楕円 540">
          <a:extLst>
            <a:ext uri="{FF2B5EF4-FFF2-40B4-BE49-F238E27FC236}">
              <a16:creationId xmlns:a16="http://schemas.microsoft.com/office/drawing/2014/main" id="{F9EF1EAA-3495-4D26-82B4-4BDB9A585C8D}"/>
            </a:ext>
          </a:extLst>
        </xdr:cNvPr>
        <xdr:cNvSpPr/>
      </xdr:nvSpPr>
      <xdr:spPr>
        <a:xfrm>
          <a:off x="13093700" y="652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42" name="直線コネクタ 541">
          <a:extLst>
            <a:ext uri="{FF2B5EF4-FFF2-40B4-BE49-F238E27FC236}">
              <a16:creationId xmlns:a16="http://schemas.microsoft.com/office/drawing/2014/main" id="{1DFAA1FE-3B70-4112-BAB2-5191A35A63D1}"/>
            </a:ext>
          </a:extLst>
        </xdr:cNvPr>
        <xdr:cNvCxnSpPr/>
      </xdr:nvCxnSpPr>
      <xdr:spPr>
        <a:xfrm>
          <a:off x="13144500" y="6578600"/>
          <a:ext cx="79375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43" name="楕円 542">
          <a:extLst>
            <a:ext uri="{FF2B5EF4-FFF2-40B4-BE49-F238E27FC236}">
              <a16:creationId xmlns:a16="http://schemas.microsoft.com/office/drawing/2014/main" id="{F4267E6B-3ABD-425C-BFDB-3EAEFF44B380}"/>
            </a:ext>
          </a:extLst>
        </xdr:cNvPr>
        <xdr:cNvSpPr/>
      </xdr:nvSpPr>
      <xdr:spPr>
        <a:xfrm>
          <a:off x="12299950" y="6051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4" name="直線コネクタ 543">
          <a:extLst>
            <a:ext uri="{FF2B5EF4-FFF2-40B4-BE49-F238E27FC236}">
              <a16:creationId xmlns:a16="http://schemas.microsoft.com/office/drawing/2014/main" id="{580F324F-1394-44D5-8969-4E48B94CBEF5}"/>
            </a:ext>
          </a:extLst>
        </xdr:cNvPr>
        <xdr:cNvCxnSpPr/>
      </xdr:nvCxnSpPr>
      <xdr:spPr>
        <a:xfrm>
          <a:off x="12344400" y="6102350"/>
          <a:ext cx="8001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5" name="楕円 544">
          <a:extLst>
            <a:ext uri="{FF2B5EF4-FFF2-40B4-BE49-F238E27FC236}">
              <a16:creationId xmlns:a16="http://schemas.microsoft.com/office/drawing/2014/main" id="{206E018B-0866-4562-9F84-F9942E2B52BA}"/>
            </a:ext>
          </a:extLst>
        </xdr:cNvPr>
        <xdr:cNvSpPr/>
      </xdr:nvSpPr>
      <xdr:spPr>
        <a:xfrm>
          <a:off x="11487150" y="5537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6" name="直線コネクタ 545">
          <a:extLst>
            <a:ext uri="{FF2B5EF4-FFF2-40B4-BE49-F238E27FC236}">
              <a16:creationId xmlns:a16="http://schemas.microsoft.com/office/drawing/2014/main" id="{6EF59C9E-2D0F-4C4B-A861-4532AE127340}"/>
            </a:ext>
          </a:extLst>
        </xdr:cNvPr>
        <xdr:cNvCxnSpPr/>
      </xdr:nvCxnSpPr>
      <xdr:spPr>
        <a:xfrm>
          <a:off x="11537950" y="5588000"/>
          <a:ext cx="80645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94C130CB-0EDC-4957-B83F-CA8331248530}"/>
            </a:ext>
          </a:extLst>
        </xdr:cNvPr>
        <xdr:cNvSpPr txBox="1"/>
      </xdr:nvSpPr>
      <xdr:spPr>
        <a:xfrm>
          <a:off x="13742044" y="683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3C35064C-AB6E-407D-B721-F94CC0EF7FCC}"/>
            </a:ext>
          </a:extLst>
        </xdr:cNvPr>
        <xdr:cNvSpPr txBox="1"/>
      </xdr:nvSpPr>
      <xdr:spPr>
        <a:xfrm>
          <a:off x="1296099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207B4056-AE95-4016-BBC5-4428D52CD0C7}"/>
            </a:ext>
          </a:extLst>
        </xdr:cNvPr>
        <xdr:cNvSpPr txBox="1"/>
      </xdr:nvSpPr>
      <xdr:spPr>
        <a:xfrm>
          <a:off x="12167244" y="613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AC643A20-4864-49A2-9E45-5AD179CE573F}"/>
            </a:ext>
          </a:extLst>
        </xdr:cNvPr>
        <xdr:cNvSpPr txBox="1"/>
      </xdr:nvSpPr>
      <xdr:spPr>
        <a:xfrm>
          <a:off x="11354444"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B6A12B8B-423D-45E3-95D0-529C97BD9CBC}"/>
            </a:ext>
          </a:extLst>
        </xdr:cNvPr>
        <xdr:cNvSpPr txBox="1"/>
      </xdr:nvSpPr>
      <xdr:spPr>
        <a:xfrm>
          <a:off x="13742044"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CF6A9FE4-746A-428B-8E3A-38005B42CBB9}"/>
            </a:ext>
          </a:extLst>
        </xdr:cNvPr>
        <xdr:cNvSpPr txBox="1"/>
      </xdr:nvSpPr>
      <xdr:spPr>
        <a:xfrm>
          <a:off x="1296099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4892EB5-D60D-456A-AD89-943E7DD5FE30}"/>
            </a:ext>
          </a:extLst>
        </xdr:cNvPr>
        <xdr:cNvSpPr txBox="1"/>
      </xdr:nvSpPr>
      <xdr:spPr>
        <a:xfrm>
          <a:off x="12167244"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5EBABAD3-E167-4576-8E44-6C7D71156A22}"/>
            </a:ext>
          </a:extLst>
        </xdr:cNvPr>
        <xdr:cNvSpPr txBox="1"/>
      </xdr:nvSpPr>
      <xdr:spPr>
        <a:xfrm>
          <a:off x="11354444" y="531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CA14E23C-221E-4ADE-AFD8-7D5DB406B0AB}"/>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2A02BC2C-1834-438E-9E1C-DF8F38E70343}"/>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329E1915-EDAF-4582-8D2B-71A12EA94F34}"/>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DFBF876E-6BA8-4996-9BCA-C395140E2A66}"/>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BFBE0E75-9E63-4558-8A80-130F4FCAFC11}"/>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C12C4A75-8756-4B30-ACDC-16203DDAFBA2}"/>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EC46E706-D6BE-4F4C-B223-8ED121754F38}"/>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4CBBAD0D-7A6E-4F53-A918-805914F4F967}"/>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230C2708-3E70-48BA-88B9-D1838E53B2B2}"/>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314C9485-DEA3-43AC-A5F4-42F7BB0A908A}"/>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9B3F7873-7AE6-4B04-A27F-ED66E564CBF7}"/>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6" name="テキスト ボックス 565">
          <a:extLst>
            <a:ext uri="{FF2B5EF4-FFF2-40B4-BE49-F238E27FC236}">
              <a16:creationId xmlns:a16="http://schemas.microsoft.com/office/drawing/2014/main" id="{9554E5A7-1F83-4DC7-B5D6-8BB68F3EFF2E}"/>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A7720F76-9CF8-4421-A369-69A6357F935F}"/>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8" name="テキスト ボックス 567">
          <a:extLst>
            <a:ext uri="{FF2B5EF4-FFF2-40B4-BE49-F238E27FC236}">
              <a16:creationId xmlns:a16="http://schemas.microsoft.com/office/drawing/2014/main" id="{067B1882-A9A5-4FD9-A8ED-326869430690}"/>
            </a:ext>
          </a:extLst>
        </xdr:cNvPr>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265932F3-341E-48CF-8933-4D5BA9022942}"/>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0" name="テキスト ボックス 569">
          <a:extLst>
            <a:ext uri="{FF2B5EF4-FFF2-40B4-BE49-F238E27FC236}">
              <a16:creationId xmlns:a16="http://schemas.microsoft.com/office/drawing/2014/main" id="{CC660033-FFAB-40A4-9873-604729D19751}"/>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0CA1410B-D201-4B0A-9E9D-2CC2F8FF1EDA}"/>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2" name="テキスト ボックス 571">
          <a:extLst>
            <a:ext uri="{FF2B5EF4-FFF2-40B4-BE49-F238E27FC236}">
              <a16:creationId xmlns:a16="http://schemas.microsoft.com/office/drawing/2014/main" id="{865FF17E-E687-4826-9279-128510D4EC05}"/>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F4CD7318-4B98-4FE7-BE7D-E31667E29243}"/>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4" name="テキスト ボックス 573">
          <a:extLst>
            <a:ext uri="{FF2B5EF4-FFF2-40B4-BE49-F238E27FC236}">
              <a16:creationId xmlns:a16="http://schemas.microsoft.com/office/drawing/2014/main" id="{29A21D82-EC99-4838-933C-B5BE082B9ADD}"/>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2A3A564D-B4A0-417A-9FC9-901C41E7CD99}"/>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1D44754D-E2B6-4DB5-860E-2068882E87CB}"/>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40F8FA1E-67B7-432C-90B9-15CAE7CE4372}"/>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8" name="直線コネクタ 577">
          <a:extLst>
            <a:ext uri="{FF2B5EF4-FFF2-40B4-BE49-F238E27FC236}">
              <a16:creationId xmlns:a16="http://schemas.microsoft.com/office/drawing/2014/main" id="{644E9505-905F-4C65-89C4-C149619F0F5C}"/>
            </a:ext>
          </a:extLst>
        </xdr:cNvPr>
        <xdr:cNvCxnSpPr/>
      </xdr:nvCxnSpPr>
      <xdr:spPr>
        <a:xfrm flipV="1">
          <a:off x="19951064" y="5574185"/>
          <a:ext cx="0" cy="140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9" name="【一般廃棄物処理施設】&#10;一人当たり有形固定資産（償却資産）額最小値テキスト">
          <a:extLst>
            <a:ext uri="{FF2B5EF4-FFF2-40B4-BE49-F238E27FC236}">
              <a16:creationId xmlns:a16="http://schemas.microsoft.com/office/drawing/2014/main" id="{239733CA-C15B-4267-8296-BBB9DF37A6E7}"/>
            </a:ext>
          </a:extLst>
        </xdr:cNvPr>
        <xdr:cNvSpPr txBox="1"/>
      </xdr:nvSpPr>
      <xdr:spPr>
        <a:xfrm>
          <a:off x="19989800" y="6981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80" name="直線コネクタ 579">
          <a:extLst>
            <a:ext uri="{FF2B5EF4-FFF2-40B4-BE49-F238E27FC236}">
              <a16:creationId xmlns:a16="http://schemas.microsoft.com/office/drawing/2014/main" id="{8B6AEEFF-6736-414E-B327-A6CE7501767F}"/>
            </a:ext>
          </a:extLst>
        </xdr:cNvPr>
        <xdr:cNvCxnSpPr/>
      </xdr:nvCxnSpPr>
      <xdr:spPr>
        <a:xfrm>
          <a:off x="19881850" y="6978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4797E09D-31C9-45E2-9208-AA3EAD546F8D}"/>
            </a:ext>
          </a:extLst>
        </xdr:cNvPr>
        <xdr:cNvSpPr txBox="1"/>
      </xdr:nvSpPr>
      <xdr:spPr>
        <a:xfrm>
          <a:off x="19989800" y="535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82" name="直線コネクタ 581">
          <a:extLst>
            <a:ext uri="{FF2B5EF4-FFF2-40B4-BE49-F238E27FC236}">
              <a16:creationId xmlns:a16="http://schemas.microsoft.com/office/drawing/2014/main" id="{72E9C8B8-B72B-4183-9238-C6477AFC206D}"/>
            </a:ext>
          </a:extLst>
        </xdr:cNvPr>
        <xdr:cNvCxnSpPr/>
      </xdr:nvCxnSpPr>
      <xdr:spPr>
        <a:xfrm>
          <a:off x="19881850" y="557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ED5A8310-7EA1-4D22-B808-C5A5AC4498CA}"/>
            </a:ext>
          </a:extLst>
        </xdr:cNvPr>
        <xdr:cNvSpPr txBox="1"/>
      </xdr:nvSpPr>
      <xdr:spPr>
        <a:xfrm>
          <a:off x="19989800" y="64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4" name="フローチャート: 判断 583">
          <a:extLst>
            <a:ext uri="{FF2B5EF4-FFF2-40B4-BE49-F238E27FC236}">
              <a16:creationId xmlns:a16="http://schemas.microsoft.com/office/drawing/2014/main" id="{1889A56A-84A5-4BDA-BAAE-D081CC7A5BE7}"/>
            </a:ext>
          </a:extLst>
        </xdr:cNvPr>
        <xdr:cNvSpPr/>
      </xdr:nvSpPr>
      <xdr:spPr>
        <a:xfrm>
          <a:off x="19900900" y="64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5" name="フローチャート: 判断 584">
          <a:extLst>
            <a:ext uri="{FF2B5EF4-FFF2-40B4-BE49-F238E27FC236}">
              <a16:creationId xmlns:a16="http://schemas.microsoft.com/office/drawing/2014/main" id="{08403ED7-EF8A-481F-AD12-C08E6BBFA3D5}"/>
            </a:ext>
          </a:extLst>
        </xdr:cNvPr>
        <xdr:cNvSpPr/>
      </xdr:nvSpPr>
      <xdr:spPr>
        <a:xfrm>
          <a:off x="19157950" y="64472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6" name="フローチャート: 判断 585">
          <a:extLst>
            <a:ext uri="{FF2B5EF4-FFF2-40B4-BE49-F238E27FC236}">
              <a16:creationId xmlns:a16="http://schemas.microsoft.com/office/drawing/2014/main" id="{9E058878-5B36-4B44-883D-504ADA5A6ECC}"/>
            </a:ext>
          </a:extLst>
        </xdr:cNvPr>
        <xdr:cNvSpPr/>
      </xdr:nvSpPr>
      <xdr:spPr>
        <a:xfrm>
          <a:off x="18345150" y="645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7" name="フローチャート: 判断 586">
          <a:extLst>
            <a:ext uri="{FF2B5EF4-FFF2-40B4-BE49-F238E27FC236}">
              <a16:creationId xmlns:a16="http://schemas.microsoft.com/office/drawing/2014/main" id="{2D542814-EAF7-438C-9FB6-AD958BA0E984}"/>
            </a:ext>
          </a:extLst>
        </xdr:cNvPr>
        <xdr:cNvSpPr/>
      </xdr:nvSpPr>
      <xdr:spPr>
        <a:xfrm>
          <a:off x="17551400" y="645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8" name="フローチャート: 判断 587">
          <a:extLst>
            <a:ext uri="{FF2B5EF4-FFF2-40B4-BE49-F238E27FC236}">
              <a16:creationId xmlns:a16="http://schemas.microsoft.com/office/drawing/2014/main" id="{F1BC693F-89BD-4601-B9A3-2396AC8ACAB9}"/>
            </a:ext>
          </a:extLst>
        </xdr:cNvPr>
        <xdr:cNvSpPr/>
      </xdr:nvSpPr>
      <xdr:spPr>
        <a:xfrm>
          <a:off x="16757650" y="63984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47B9391-3491-49D1-928D-250BC6BE4D6D}"/>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2AD0FA4E-0FE4-4675-997B-B08FF856890E}"/>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1C00B213-FF51-4928-93D3-5F524DFB137E}"/>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EDE3878F-6EB7-4F71-B309-014FE399B1E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F7F8D8E6-C62F-4A2D-98F6-69C02E08979F}"/>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161386</xdr:rowOff>
    </xdr:from>
    <xdr:to>
      <xdr:col>116</xdr:col>
      <xdr:colOff>114300</xdr:colOff>
      <xdr:row>39</xdr:row>
      <xdr:rowOff>91536</xdr:rowOff>
    </xdr:to>
    <xdr:sp macro="" textlink="">
      <xdr:nvSpPr>
        <xdr:cNvPr id="594" name="楕円 593">
          <a:extLst>
            <a:ext uri="{FF2B5EF4-FFF2-40B4-BE49-F238E27FC236}">
              <a16:creationId xmlns:a16="http://schemas.microsoft.com/office/drawing/2014/main" id="{CFFC2248-EC45-4DED-98C1-A623EE2F1E87}"/>
            </a:ext>
          </a:extLst>
        </xdr:cNvPr>
        <xdr:cNvSpPr/>
      </xdr:nvSpPr>
      <xdr:spPr>
        <a:xfrm>
          <a:off x="19900900" y="64415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12813</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9AE228AD-58F4-4733-AC0E-80571D996D6D}"/>
            </a:ext>
          </a:extLst>
        </xdr:cNvPr>
        <xdr:cNvSpPr txBox="1"/>
      </xdr:nvSpPr>
      <xdr:spPr>
        <a:xfrm>
          <a:off x="19989800" y="629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122753</xdr:rowOff>
    </xdr:from>
    <xdr:to>
      <xdr:col>112</xdr:col>
      <xdr:colOff>38100</xdr:colOff>
      <xdr:row>39</xdr:row>
      <xdr:rowOff>52903</xdr:rowOff>
    </xdr:to>
    <xdr:sp macro="" textlink="">
      <xdr:nvSpPr>
        <xdr:cNvPr id="596" name="楕円 595">
          <a:extLst>
            <a:ext uri="{FF2B5EF4-FFF2-40B4-BE49-F238E27FC236}">
              <a16:creationId xmlns:a16="http://schemas.microsoft.com/office/drawing/2014/main" id="{1804FC3D-8B80-4DBE-816C-4F797988BACE}"/>
            </a:ext>
          </a:extLst>
        </xdr:cNvPr>
        <xdr:cNvSpPr/>
      </xdr:nvSpPr>
      <xdr:spPr>
        <a:xfrm>
          <a:off x="19157950" y="64029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2103</xdr:rowOff>
    </xdr:from>
    <xdr:to>
      <xdr:col>116</xdr:col>
      <xdr:colOff>63500</xdr:colOff>
      <xdr:row>39</xdr:row>
      <xdr:rowOff>40736</xdr:rowOff>
    </xdr:to>
    <xdr:cxnSp macro="">
      <xdr:nvCxnSpPr>
        <xdr:cNvPr id="597" name="直線コネクタ 596">
          <a:extLst>
            <a:ext uri="{FF2B5EF4-FFF2-40B4-BE49-F238E27FC236}">
              <a16:creationId xmlns:a16="http://schemas.microsoft.com/office/drawing/2014/main" id="{8B1E6657-988D-4F74-B7F4-E51AF672D5AC}"/>
            </a:ext>
          </a:extLst>
        </xdr:cNvPr>
        <xdr:cNvCxnSpPr/>
      </xdr:nvCxnSpPr>
      <xdr:spPr>
        <a:xfrm>
          <a:off x="19202400" y="6447353"/>
          <a:ext cx="7493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133131</xdr:rowOff>
    </xdr:from>
    <xdr:to>
      <xdr:col>107</xdr:col>
      <xdr:colOff>101600</xdr:colOff>
      <xdr:row>39</xdr:row>
      <xdr:rowOff>63281</xdr:rowOff>
    </xdr:to>
    <xdr:sp macro="" textlink="">
      <xdr:nvSpPr>
        <xdr:cNvPr id="598" name="楕円 597">
          <a:extLst>
            <a:ext uri="{FF2B5EF4-FFF2-40B4-BE49-F238E27FC236}">
              <a16:creationId xmlns:a16="http://schemas.microsoft.com/office/drawing/2014/main" id="{31136BD7-83DA-40FF-8461-CAE41F0A00A0}"/>
            </a:ext>
          </a:extLst>
        </xdr:cNvPr>
        <xdr:cNvSpPr/>
      </xdr:nvSpPr>
      <xdr:spPr>
        <a:xfrm>
          <a:off x="18345150" y="64132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2103</xdr:rowOff>
    </xdr:from>
    <xdr:to>
      <xdr:col>111</xdr:col>
      <xdr:colOff>177800</xdr:colOff>
      <xdr:row>39</xdr:row>
      <xdr:rowOff>12481</xdr:rowOff>
    </xdr:to>
    <xdr:cxnSp macro="">
      <xdr:nvCxnSpPr>
        <xdr:cNvPr id="599" name="直線コネクタ 598">
          <a:extLst>
            <a:ext uri="{FF2B5EF4-FFF2-40B4-BE49-F238E27FC236}">
              <a16:creationId xmlns:a16="http://schemas.microsoft.com/office/drawing/2014/main" id="{D43198C3-48B6-48EE-8862-C2E7521A2AE8}"/>
            </a:ext>
          </a:extLst>
        </xdr:cNvPr>
        <xdr:cNvCxnSpPr/>
      </xdr:nvCxnSpPr>
      <xdr:spPr>
        <a:xfrm flipV="1">
          <a:off x="18395950" y="6447353"/>
          <a:ext cx="80645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127668</xdr:rowOff>
    </xdr:from>
    <xdr:to>
      <xdr:col>102</xdr:col>
      <xdr:colOff>165100</xdr:colOff>
      <xdr:row>39</xdr:row>
      <xdr:rowOff>57818</xdr:rowOff>
    </xdr:to>
    <xdr:sp macro="" textlink="">
      <xdr:nvSpPr>
        <xdr:cNvPr id="600" name="楕円 599">
          <a:extLst>
            <a:ext uri="{FF2B5EF4-FFF2-40B4-BE49-F238E27FC236}">
              <a16:creationId xmlns:a16="http://schemas.microsoft.com/office/drawing/2014/main" id="{8D6F9566-C2F7-46E9-952E-A7F1876A22AF}"/>
            </a:ext>
          </a:extLst>
        </xdr:cNvPr>
        <xdr:cNvSpPr/>
      </xdr:nvSpPr>
      <xdr:spPr>
        <a:xfrm>
          <a:off x="17551400" y="64078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7018</xdr:rowOff>
    </xdr:from>
    <xdr:to>
      <xdr:col>107</xdr:col>
      <xdr:colOff>50800</xdr:colOff>
      <xdr:row>39</xdr:row>
      <xdr:rowOff>12481</xdr:rowOff>
    </xdr:to>
    <xdr:cxnSp macro="">
      <xdr:nvCxnSpPr>
        <xdr:cNvPr id="601" name="直線コネクタ 600">
          <a:extLst>
            <a:ext uri="{FF2B5EF4-FFF2-40B4-BE49-F238E27FC236}">
              <a16:creationId xmlns:a16="http://schemas.microsoft.com/office/drawing/2014/main" id="{D7516D7A-DE52-4600-BDA4-910D7A36E5C2}"/>
            </a:ext>
          </a:extLst>
        </xdr:cNvPr>
        <xdr:cNvCxnSpPr/>
      </xdr:nvCxnSpPr>
      <xdr:spPr>
        <a:xfrm>
          <a:off x="17602200" y="6452268"/>
          <a:ext cx="79375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117099</xdr:rowOff>
    </xdr:from>
    <xdr:to>
      <xdr:col>98</xdr:col>
      <xdr:colOff>38100</xdr:colOff>
      <xdr:row>39</xdr:row>
      <xdr:rowOff>47249</xdr:rowOff>
    </xdr:to>
    <xdr:sp macro="" textlink="">
      <xdr:nvSpPr>
        <xdr:cNvPr id="602" name="楕円 601">
          <a:extLst>
            <a:ext uri="{FF2B5EF4-FFF2-40B4-BE49-F238E27FC236}">
              <a16:creationId xmlns:a16="http://schemas.microsoft.com/office/drawing/2014/main" id="{20C33341-5FD4-41CB-877E-B188630B0379}"/>
            </a:ext>
          </a:extLst>
        </xdr:cNvPr>
        <xdr:cNvSpPr/>
      </xdr:nvSpPr>
      <xdr:spPr>
        <a:xfrm>
          <a:off x="16757650" y="63972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167899</xdr:rowOff>
    </xdr:from>
    <xdr:to>
      <xdr:col>102</xdr:col>
      <xdr:colOff>114300</xdr:colOff>
      <xdr:row>39</xdr:row>
      <xdr:rowOff>7018</xdr:rowOff>
    </xdr:to>
    <xdr:cxnSp macro="">
      <xdr:nvCxnSpPr>
        <xdr:cNvPr id="603" name="直線コネクタ 602">
          <a:extLst>
            <a:ext uri="{FF2B5EF4-FFF2-40B4-BE49-F238E27FC236}">
              <a16:creationId xmlns:a16="http://schemas.microsoft.com/office/drawing/2014/main" id="{DF8206EE-E373-43C8-9B42-F065C5434B99}"/>
            </a:ext>
          </a:extLst>
        </xdr:cNvPr>
        <xdr:cNvCxnSpPr/>
      </xdr:nvCxnSpPr>
      <xdr:spPr>
        <a:xfrm>
          <a:off x="16802100" y="6448049"/>
          <a:ext cx="800100" cy="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88386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C8A1F3D8-C353-4301-9912-95D83F601AC5}"/>
            </a:ext>
          </a:extLst>
        </xdr:cNvPr>
        <xdr:cNvSpPr txBox="1"/>
      </xdr:nvSpPr>
      <xdr:spPr>
        <a:xfrm>
          <a:off x="18947911" y="653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98246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5A101D95-C899-4387-ADFC-490E40EA1937}"/>
            </a:ext>
          </a:extLst>
        </xdr:cNvPr>
        <xdr:cNvSpPr txBox="1"/>
      </xdr:nvSpPr>
      <xdr:spPr>
        <a:xfrm>
          <a:off x="18166861" y="65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3E3C0375-B1CF-401E-84F4-F02B2BB80BFE}"/>
            </a:ext>
          </a:extLst>
        </xdr:cNvPr>
        <xdr:cNvSpPr txBox="1"/>
      </xdr:nvSpPr>
      <xdr:spPr>
        <a:xfrm>
          <a:off x="17354061" y="654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39572</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795F4E40-5453-4364-B906-4D37BCDD078F}"/>
            </a:ext>
          </a:extLst>
        </xdr:cNvPr>
        <xdr:cNvSpPr txBox="1"/>
      </xdr:nvSpPr>
      <xdr:spPr>
        <a:xfrm>
          <a:off x="16560311" y="648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69430</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9DB79B0C-990D-4145-ABE2-7F0D18B3F697}"/>
            </a:ext>
          </a:extLst>
        </xdr:cNvPr>
        <xdr:cNvSpPr txBox="1"/>
      </xdr:nvSpPr>
      <xdr:spPr>
        <a:xfrm>
          <a:off x="18947911" y="618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79808</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FC1F0861-6AE5-49F3-9BD4-739E3BAC234E}"/>
            </a:ext>
          </a:extLst>
        </xdr:cNvPr>
        <xdr:cNvSpPr txBox="1"/>
      </xdr:nvSpPr>
      <xdr:spPr>
        <a:xfrm>
          <a:off x="18166861" y="619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74345</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7AA75796-6D6C-4E2E-B9AC-3C322CD5BD93}"/>
            </a:ext>
          </a:extLst>
        </xdr:cNvPr>
        <xdr:cNvSpPr txBox="1"/>
      </xdr:nvSpPr>
      <xdr:spPr>
        <a:xfrm>
          <a:off x="17354061" y="61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63776</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A56C13F5-12B8-406B-A012-9E72F3566B05}"/>
            </a:ext>
          </a:extLst>
        </xdr:cNvPr>
        <xdr:cNvSpPr txBox="1"/>
      </xdr:nvSpPr>
      <xdr:spPr>
        <a:xfrm>
          <a:off x="16560311" y="61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DC80E7D3-16E1-4BCB-BF01-0F516488DA3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56263579-E01F-4CF1-90C6-D2E1CA3F31D9}"/>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B2AAC197-B726-4D31-A9A1-A4F99ADE58A9}"/>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3F2A0CCF-C626-4188-8081-1F20E2AA0E4E}"/>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96FD069B-4AE3-464D-B2DE-7656446097BC}"/>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248033E-887B-409E-A969-1A8710252003}"/>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6164A324-B3AF-43B0-90B5-AF59C795F5CD}"/>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39113941-3482-4689-A27C-7D96AEF2A1E4}"/>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B031072F-5C59-4E3C-8332-7C52AB6D2357}"/>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A9F77887-395B-4D95-9EDD-7D453B1FA8AC}"/>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3123985F-F870-4E52-BEA8-CE70AFF930F7}"/>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3BF46AEA-4FEE-4EDB-A9A0-C1B7294A69BE}"/>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992427E8-9ADA-4A40-80DA-D5860666A9FB}"/>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FF062845-D456-4742-A954-F66753006F11}"/>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8B0472A9-11C2-4904-961C-50F8ED4D38F8}"/>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92A26094-76D8-450E-8637-37ABE1ED9245}"/>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F6739570-5DC6-4B29-811E-5E838BB9FCF4}"/>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A38CA160-9DDD-44F9-926F-E66806C288DF}"/>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218CA959-278A-484F-BDEA-53BE2D8019FB}"/>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3F136932-910C-4664-BF0E-5CB090D1C052}"/>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11437C0-EEE3-47EF-90B0-EB03F70463CF}"/>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C504991C-94B2-41D9-AF5B-9A87562C4023}"/>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39763BFD-1ECE-4B81-A596-B5F7B0AA9FA8}"/>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1613723F-00DA-4D00-B13A-C8EFECDFC49A}"/>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F871DA06-5000-4195-B244-6FC9E890AD9D}"/>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151856</xdr:rowOff>
    </xdr:to>
    <xdr:cxnSp macro="">
      <xdr:nvCxnSpPr>
        <xdr:cNvPr id="637" name="直線コネクタ 636">
          <a:extLst>
            <a:ext uri="{FF2B5EF4-FFF2-40B4-BE49-F238E27FC236}">
              <a16:creationId xmlns:a16="http://schemas.microsoft.com/office/drawing/2014/main" id="{32C2E14B-B5EE-44E9-93BC-3422E41B56CF}"/>
            </a:ext>
          </a:extLst>
        </xdr:cNvPr>
        <xdr:cNvCxnSpPr/>
      </xdr:nvCxnSpPr>
      <xdr:spPr>
        <a:xfrm flipV="1">
          <a:off x="14699614" y="9192985"/>
          <a:ext cx="0" cy="1366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6F7438A1-5608-4587-94F4-1BEB2B5C1333}"/>
            </a:ext>
          </a:extLst>
        </xdr:cNvPr>
        <xdr:cNvSpPr txBox="1"/>
      </xdr:nvSpPr>
      <xdr:spPr>
        <a:xfrm>
          <a:off x="14738350" y="10563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639" name="直線コネクタ 638">
          <a:extLst>
            <a:ext uri="{FF2B5EF4-FFF2-40B4-BE49-F238E27FC236}">
              <a16:creationId xmlns:a16="http://schemas.microsoft.com/office/drawing/2014/main" id="{7EBB37DA-9C56-4A2E-83D4-2C04CDB8C86A}"/>
            </a:ext>
          </a:extLst>
        </xdr:cNvPr>
        <xdr:cNvCxnSpPr/>
      </xdr:nvCxnSpPr>
      <xdr:spPr>
        <a:xfrm>
          <a:off x="14611350" y="105595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F57BEC2A-8127-4A94-8017-ED90408D8CC9}"/>
            </a:ext>
          </a:extLst>
        </xdr:cNvPr>
        <xdr:cNvSpPr txBox="1"/>
      </xdr:nvSpPr>
      <xdr:spPr>
        <a:xfrm>
          <a:off x="14738350" y="89745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1" name="直線コネクタ 640">
          <a:extLst>
            <a:ext uri="{FF2B5EF4-FFF2-40B4-BE49-F238E27FC236}">
              <a16:creationId xmlns:a16="http://schemas.microsoft.com/office/drawing/2014/main" id="{5F2469A2-3671-479A-8AD0-24C2F4BA1315}"/>
            </a:ext>
          </a:extLst>
        </xdr:cNvPr>
        <xdr:cNvCxnSpPr/>
      </xdr:nvCxnSpPr>
      <xdr:spPr>
        <a:xfrm>
          <a:off x="14611350" y="91929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84381</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27D82716-475A-477C-988F-7735059E20D5}"/>
            </a:ext>
          </a:extLst>
        </xdr:cNvPr>
        <xdr:cNvSpPr txBox="1"/>
      </xdr:nvSpPr>
      <xdr:spPr>
        <a:xfrm>
          <a:off x="14738350" y="9831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643" name="フローチャート: 判断 642">
          <a:extLst>
            <a:ext uri="{FF2B5EF4-FFF2-40B4-BE49-F238E27FC236}">
              <a16:creationId xmlns:a16="http://schemas.microsoft.com/office/drawing/2014/main" id="{29B6D219-4286-4A01-BE06-0E7A1D7BAE8E}"/>
            </a:ext>
          </a:extLst>
        </xdr:cNvPr>
        <xdr:cNvSpPr/>
      </xdr:nvSpPr>
      <xdr:spPr>
        <a:xfrm>
          <a:off x="14649450" y="98532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44" name="フローチャート: 判断 643">
          <a:extLst>
            <a:ext uri="{FF2B5EF4-FFF2-40B4-BE49-F238E27FC236}">
              <a16:creationId xmlns:a16="http://schemas.microsoft.com/office/drawing/2014/main" id="{EDA01103-EBD5-40E8-82DB-A6F99938B430}"/>
            </a:ext>
          </a:extLst>
        </xdr:cNvPr>
        <xdr:cNvSpPr/>
      </xdr:nvSpPr>
      <xdr:spPr>
        <a:xfrm>
          <a:off x="13887450" y="99152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5" name="フローチャート: 判断 644">
          <a:extLst>
            <a:ext uri="{FF2B5EF4-FFF2-40B4-BE49-F238E27FC236}">
              <a16:creationId xmlns:a16="http://schemas.microsoft.com/office/drawing/2014/main" id="{06A48294-5C60-43E6-B49B-55434B6A1FC7}"/>
            </a:ext>
          </a:extLst>
        </xdr:cNvPr>
        <xdr:cNvSpPr/>
      </xdr:nvSpPr>
      <xdr:spPr>
        <a:xfrm>
          <a:off x="13093700" y="9861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46" name="フローチャート: 判断 645">
          <a:extLst>
            <a:ext uri="{FF2B5EF4-FFF2-40B4-BE49-F238E27FC236}">
              <a16:creationId xmlns:a16="http://schemas.microsoft.com/office/drawing/2014/main" id="{219C134C-2556-4CB3-A884-463E67461313}"/>
            </a:ext>
          </a:extLst>
        </xdr:cNvPr>
        <xdr:cNvSpPr/>
      </xdr:nvSpPr>
      <xdr:spPr>
        <a:xfrm>
          <a:off x="12299950" y="98874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7" name="フローチャート: 判断 646">
          <a:extLst>
            <a:ext uri="{FF2B5EF4-FFF2-40B4-BE49-F238E27FC236}">
              <a16:creationId xmlns:a16="http://schemas.microsoft.com/office/drawing/2014/main" id="{9A814485-AC1D-4179-935F-CC8E441AF2E7}"/>
            </a:ext>
          </a:extLst>
        </xdr:cNvPr>
        <xdr:cNvSpPr/>
      </xdr:nvSpPr>
      <xdr:spPr>
        <a:xfrm>
          <a:off x="11487150" y="9851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3BC7255-562C-4677-9688-00AD24B9D589}"/>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D016AB1-6551-4CE3-BE4B-2FD1B1EF0F1D}"/>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3302A79B-3B47-4E90-A044-0F07F41DECA2}"/>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A99E29C5-3380-458E-BC93-3CB822617BF9}"/>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1FCC3DAD-0CC7-4B7B-BFCE-07FE878A83DF}"/>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55335</xdr:rowOff>
    </xdr:from>
    <xdr:to>
      <xdr:col>85</xdr:col>
      <xdr:colOff>177800</xdr:colOff>
      <xdr:row>55</xdr:row>
      <xdr:rowOff>156935</xdr:rowOff>
    </xdr:to>
    <xdr:sp macro="" textlink="">
      <xdr:nvSpPr>
        <xdr:cNvPr id="653" name="楕円 652">
          <a:extLst>
            <a:ext uri="{FF2B5EF4-FFF2-40B4-BE49-F238E27FC236}">
              <a16:creationId xmlns:a16="http://schemas.microsoft.com/office/drawing/2014/main" id="{648F9F5E-A5E0-49FD-BB83-CD9528124354}"/>
            </a:ext>
          </a:extLst>
        </xdr:cNvPr>
        <xdr:cNvSpPr/>
      </xdr:nvSpPr>
      <xdr:spPr>
        <a:xfrm>
          <a:off x="14649450" y="91421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8362</xdr:rowOff>
    </xdr:from>
    <xdr:ext cx="340478" cy="259045"/>
    <xdr:sp macro="" textlink="">
      <xdr:nvSpPr>
        <xdr:cNvPr id="654" name="【保健センター・保健所】&#10;有形固定資産減価償却率該当値テキスト">
          <a:extLst>
            <a:ext uri="{FF2B5EF4-FFF2-40B4-BE49-F238E27FC236}">
              <a16:creationId xmlns:a16="http://schemas.microsoft.com/office/drawing/2014/main" id="{6D64A4FB-DC49-4DD3-BD3F-CF35CD83A86F}"/>
            </a:ext>
          </a:extLst>
        </xdr:cNvPr>
        <xdr:cNvSpPr txBox="1"/>
      </xdr:nvSpPr>
      <xdr:spPr>
        <a:xfrm>
          <a:off x="14738350" y="90952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56969</xdr:rowOff>
    </xdr:from>
    <xdr:to>
      <xdr:col>81</xdr:col>
      <xdr:colOff>101600</xdr:colOff>
      <xdr:row>63</xdr:row>
      <xdr:rowOff>158569</xdr:rowOff>
    </xdr:to>
    <xdr:sp macro="" textlink="">
      <xdr:nvSpPr>
        <xdr:cNvPr id="655" name="楕円 654">
          <a:extLst>
            <a:ext uri="{FF2B5EF4-FFF2-40B4-BE49-F238E27FC236}">
              <a16:creationId xmlns:a16="http://schemas.microsoft.com/office/drawing/2014/main" id="{340CD24E-4641-4975-B8D7-34D423AD91B2}"/>
            </a:ext>
          </a:extLst>
        </xdr:cNvPr>
        <xdr:cNvSpPr/>
      </xdr:nvSpPr>
      <xdr:spPr>
        <a:xfrm>
          <a:off x="13887450" y="1046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106135</xdr:rowOff>
    </xdr:from>
    <xdr:to>
      <xdr:col>85</xdr:col>
      <xdr:colOff>127000</xdr:colOff>
      <xdr:row>63</xdr:row>
      <xdr:rowOff>107769</xdr:rowOff>
    </xdr:to>
    <xdr:cxnSp macro="">
      <xdr:nvCxnSpPr>
        <xdr:cNvPr id="656" name="直線コネクタ 655">
          <a:extLst>
            <a:ext uri="{FF2B5EF4-FFF2-40B4-BE49-F238E27FC236}">
              <a16:creationId xmlns:a16="http://schemas.microsoft.com/office/drawing/2014/main" id="{B3D6A3E6-9974-4CE5-B6D7-C6E69A3F78B7}"/>
            </a:ext>
          </a:extLst>
        </xdr:cNvPr>
        <xdr:cNvCxnSpPr/>
      </xdr:nvCxnSpPr>
      <xdr:spPr>
        <a:xfrm flipV="1">
          <a:off x="13938250" y="9192985"/>
          <a:ext cx="762000" cy="13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25944</xdr:rowOff>
    </xdr:from>
    <xdr:to>
      <xdr:col>76</xdr:col>
      <xdr:colOff>165100</xdr:colOff>
      <xdr:row>63</xdr:row>
      <xdr:rowOff>127544</xdr:rowOff>
    </xdr:to>
    <xdr:sp macro="" textlink="">
      <xdr:nvSpPr>
        <xdr:cNvPr id="657" name="楕円 656">
          <a:extLst>
            <a:ext uri="{FF2B5EF4-FFF2-40B4-BE49-F238E27FC236}">
              <a16:creationId xmlns:a16="http://schemas.microsoft.com/office/drawing/2014/main" id="{26AC1BC6-B8D7-4BA8-B23F-243B3CB0BD72}"/>
            </a:ext>
          </a:extLst>
        </xdr:cNvPr>
        <xdr:cNvSpPr/>
      </xdr:nvSpPr>
      <xdr:spPr>
        <a:xfrm>
          <a:off x="13093700" y="104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76744</xdr:rowOff>
    </xdr:from>
    <xdr:to>
      <xdr:col>81</xdr:col>
      <xdr:colOff>50800</xdr:colOff>
      <xdr:row>63</xdr:row>
      <xdr:rowOff>107769</xdr:rowOff>
    </xdr:to>
    <xdr:cxnSp macro="">
      <xdr:nvCxnSpPr>
        <xdr:cNvPr id="658" name="直線コネクタ 657">
          <a:extLst>
            <a:ext uri="{FF2B5EF4-FFF2-40B4-BE49-F238E27FC236}">
              <a16:creationId xmlns:a16="http://schemas.microsoft.com/office/drawing/2014/main" id="{3708CA45-7762-4471-A16D-EAF91B8FF1AA}"/>
            </a:ext>
          </a:extLst>
        </xdr:cNvPr>
        <xdr:cNvCxnSpPr/>
      </xdr:nvCxnSpPr>
      <xdr:spPr>
        <a:xfrm>
          <a:off x="13144500" y="10484394"/>
          <a:ext cx="7937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164737</xdr:rowOff>
    </xdr:from>
    <xdr:to>
      <xdr:col>72</xdr:col>
      <xdr:colOff>38100</xdr:colOff>
      <xdr:row>63</xdr:row>
      <xdr:rowOff>94887</xdr:rowOff>
    </xdr:to>
    <xdr:sp macro="" textlink="">
      <xdr:nvSpPr>
        <xdr:cNvPr id="659" name="楕円 658">
          <a:extLst>
            <a:ext uri="{FF2B5EF4-FFF2-40B4-BE49-F238E27FC236}">
              <a16:creationId xmlns:a16="http://schemas.microsoft.com/office/drawing/2014/main" id="{7BBA5BB5-B486-4BB3-AB93-34EBDEA36BD8}"/>
            </a:ext>
          </a:extLst>
        </xdr:cNvPr>
        <xdr:cNvSpPr/>
      </xdr:nvSpPr>
      <xdr:spPr>
        <a:xfrm>
          <a:off x="12299950" y="104072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44087</xdr:rowOff>
    </xdr:from>
    <xdr:to>
      <xdr:col>76</xdr:col>
      <xdr:colOff>114300</xdr:colOff>
      <xdr:row>63</xdr:row>
      <xdr:rowOff>76744</xdr:rowOff>
    </xdr:to>
    <xdr:cxnSp macro="">
      <xdr:nvCxnSpPr>
        <xdr:cNvPr id="660" name="直線コネクタ 659">
          <a:extLst>
            <a:ext uri="{FF2B5EF4-FFF2-40B4-BE49-F238E27FC236}">
              <a16:creationId xmlns:a16="http://schemas.microsoft.com/office/drawing/2014/main" id="{EDF9D870-83E5-47F2-9A4A-38294B655B5E}"/>
            </a:ext>
          </a:extLst>
        </xdr:cNvPr>
        <xdr:cNvCxnSpPr/>
      </xdr:nvCxnSpPr>
      <xdr:spPr>
        <a:xfrm>
          <a:off x="12344400" y="10451737"/>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132080</xdr:rowOff>
    </xdr:from>
    <xdr:to>
      <xdr:col>67</xdr:col>
      <xdr:colOff>101600</xdr:colOff>
      <xdr:row>63</xdr:row>
      <xdr:rowOff>62230</xdr:rowOff>
    </xdr:to>
    <xdr:sp macro="" textlink="">
      <xdr:nvSpPr>
        <xdr:cNvPr id="661" name="楕円 660">
          <a:extLst>
            <a:ext uri="{FF2B5EF4-FFF2-40B4-BE49-F238E27FC236}">
              <a16:creationId xmlns:a16="http://schemas.microsoft.com/office/drawing/2014/main" id="{876A1237-E087-4F3B-BB38-67AD4D9DAF0A}"/>
            </a:ext>
          </a:extLst>
        </xdr:cNvPr>
        <xdr:cNvSpPr/>
      </xdr:nvSpPr>
      <xdr:spPr>
        <a:xfrm>
          <a:off x="11487150" y="10374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11430</xdr:rowOff>
    </xdr:from>
    <xdr:to>
      <xdr:col>71</xdr:col>
      <xdr:colOff>177800</xdr:colOff>
      <xdr:row>63</xdr:row>
      <xdr:rowOff>44087</xdr:rowOff>
    </xdr:to>
    <xdr:cxnSp macro="">
      <xdr:nvCxnSpPr>
        <xdr:cNvPr id="662" name="直線コネクタ 661">
          <a:extLst>
            <a:ext uri="{FF2B5EF4-FFF2-40B4-BE49-F238E27FC236}">
              <a16:creationId xmlns:a16="http://schemas.microsoft.com/office/drawing/2014/main" id="{A5DBED5B-6FD8-4A75-9E9A-651713926C95}"/>
            </a:ext>
          </a:extLst>
        </xdr:cNvPr>
        <xdr:cNvCxnSpPr/>
      </xdr:nvCxnSpPr>
      <xdr:spPr>
        <a:xfrm>
          <a:off x="11537950" y="1041908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E6825487-758C-4413-AFBA-5D63F37536C4}"/>
            </a:ext>
          </a:extLst>
        </xdr:cNvPr>
        <xdr:cNvSpPr txBox="1"/>
      </xdr:nvSpPr>
      <xdr:spPr>
        <a:xfrm>
          <a:off x="13742044" y="9696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F6850F60-B084-407C-A2BE-DDE87A4E929B}"/>
            </a:ext>
          </a:extLst>
        </xdr:cNvPr>
        <xdr:cNvSpPr txBox="1"/>
      </xdr:nvSpPr>
      <xdr:spPr>
        <a:xfrm>
          <a:off x="12960994" y="964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86921</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41353D48-CE12-4518-8C07-266FAAA8DAFE}"/>
            </a:ext>
          </a:extLst>
        </xdr:cNvPr>
        <xdr:cNvSpPr txBox="1"/>
      </xdr:nvSpPr>
      <xdr:spPr>
        <a:xfrm>
          <a:off x="12167244" y="96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50999</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86C88F9-DEFB-4D54-9107-E4D32C603EB1}"/>
            </a:ext>
          </a:extLst>
        </xdr:cNvPr>
        <xdr:cNvSpPr txBox="1"/>
      </xdr:nvSpPr>
      <xdr:spPr>
        <a:xfrm>
          <a:off x="11354444" y="963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149696</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2DA3BA42-2DF4-48B6-AA94-8E8DA987EF87}"/>
            </a:ext>
          </a:extLst>
        </xdr:cNvPr>
        <xdr:cNvSpPr txBox="1"/>
      </xdr:nvSpPr>
      <xdr:spPr>
        <a:xfrm>
          <a:off x="13742044" y="10557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118671</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3A660F6D-4192-48F1-A2DD-F6FF0B02E2E0}"/>
            </a:ext>
          </a:extLst>
        </xdr:cNvPr>
        <xdr:cNvSpPr txBox="1"/>
      </xdr:nvSpPr>
      <xdr:spPr>
        <a:xfrm>
          <a:off x="12960994" y="1052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86014</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8B661996-1F58-4374-9394-9ED5ABB5DA21}"/>
            </a:ext>
          </a:extLst>
        </xdr:cNvPr>
        <xdr:cNvSpPr txBox="1"/>
      </xdr:nvSpPr>
      <xdr:spPr>
        <a:xfrm>
          <a:off x="12167244" y="1049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53357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DD3C5BFE-DF8E-4D2F-85A8-4C1A192CD029}"/>
            </a:ext>
          </a:extLst>
        </xdr:cNvPr>
        <xdr:cNvSpPr txBox="1"/>
      </xdr:nvSpPr>
      <xdr:spPr>
        <a:xfrm>
          <a:off x="11354444" y="1046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826774CF-EFEE-4CD2-9E83-4AC8B23BC34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CE9E3A71-8A16-44A4-9361-4745FF9C88A9}"/>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48AFB553-A110-4FA9-A8ED-649C57616B66}"/>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AE5E3E1C-7A6E-4AB7-9F38-E524A07BE527}"/>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16E77FE-7294-4339-BA7D-02DBC09346E3}"/>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99061315-74BD-466C-9448-90284BE4928D}"/>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35FB0731-8DF1-4297-B5D0-0CF35A2E98CA}"/>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4E4DB0CB-2B32-4933-86E6-0B41A7308DD7}"/>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CD0A652-68B2-41A2-88FD-086DCD7D2139}"/>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F2A37263-4E58-4E3F-9844-09FF2A4B6A35}"/>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E5E858A1-9004-41B4-B48B-666A4EECF05C}"/>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870142AF-B7F3-4F2C-B216-C1A756E3F5DC}"/>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9577831A-CE69-41E5-9195-23D911D94178}"/>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45CA6D28-1854-4547-B4AB-4AF1F091E07D}"/>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9FC11AB4-B6F0-4DA9-A7E6-4F10DB0B7F8B}"/>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462A3205-BDB4-4834-8C57-1503DBAA976E}"/>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55B9D4F3-5472-42C4-AD5A-F41EB32BC5FC}"/>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6E5D5BDA-C0E2-461A-B7A7-05B9282250F3}"/>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2472CFAE-04D7-43FB-91E4-133AD666C18E}"/>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74855B0F-6560-4899-B705-542C42D96BD1}"/>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A82F6E81-7C3E-4B0B-AC6C-62BBFF1388A1}"/>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862B1E2F-317A-4381-8801-9EF2160C9988}"/>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F0D44CA1-A8BF-416D-9C24-4BB93AB6A37E}"/>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38100</xdr:rowOff>
    </xdr:from>
    <xdr:to>
      <xdr:col>116</xdr:col>
      <xdr:colOff>62864</xdr:colOff>
      <xdr:row>64</xdr:row>
      <xdr:rowOff>38100</xdr:rowOff>
    </xdr:to>
    <xdr:cxnSp macro="">
      <xdr:nvCxnSpPr>
        <xdr:cNvPr id="694" name="直線コネクタ 693">
          <a:extLst>
            <a:ext uri="{FF2B5EF4-FFF2-40B4-BE49-F238E27FC236}">
              <a16:creationId xmlns:a16="http://schemas.microsoft.com/office/drawing/2014/main" id="{643D80BC-8702-484F-9C00-8B0DCE1C422E}"/>
            </a:ext>
          </a:extLst>
        </xdr:cNvPr>
        <xdr:cNvCxnSpPr/>
      </xdr:nvCxnSpPr>
      <xdr:spPr>
        <a:xfrm flipV="1">
          <a:off x="19951064" y="9124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FEF5A595-4ABB-414C-BD40-2595E5A64B61}"/>
            </a:ext>
          </a:extLst>
        </xdr:cNvPr>
        <xdr:cNvSpPr txBox="1"/>
      </xdr:nvSpPr>
      <xdr:spPr>
        <a:xfrm>
          <a:off x="19989800"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6" name="直線コネクタ 695">
          <a:extLst>
            <a:ext uri="{FF2B5EF4-FFF2-40B4-BE49-F238E27FC236}">
              <a16:creationId xmlns:a16="http://schemas.microsoft.com/office/drawing/2014/main" id="{92AB88E4-30C1-4673-8D27-80E1E4C76D71}"/>
            </a:ext>
          </a:extLst>
        </xdr:cNvPr>
        <xdr:cNvCxnSpPr/>
      </xdr:nvCxnSpPr>
      <xdr:spPr>
        <a:xfrm>
          <a:off x="19881850" y="10610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BC0F81CD-EB96-4BA9-9B89-68DB22E9C2DB}"/>
            </a:ext>
          </a:extLst>
        </xdr:cNvPr>
        <xdr:cNvSpPr txBox="1"/>
      </xdr:nvSpPr>
      <xdr:spPr>
        <a:xfrm>
          <a:off x="19989800" y="89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98" name="直線コネクタ 697">
          <a:extLst>
            <a:ext uri="{FF2B5EF4-FFF2-40B4-BE49-F238E27FC236}">
              <a16:creationId xmlns:a16="http://schemas.microsoft.com/office/drawing/2014/main" id="{829059D6-D1B8-4985-B6E0-7A2B25E3675A}"/>
            </a:ext>
          </a:extLst>
        </xdr:cNvPr>
        <xdr:cNvCxnSpPr/>
      </xdr:nvCxnSpPr>
      <xdr:spPr>
        <a:xfrm>
          <a:off x="19881850" y="912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7F82AE11-8382-47C2-B5E5-1BDBA8460D20}"/>
            </a:ext>
          </a:extLst>
        </xdr:cNvPr>
        <xdr:cNvSpPr txBox="1"/>
      </xdr:nvSpPr>
      <xdr:spPr>
        <a:xfrm>
          <a:off x="19989800" y="1014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700" name="フローチャート: 判断 699">
          <a:extLst>
            <a:ext uri="{FF2B5EF4-FFF2-40B4-BE49-F238E27FC236}">
              <a16:creationId xmlns:a16="http://schemas.microsoft.com/office/drawing/2014/main" id="{E8CDAFAB-F126-47BC-A626-1AB30AB69478}"/>
            </a:ext>
          </a:extLst>
        </xdr:cNvPr>
        <xdr:cNvSpPr/>
      </xdr:nvSpPr>
      <xdr:spPr>
        <a:xfrm>
          <a:off x="1990090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701" name="フローチャート: 判断 700">
          <a:extLst>
            <a:ext uri="{FF2B5EF4-FFF2-40B4-BE49-F238E27FC236}">
              <a16:creationId xmlns:a16="http://schemas.microsoft.com/office/drawing/2014/main" id="{0E75593E-32D8-4071-A8B3-410E60170079}"/>
            </a:ext>
          </a:extLst>
        </xdr:cNvPr>
        <xdr:cNvSpPr/>
      </xdr:nvSpPr>
      <xdr:spPr>
        <a:xfrm>
          <a:off x="19157950" y="10287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702" name="フローチャート: 判断 701">
          <a:extLst>
            <a:ext uri="{FF2B5EF4-FFF2-40B4-BE49-F238E27FC236}">
              <a16:creationId xmlns:a16="http://schemas.microsoft.com/office/drawing/2014/main" id="{C2B07734-8A0F-4D3F-95F5-E7D968FB0273}"/>
            </a:ext>
          </a:extLst>
        </xdr:cNvPr>
        <xdr:cNvSpPr/>
      </xdr:nvSpPr>
      <xdr:spPr>
        <a:xfrm>
          <a:off x="1834515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03" name="フローチャート: 判断 702">
          <a:extLst>
            <a:ext uri="{FF2B5EF4-FFF2-40B4-BE49-F238E27FC236}">
              <a16:creationId xmlns:a16="http://schemas.microsoft.com/office/drawing/2014/main" id="{FA7E1EAD-9240-4470-918B-D43EB278DF20}"/>
            </a:ext>
          </a:extLst>
        </xdr:cNvPr>
        <xdr:cNvSpPr/>
      </xdr:nvSpPr>
      <xdr:spPr>
        <a:xfrm>
          <a:off x="175514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4" name="フローチャート: 判断 703">
          <a:extLst>
            <a:ext uri="{FF2B5EF4-FFF2-40B4-BE49-F238E27FC236}">
              <a16:creationId xmlns:a16="http://schemas.microsoft.com/office/drawing/2014/main" id="{5897EF49-4320-4CBA-9B5E-63AE6A2A7EE8}"/>
            </a:ext>
          </a:extLst>
        </xdr:cNvPr>
        <xdr:cNvSpPr/>
      </xdr:nvSpPr>
      <xdr:spPr>
        <a:xfrm>
          <a:off x="16757650" y="10306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4231F81E-9369-4D7C-848F-4219FBAD5B46}"/>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42A11976-67A7-40B8-AEFB-473D0091BB2A}"/>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5379A6E5-5C19-4B6B-9DD7-8DD2B2E1FDCA}"/>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BFF51A94-DBD8-4A99-833C-89B9611D63D7}"/>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AE9BF4A4-8878-41DB-9777-0871C6D55669}"/>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63500</xdr:rowOff>
    </xdr:from>
    <xdr:to>
      <xdr:col>116</xdr:col>
      <xdr:colOff>114300</xdr:colOff>
      <xdr:row>63</xdr:row>
      <xdr:rowOff>165100</xdr:rowOff>
    </xdr:to>
    <xdr:sp macro="" textlink="">
      <xdr:nvSpPr>
        <xdr:cNvPr id="710" name="楕円 709">
          <a:extLst>
            <a:ext uri="{FF2B5EF4-FFF2-40B4-BE49-F238E27FC236}">
              <a16:creationId xmlns:a16="http://schemas.microsoft.com/office/drawing/2014/main" id="{75C22157-8D4B-4E06-BF81-7D12FCBB61A6}"/>
            </a:ext>
          </a:extLst>
        </xdr:cNvPr>
        <xdr:cNvSpPr/>
      </xdr:nvSpPr>
      <xdr:spPr>
        <a:xfrm>
          <a:off x="19900900" y="104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149877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30D0506F-9E58-4E5D-96B1-2690A5BA2EB6}"/>
            </a:ext>
          </a:extLst>
        </xdr:cNvPr>
        <xdr:cNvSpPr txBox="1"/>
      </xdr:nvSpPr>
      <xdr:spPr>
        <a:xfrm>
          <a:off x="19989800"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712" name="楕円 711">
          <a:extLst>
            <a:ext uri="{FF2B5EF4-FFF2-40B4-BE49-F238E27FC236}">
              <a16:creationId xmlns:a16="http://schemas.microsoft.com/office/drawing/2014/main" id="{7E614AC5-FBD1-467A-B45D-BFA6B7E017B5}"/>
            </a:ext>
          </a:extLst>
        </xdr:cNvPr>
        <xdr:cNvSpPr/>
      </xdr:nvSpPr>
      <xdr:spPr>
        <a:xfrm>
          <a:off x="19157950" y="10471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114300</xdr:rowOff>
    </xdr:from>
    <xdr:to>
      <xdr:col>116</xdr:col>
      <xdr:colOff>63500</xdr:colOff>
      <xdr:row>63</xdr:row>
      <xdr:rowOff>114300</xdr:rowOff>
    </xdr:to>
    <xdr:cxnSp macro="">
      <xdr:nvCxnSpPr>
        <xdr:cNvPr id="713" name="直線コネクタ 712">
          <a:extLst>
            <a:ext uri="{FF2B5EF4-FFF2-40B4-BE49-F238E27FC236}">
              <a16:creationId xmlns:a16="http://schemas.microsoft.com/office/drawing/2014/main" id="{5EF58C9E-6287-4B15-AD18-989561851695}"/>
            </a:ext>
          </a:extLst>
        </xdr:cNvPr>
        <xdr:cNvCxnSpPr/>
      </xdr:nvCxnSpPr>
      <xdr:spPr>
        <a:xfrm>
          <a:off x="19202400" y="105219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714" name="楕円 713">
          <a:extLst>
            <a:ext uri="{FF2B5EF4-FFF2-40B4-BE49-F238E27FC236}">
              <a16:creationId xmlns:a16="http://schemas.microsoft.com/office/drawing/2014/main" id="{9ABE1228-D311-4264-A24C-84F95A637E06}"/>
            </a:ext>
          </a:extLst>
        </xdr:cNvPr>
        <xdr:cNvSpPr/>
      </xdr:nvSpPr>
      <xdr:spPr>
        <a:xfrm>
          <a:off x="18345150" y="104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114300</xdr:rowOff>
    </xdr:to>
    <xdr:cxnSp macro="">
      <xdr:nvCxnSpPr>
        <xdr:cNvPr id="715" name="直線コネクタ 714">
          <a:extLst>
            <a:ext uri="{FF2B5EF4-FFF2-40B4-BE49-F238E27FC236}">
              <a16:creationId xmlns:a16="http://schemas.microsoft.com/office/drawing/2014/main" id="{94F9E298-F39F-4E77-BBE8-A7FE34500AA7}"/>
            </a:ext>
          </a:extLst>
        </xdr:cNvPr>
        <xdr:cNvCxnSpPr/>
      </xdr:nvCxnSpPr>
      <xdr:spPr>
        <a:xfrm>
          <a:off x="18395950" y="105219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716" name="楕円 715">
          <a:extLst>
            <a:ext uri="{FF2B5EF4-FFF2-40B4-BE49-F238E27FC236}">
              <a16:creationId xmlns:a16="http://schemas.microsoft.com/office/drawing/2014/main" id="{4E323A6A-2770-4041-9F5B-D6C1E32FEDAA}"/>
            </a:ext>
          </a:extLst>
        </xdr:cNvPr>
        <xdr:cNvSpPr/>
      </xdr:nvSpPr>
      <xdr:spPr>
        <a:xfrm>
          <a:off x="17551400" y="104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114300</xdr:rowOff>
    </xdr:to>
    <xdr:cxnSp macro="">
      <xdr:nvCxnSpPr>
        <xdr:cNvPr id="717" name="直線コネクタ 716">
          <a:extLst>
            <a:ext uri="{FF2B5EF4-FFF2-40B4-BE49-F238E27FC236}">
              <a16:creationId xmlns:a16="http://schemas.microsoft.com/office/drawing/2014/main" id="{70A5F6BF-6053-49E6-8C76-61CDC447F721}"/>
            </a:ext>
          </a:extLst>
        </xdr:cNvPr>
        <xdr:cNvCxnSpPr/>
      </xdr:nvCxnSpPr>
      <xdr:spPr>
        <a:xfrm>
          <a:off x="17602200" y="105219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63500</xdr:rowOff>
    </xdr:from>
    <xdr:to>
      <xdr:col>98</xdr:col>
      <xdr:colOff>38100</xdr:colOff>
      <xdr:row>63</xdr:row>
      <xdr:rowOff>165100</xdr:rowOff>
    </xdr:to>
    <xdr:sp macro="" textlink="">
      <xdr:nvSpPr>
        <xdr:cNvPr id="718" name="楕円 717">
          <a:extLst>
            <a:ext uri="{FF2B5EF4-FFF2-40B4-BE49-F238E27FC236}">
              <a16:creationId xmlns:a16="http://schemas.microsoft.com/office/drawing/2014/main" id="{AD026A01-ABF6-4D0C-9AF4-7FCD6D6F42C6}"/>
            </a:ext>
          </a:extLst>
        </xdr:cNvPr>
        <xdr:cNvSpPr/>
      </xdr:nvSpPr>
      <xdr:spPr>
        <a:xfrm>
          <a:off x="16757650" y="10471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114300</xdr:rowOff>
    </xdr:from>
    <xdr:to>
      <xdr:col>102</xdr:col>
      <xdr:colOff>114300</xdr:colOff>
      <xdr:row>63</xdr:row>
      <xdr:rowOff>114300</xdr:rowOff>
    </xdr:to>
    <xdr:cxnSp macro="">
      <xdr:nvCxnSpPr>
        <xdr:cNvPr id="719" name="直線コネクタ 718">
          <a:extLst>
            <a:ext uri="{FF2B5EF4-FFF2-40B4-BE49-F238E27FC236}">
              <a16:creationId xmlns:a16="http://schemas.microsoft.com/office/drawing/2014/main" id="{FB4367AB-BE5D-419B-9640-7C7E08E12A2F}"/>
            </a:ext>
          </a:extLst>
        </xdr:cNvPr>
        <xdr:cNvCxnSpPr/>
      </xdr:nvCxnSpPr>
      <xdr:spPr>
        <a:xfrm>
          <a:off x="16802100" y="10521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162577</xdr:rowOff>
    </xdr:from>
    <xdr:ext cx="469744" cy="259045"/>
    <xdr:sp macro="" textlink="">
      <xdr:nvSpPr>
        <xdr:cNvPr id="720" name="n_1aveValue【保健センター・保健所】&#10;一人当たり面積">
          <a:extLst>
            <a:ext uri="{FF2B5EF4-FFF2-40B4-BE49-F238E27FC236}">
              <a16:creationId xmlns:a16="http://schemas.microsoft.com/office/drawing/2014/main" id="{BA175825-9CEE-474A-8FA3-F2A9207C0B65}"/>
            </a:ext>
          </a:extLst>
        </xdr:cNvPr>
        <xdr:cNvSpPr txBox="1"/>
      </xdr:nvSpPr>
      <xdr:spPr>
        <a:xfrm>
          <a:off x="18980227"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721" name="n_2aveValue【保健センター・保健所】&#10;一人当たり面積">
          <a:extLst>
            <a:ext uri="{FF2B5EF4-FFF2-40B4-BE49-F238E27FC236}">
              <a16:creationId xmlns:a16="http://schemas.microsoft.com/office/drawing/2014/main" id="{D684DBD0-9AA7-4CB1-87CC-0F21CB102D15}"/>
            </a:ext>
          </a:extLst>
        </xdr:cNvPr>
        <xdr:cNvSpPr txBox="1"/>
      </xdr:nvSpPr>
      <xdr:spPr>
        <a:xfrm>
          <a:off x="18180127" y="100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722" name="n_3aveValue【保健センター・保健所】&#10;一人当たり面積">
          <a:extLst>
            <a:ext uri="{FF2B5EF4-FFF2-40B4-BE49-F238E27FC236}">
              <a16:creationId xmlns:a16="http://schemas.microsoft.com/office/drawing/2014/main" id="{89593781-6711-4AD1-B013-820A0FECA6BC}"/>
            </a:ext>
          </a:extLst>
        </xdr:cNvPr>
        <xdr:cNvSpPr txBox="1"/>
      </xdr:nvSpPr>
      <xdr:spPr>
        <a:xfrm>
          <a:off x="17386377" y="100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10177</xdr:rowOff>
    </xdr:from>
    <xdr:ext cx="469744" cy="259045"/>
    <xdr:sp macro="" textlink="">
      <xdr:nvSpPr>
        <xdr:cNvPr id="723" name="n_4aveValue【保健センター・保健所】&#10;一人当たり面積">
          <a:extLst>
            <a:ext uri="{FF2B5EF4-FFF2-40B4-BE49-F238E27FC236}">
              <a16:creationId xmlns:a16="http://schemas.microsoft.com/office/drawing/2014/main" id="{7553731C-9620-43E2-8374-9DB17F77E41A}"/>
            </a:ext>
          </a:extLst>
        </xdr:cNvPr>
        <xdr:cNvSpPr txBox="1"/>
      </xdr:nvSpPr>
      <xdr:spPr>
        <a:xfrm>
          <a:off x="165926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724" name="n_1mainValue【保健センター・保健所】&#10;一人当たり面積">
          <a:extLst>
            <a:ext uri="{FF2B5EF4-FFF2-40B4-BE49-F238E27FC236}">
              <a16:creationId xmlns:a16="http://schemas.microsoft.com/office/drawing/2014/main" id="{9B4F920F-A02B-4DA1-9082-08EF99EED614}"/>
            </a:ext>
          </a:extLst>
        </xdr:cNvPr>
        <xdr:cNvSpPr txBox="1"/>
      </xdr:nvSpPr>
      <xdr:spPr>
        <a:xfrm>
          <a:off x="189802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725" name="n_2mainValue【保健センター・保健所】&#10;一人当たり面積">
          <a:extLst>
            <a:ext uri="{FF2B5EF4-FFF2-40B4-BE49-F238E27FC236}">
              <a16:creationId xmlns:a16="http://schemas.microsoft.com/office/drawing/2014/main" id="{B33C7F8B-E1BD-4B4F-9CF5-312D9DB6B49F}"/>
            </a:ext>
          </a:extLst>
        </xdr:cNvPr>
        <xdr:cNvSpPr txBox="1"/>
      </xdr:nvSpPr>
      <xdr:spPr>
        <a:xfrm>
          <a:off x="181801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726" name="n_3mainValue【保健センター・保健所】&#10;一人当たり面積">
          <a:extLst>
            <a:ext uri="{FF2B5EF4-FFF2-40B4-BE49-F238E27FC236}">
              <a16:creationId xmlns:a16="http://schemas.microsoft.com/office/drawing/2014/main" id="{D1F8FEF8-1373-4F79-8512-02F542624EDF}"/>
            </a:ext>
          </a:extLst>
        </xdr:cNvPr>
        <xdr:cNvSpPr txBox="1"/>
      </xdr:nvSpPr>
      <xdr:spPr>
        <a:xfrm>
          <a:off x="1738637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156227</xdr:rowOff>
    </xdr:from>
    <xdr:ext cx="469744" cy="259045"/>
    <xdr:sp macro="" textlink="">
      <xdr:nvSpPr>
        <xdr:cNvPr id="727" name="n_4mainValue【保健センター・保健所】&#10;一人当たり面積">
          <a:extLst>
            <a:ext uri="{FF2B5EF4-FFF2-40B4-BE49-F238E27FC236}">
              <a16:creationId xmlns:a16="http://schemas.microsoft.com/office/drawing/2014/main" id="{2319B95D-66E9-4AB1-A4C2-608995A22BFA}"/>
            </a:ext>
          </a:extLst>
        </xdr:cNvPr>
        <xdr:cNvSpPr txBox="1"/>
      </xdr:nvSpPr>
      <xdr:spPr>
        <a:xfrm>
          <a:off x="165926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41C0264E-99B1-415B-923C-6B5D63A50F3B}"/>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9" name="正方形/長方形 728">
          <a:extLst>
            <a:ext uri="{FF2B5EF4-FFF2-40B4-BE49-F238E27FC236}">
              <a16:creationId xmlns:a16="http://schemas.microsoft.com/office/drawing/2014/main" id="{64CA8A05-9CE2-4675-AA35-648DA6FA0F79}"/>
            </a:ext>
          </a:extLst>
        </xdr:cNvPr>
        <xdr:cNvSpPr/>
      </xdr:nvSpPr>
      <xdr:spPr>
        <a:xfrm>
          <a:off x="112077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30" name="正方形/長方形 729">
          <a:extLst>
            <a:ext uri="{FF2B5EF4-FFF2-40B4-BE49-F238E27FC236}">
              <a16:creationId xmlns:a16="http://schemas.microsoft.com/office/drawing/2014/main" id="{B64E3133-1D11-405A-A43D-EE4853405037}"/>
            </a:ext>
          </a:extLst>
        </xdr:cNvPr>
        <xdr:cNvSpPr/>
      </xdr:nvSpPr>
      <xdr:spPr>
        <a:xfrm>
          <a:off x="112077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31" name="正方形/長方形 730">
          <a:extLst>
            <a:ext uri="{FF2B5EF4-FFF2-40B4-BE49-F238E27FC236}">
              <a16:creationId xmlns:a16="http://schemas.microsoft.com/office/drawing/2014/main" id="{89AD3D05-4829-4AA2-B33E-F1D11CA865F8}"/>
            </a:ext>
          </a:extLst>
        </xdr:cNvPr>
        <xdr:cNvSpPr/>
      </xdr:nvSpPr>
      <xdr:spPr>
        <a:xfrm>
          <a:off x="123444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32" name="正方形/長方形 731">
          <a:extLst>
            <a:ext uri="{FF2B5EF4-FFF2-40B4-BE49-F238E27FC236}">
              <a16:creationId xmlns:a16="http://schemas.microsoft.com/office/drawing/2014/main" id="{F116FEB7-C70D-4241-9E1B-97D7A4ACF084}"/>
            </a:ext>
          </a:extLst>
        </xdr:cNvPr>
        <xdr:cNvSpPr/>
      </xdr:nvSpPr>
      <xdr:spPr>
        <a:xfrm>
          <a:off x="123444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32010D71-ECF3-4DD1-9485-1372BBEE30FE}"/>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9EF403E8-5400-40C5-B7F9-9EA53F6D98B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5" name="正方形/長方形 734">
          <a:extLst>
            <a:ext uri="{FF2B5EF4-FFF2-40B4-BE49-F238E27FC236}">
              <a16:creationId xmlns:a16="http://schemas.microsoft.com/office/drawing/2014/main" id="{A44F9129-DB00-484A-A9EF-6007AC94EF8D}"/>
            </a:ext>
          </a:extLst>
        </xdr:cNvPr>
        <xdr:cNvSpPr/>
      </xdr:nvSpPr>
      <xdr:spPr>
        <a:xfrm>
          <a:off x="16459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6" name="正方形/長方形 735">
          <a:extLst>
            <a:ext uri="{FF2B5EF4-FFF2-40B4-BE49-F238E27FC236}">
              <a16:creationId xmlns:a16="http://schemas.microsoft.com/office/drawing/2014/main" id="{94AE6C1A-F9F4-4A45-A9CD-566EC93E939A}"/>
            </a:ext>
          </a:extLst>
        </xdr:cNvPr>
        <xdr:cNvSpPr/>
      </xdr:nvSpPr>
      <xdr:spPr>
        <a:xfrm>
          <a:off x="16459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7" name="正方形/長方形 736">
          <a:extLst>
            <a:ext uri="{FF2B5EF4-FFF2-40B4-BE49-F238E27FC236}">
              <a16:creationId xmlns:a16="http://schemas.microsoft.com/office/drawing/2014/main" id="{D0A8F383-9231-4E94-8961-2BDDF8C9B9D7}"/>
            </a:ext>
          </a:extLst>
        </xdr:cNvPr>
        <xdr:cNvSpPr/>
      </xdr:nvSpPr>
      <xdr:spPr>
        <a:xfrm>
          <a:off x="17614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8" name="正方形/長方形 737">
          <a:extLst>
            <a:ext uri="{FF2B5EF4-FFF2-40B4-BE49-F238E27FC236}">
              <a16:creationId xmlns:a16="http://schemas.microsoft.com/office/drawing/2014/main" id="{2C0626B5-D2CD-4490-8A5D-1E1FE07214E0}"/>
            </a:ext>
          </a:extLst>
        </xdr:cNvPr>
        <xdr:cNvSpPr/>
      </xdr:nvSpPr>
      <xdr:spPr>
        <a:xfrm>
          <a:off x="17614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CA4A5392-6A57-40E5-8069-3E482910A0D4}"/>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8A4898C0-A2AB-4B7E-BBD7-46E7A9A3CA42}"/>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AC330A6B-FD3E-40FA-B3FD-F060341CBCC3}"/>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240396ED-ECEC-422A-819D-9D1CC2041B3D}"/>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AC01DF8A-833E-4714-96BE-4FF144688D06}"/>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51DF246A-CF08-481F-90F9-99E6C5541F7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C3B70CFD-6030-484B-943D-CE7E25AE33CF}"/>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47DAE35A-FB34-416F-8F1A-BE0B8A5E6975}"/>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C3768A3D-0180-4B4B-86EE-D348F52E295C}"/>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6D5A1012-6C0B-44B5-A8DC-E1E064000E78}"/>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2781FF34-CEA1-4F2B-BE6D-CD7CA1F0EB3B}"/>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93D13AA1-48D9-4E88-A89E-A2E73138D5CE}"/>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1" name="直線コネクタ 750">
          <a:extLst>
            <a:ext uri="{FF2B5EF4-FFF2-40B4-BE49-F238E27FC236}">
              <a16:creationId xmlns:a16="http://schemas.microsoft.com/office/drawing/2014/main" id="{8D1A6436-14B9-4D8B-A150-EE0694A9C102}"/>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2" name="テキスト ボックス 751">
          <a:extLst>
            <a:ext uri="{FF2B5EF4-FFF2-40B4-BE49-F238E27FC236}">
              <a16:creationId xmlns:a16="http://schemas.microsoft.com/office/drawing/2014/main" id="{8C7D52BB-0906-4191-BE51-017DB6D26B3A}"/>
            </a:ext>
          </a:extLst>
        </xdr:cNvPr>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3" name="直線コネクタ 752">
          <a:extLst>
            <a:ext uri="{FF2B5EF4-FFF2-40B4-BE49-F238E27FC236}">
              <a16:creationId xmlns:a16="http://schemas.microsoft.com/office/drawing/2014/main" id="{A688713B-A353-42A2-AC89-8A72F9ACBF32}"/>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4" name="テキスト ボックス 753">
          <a:extLst>
            <a:ext uri="{FF2B5EF4-FFF2-40B4-BE49-F238E27FC236}">
              <a16:creationId xmlns:a16="http://schemas.microsoft.com/office/drawing/2014/main" id="{80A52C38-2935-474E-9936-35C2F24413F8}"/>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5" name="直線コネクタ 754">
          <a:extLst>
            <a:ext uri="{FF2B5EF4-FFF2-40B4-BE49-F238E27FC236}">
              <a16:creationId xmlns:a16="http://schemas.microsoft.com/office/drawing/2014/main" id="{86BB03D6-B879-482B-8D66-C5CC8562CF98}"/>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6" name="テキスト ボックス 755">
          <a:extLst>
            <a:ext uri="{FF2B5EF4-FFF2-40B4-BE49-F238E27FC236}">
              <a16:creationId xmlns:a16="http://schemas.microsoft.com/office/drawing/2014/main" id="{05C5493D-0131-4A16-8DCC-D93CCACD5EA7}"/>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7" name="直線コネクタ 756">
          <a:extLst>
            <a:ext uri="{FF2B5EF4-FFF2-40B4-BE49-F238E27FC236}">
              <a16:creationId xmlns:a16="http://schemas.microsoft.com/office/drawing/2014/main" id="{9719A462-4959-4F6E-9C86-95EF2F731749}"/>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8" name="テキスト ボックス 757">
          <a:extLst>
            <a:ext uri="{FF2B5EF4-FFF2-40B4-BE49-F238E27FC236}">
              <a16:creationId xmlns:a16="http://schemas.microsoft.com/office/drawing/2014/main" id="{EDE432EB-02AA-4381-A8EA-71D5BD22BE27}"/>
            </a:ext>
          </a:extLst>
        </xdr:cNvPr>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7A3DBDE9-9B19-4643-933B-02C49B8499F4}"/>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a:extLst>
            <a:ext uri="{FF2B5EF4-FFF2-40B4-BE49-F238E27FC236}">
              <a16:creationId xmlns:a16="http://schemas.microsoft.com/office/drawing/2014/main" id="{ACB48E0C-3260-4481-86A9-56CF80F8E5B6}"/>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BE480E00-B268-48D6-830A-EEC71891613A}"/>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107</xdr:row>
      <xdr:rowOff>151637</xdr:rowOff>
    </xdr:to>
    <xdr:cxnSp macro="">
      <xdr:nvCxnSpPr>
        <xdr:cNvPr id="762" name="直線コネクタ 761">
          <a:extLst>
            <a:ext uri="{FF2B5EF4-FFF2-40B4-BE49-F238E27FC236}">
              <a16:creationId xmlns:a16="http://schemas.microsoft.com/office/drawing/2014/main" id="{CB66226A-DFAD-40E1-AE67-1E4E86DD25C0}"/>
            </a:ext>
          </a:extLst>
        </xdr:cNvPr>
        <xdr:cNvCxnSpPr/>
      </xdr:nvCxnSpPr>
      <xdr:spPr>
        <a:xfrm flipV="1">
          <a:off x="14699614" y="16617696"/>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763" name="【庁舎】&#10;有形固定資産減価償却率最小値テキスト">
          <a:extLst>
            <a:ext uri="{FF2B5EF4-FFF2-40B4-BE49-F238E27FC236}">
              <a16:creationId xmlns:a16="http://schemas.microsoft.com/office/drawing/2014/main" id="{4922A6BB-6F58-449E-8ACA-A2299F6A849D}"/>
            </a:ext>
          </a:extLst>
        </xdr:cNvPr>
        <xdr:cNvSpPr txBox="1"/>
      </xdr:nvSpPr>
      <xdr:spPr>
        <a:xfrm>
          <a:off x="14738350" y="17929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764" name="直線コネクタ 763">
          <a:extLst>
            <a:ext uri="{FF2B5EF4-FFF2-40B4-BE49-F238E27FC236}">
              <a16:creationId xmlns:a16="http://schemas.microsoft.com/office/drawing/2014/main" id="{036A3C97-E1EC-4C47-BFFA-B97E1F3B148E}"/>
            </a:ext>
          </a:extLst>
        </xdr:cNvPr>
        <xdr:cNvCxnSpPr/>
      </xdr:nvCxnSpPr>
      <xdr:spPr>
        <a:xfrm>
          <a:off x="14611350" y="179252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5" name="【庁舎】&#10;有形固定資産減価償却率最大値テキスト">
          <a:extLst>
            <a:ext uri="{FF2B5EF4-FFF2-40B4-BE49-F238E27FC236}">
              <a16:creationId xmlns:a16="http://schemas.microsoft.com/office/drawing/2014/main" id="{47D67166-B32D-47C3-A33A-3D4942F6A119}"/>
            </a:ext>
          </a:extLst>
        </xdr:cNvPr>
        <xdr:cNvSpPr txBox="1"/>
      </xdr:nvSpPr>
      <xdr:spPr>
        <a:xfrm>
          <a:off x="14738350" y="1639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6" name="直線コネクタ 765">
          <a:extLst>
            <a:ext uri="{FF2B5EF4-FFF2-40B4-BE49-F238E27FC236}">
              <a16:creationId xmlns:a16="http://schemas.microsoft.com/office/drawing/2014/main" id="{472038A6-3613-44E4-B452-2A6871F84571}"/>
            </a:ext>
          </a:extLst>
        </xdr:cNvPr>
        <xdr:cNvCxnSpPr/>
      </xdr:nvCxnSpPr>
      <xdr:spPr>
        <a:xfrm>
          <a:off x="14611350" y="166176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19829</xdr:rowOff>
    </xdr:from>
    <xdr:ext cx="405111" cy="259045"/>
    <xdr:sp macro="" textlink="">
      <xdr:nvSpPr>
        <xdr:cNvPr id="767" name="【庁舎】&#10;有形固定資産減価償却率平均値テキスト">
          <a:extLst>
            <a:ext uri="{FF2B5EF4-FFF2-40B4-BE49-F238E27FC236}">
              <a16:creationId xmlns:a16="http://schemas.microsoft.com/office/drawing/2014/main" id="{6DCC8A13-D9D0-4C47-A9F7-EC211429977A}"/>
            </a:ext>
          </a:extLst>
        </xdr:cNvPr>
        <xdr:cNvSpPr txBox="1"/>
      </xdr:nvSpPr>
      <xdr:spPr>
        <a:xfrm>
          <a:off x="14738350" y="1727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768" name="フローチャート: 判断 767">
          <a:extLst>
            <a:ext uri="{FF2B5EF4-FFF2-40B4-BE49-F238E27FC236}">
              <a16:creationId xmlns:a16="http://schemas.microsoft.com/office/drawing/2014/main" id="{EDDC4057-E13D-43FB-B506-0A4D2EBEE15A}"/>
            </a:ext>
          </a:extLst>
        </xdr:cNvPr>
        <xdr:cNvSpPr/>
      </xdr:nvSpPr>
      <xdr:spPr>
        <a:xfrm>
          <a:off x="14649450" y="1730070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xdr:rowOff>
    </xdr:from>
    <xdr:to>
      <xdr:col>81</xdr:col>
      <xdr:colOff>101600</xdr:colOff>
      <xdr:row>104</xdr:row>
      <xdr:rowOff>117856</xdr:rowOff>
    </xdr:to>
    <xdr:sp macro="" textlink="">
      <xdr:nvSpPr>
        <xdr:cNvPr id="769" name="フローチャート: 判断 768">
          <a:extLst>
            <a:ext uri="{FF2B5EF4-FFF2-40B4-BE49-F238E27FC236}">
              <a16:creationId xmlns:a16="http://schemas.microsoft.com/office/drawing/2014/main" id="{1CD767E3-DDEF-43F8-9217-2C789C7F3FBE}"/>
            </a:ext>
          </a:extLst>
        </xdr:cNvPr>
        <xdr:cNvSpPr/>
      </xdr:nvSpPr>
      <xdr:spPr>
        <a:xfrm>
          <a:off x="13887450" y="1727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11685</xdr:rowOff>
    </xdr:from>
    <xdr:to>
      <xdr:col>76</xdr:col>
      <xdr:colOff>165100</xdr:colOff>
      <xdr:row>104</xdr:row>
      <xdr:rowOff>113285</xdr:rowOff>
    </xdr:to>
    <xdr:sp macro="" textlink="">
      <xdr:nvSpPr>
        <xdr:cNvPr id="770" name="フローチャート: 判断 769">
          <a:extLst>
            <a:ext uri="{FF2B5EF4-FFF2-40B4-BE49-F238E27FC236}">
              <a16:creationId xmlns:a16="http://schemas.microsoft.com/office/drawing/2014/main" id="{2E440E59-27CC-492F-9901-BFD8A0E36E7E}"/>
            </a:ext>
          </a:extLst>
        </xdr:cNvPr>
        <xdr:cNvSpPr/>
      </xdr:nvSpPr>
      <xdr:spPr>
        <a:xfrm>
          <a:off x="13093700" y="172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71" name="フローチャート: 判断 770">
          <a:extLst>
            <a:ext uri="{FF2B5EF4-FFF2-40B4-BE49-F238E27FC236}">
              <a16:creationId xmlns:a16="http://schemas.microsoft.com/office/drawing/2014/main" id="{A64DEC59-BFFC-433F-A960-0F99B8F15F77}"/>
            </a:ext>
          </a:extLst>
        </xdr:cNvPr>
        <xdr:cNvSpPr/>
      </xdr:nvSpPr>
      <xdr:spPr>
        <a:xfrm>
          <a:off x="12299950" y="172732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157987</xdr:rowOff>
    </xdr:from>
    <xdr:to>
      <xdr:col>67</xdr:col>
      <xdr:colOff>101600</xdr:colOff>
      <xdr:row>104</xdr:row>
      <xdr:rowOff>88137</xdr:rowOff>
    </xdr:to>
    <xdr:sp macro="" textlink="">
      <xdr:nvSpPr>
        <xdr:cNvPr id="772" name="フローチャート: 判断 771">
          <a:extLst>
            <a:ext uri="{FF2B5EF4-FFF2-40B4-BE49-F238E27FC236}">
              <a16:creationId xmlns:a16="http://schemas.microsoft.com/office/drawing/2014/main" id="{1A5E7549-3901-4439-834E-A44DB05944D3}"/>
            </a:ext>
          </a:extLst>
        </xdr:cNvPr>
        <xdr:cNvSpPr/>
      </xdr:nvSpPr>
      <xdr:spPr>
        <a:xfrm>
          <a:off x="11487150" y="1724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A96CC813-EAC3-4237-915E-FF31F9186592}"/>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7F374B0-84B3-4DF7-83E2-1D675F87A40D}"/>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106B97A2-9E93-46C0-BB20-1E790F6B2F94}"/>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59839EE-3813-45B7-BBFE-D61340EC04D8}"/>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BE8355F-A011-4483-B962-AB09C647D9CB}"/>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778" name="楕円 777">
          <a:extLst>
            <a:ext uri="{FF2B5EF4-FFF2-40B4-BE49-F238E27FC236}">
              <a16:creationId xmlns:a16="http://schemas.microsoft.com/office/drawing/2014/main" id="{2BE1DC29-6CCA-4F89-BD60-7549CAA05D4B}"/>
            </a:ext>
          </a:extLst>
        </xdr:cNvPr>
        <xdr:cNvSpPr/>
      </xdr:nvSpPr>
      <xdr:spPr>
        <a:xfrm>
          <a:off x="14649450" y="171246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59707</xdr:rowOff>
    </xdr:from>
    <xdr:ext cx="405111" cy="259045"/>
    <xdr:sp macro="" textlink="">
      <xdr:nvSpPr>
        <xdr:cNvPr id="779" name="【庁舎】&#10;有形固定資産減価償却率該当値テキスト">
          <a:extLst>
            <a:ext uri="{FF2B5EF4-FFF2-40B4-BE49-F238E27FC236}">
              <a16:creationId xmlns:a16="http://schemas.microsoft.com/office/drawing/2014/main" id="{9D4DB8CF-236E-4180-B1FB-469E309D9026}"/>
            </a:ext>
          </a:extLst>
        </xdr:cNvPr>
        <xdr:cNvSpPr txBox="1"/>
      </xdr:nvSpPr>
      <xdr:spPr>
        <a:xfrm>
          <a:off x="14738350" y="1697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780" name="楕円 779">
          <a:extLst>
            <a:ext uri="{FF2B5EF4-FFF2-40B4-BE49-F238E27FC236}">
              <a16:creationId xmlns:a16="http://schemas.microsoft.com/office/drawing/2014/main" id="{A33A79DA-252B-4660-9B66-E9C9BFC1D9C0}"/>
            </a:ext>
          </a:extLst>
        </xdr:cNvPr>
        <xdr:cNvSpPr/>
      </xdr:nvSpPr>
      <xdr:spPr>
        <a:xfrm>
          <a:off x="1388745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103</xdr:row>
      <xdr:rowOff>87630</xdr:rowOff>
    </xdr:to>
    <xdr:cxnSp macro="">
      <xdr:nvCxnSpPr>
        <xdr:cNvPr id="781" name="直線コネクタ 780">
          <a:extLst>
            <a:ext uri="{FF2B5EF4-FFF2-40B4-BE49-F238E27FC236}">
              <a16:creationId xmlns:a16="http://schemas.microsoft.com/office/drawing/2014/main" id="{7B043D79-5BD3-43BD-81E0-9372FE1CAD26}"/>
            </a:ext>
          </a:extLst>
        </xdr:cNvPr>
        <xdr:cNvCxnSpPr/>
      </xdr:nvCxnSpPr>
      <xdr:spPr>
        <a:xfrm>
          <a:off x="13938250" y="17164050"/>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169418</xdr:rowOff>
    </xdr:from>
    <xdr:to>
      <xdr:col>76</xdr:col>
      <xdr:colOff>165100</xdr:colOff>
      <xdr:row>106</xdr:row>
      <xdr:rowOff>99568</xdr:rowOff>
    </xdr:to>
    <xdr:sp macro="" textlink="">
      <xdr:nvSpPr>
        <xdr:cNvPr id="782" name="楕円 781">
          <a:extLst>
            <a:ext uri="{FF2B5EF4-FFF2-40B4-BE49-F238E27FC236}">
              <a16:creationId xmlns:a16="http://schemas.microsoft.com/office/drawing/2014/main" id="{6A6682BD-4A16-48FF-9F3B-7C020141D2A7}"/>
            </a:ext>
          </a:extLst>
        </xdr:cNvPr>
        <xdr:cNvSpPr/>
      </xdr:nvSpPr>
      <xdr:spPr>
        <a:xfrm>
          <a:off x="130937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106</xdr:row>
      <xdr:rowOff>48768</xdr:rowOff>
    </xdr:to>
    <xdr:cxnSp macro="">
      <xdr:nvCxnSpPr>
        <xdr:cNvPr id="783" name="直線コネクタ 782">
          <a:extLst>
            <a:ext uri="{FF2B5EF4-FFF2-40B4-BE49-F238E27FC236}">
              <a16:creationId xmlns:a16="http://schemas.microsoft.com/office/drawing/2014/main" id="{9D07EBBD-0EAA-4EFA-8B1B-F9294FCF758B}"/>
            </a:ext>
          </a:extLst>
        </xdr:cNvPr>
        <xdr:cNvCxnSpPr/>
      </xdr:nvCxnSpPr>
      <xdr:spPr>
        <a:xfrm flipV="1">
          <a:off x="13144500" y="17164050"/>
          <a:ext cx="793750" cy="4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91694</xdr:rowOff>
    </xdr:from>
    <xdr:to>
      <xdr:col>72</xdr:col>
      <xdr:colOff>38100</xdr:colOff>
      <xdr:row>107</xdr:row>
      <xdr:rowOff>21844</xdr:rowOff>
    </xdr:to>
    <xdr:sp macro="" textlink="">
      <xdr:nvSpPr>
        <xdr:cNvPr id="784" name="楕円 783">
          <a:extLst>
            <a:ext uri="{FF2B5EF4-FFF2-40B4-BE49-F238E27FC236}">
              <a16:creationId xmlns:a16="http://schemas.microsoft.com/office/drawing/2014/main" id="{C8E79DB4-03CF-42D6-86BF-0412572AB578}"/>
            </a:ext>
          </a:extLst>
        </xdr:cNvPr>
        <xdr:cNvSpPr/>
      </xdr:nvSpPr>
      <xdr:spPr>
        <a:xfrm>
          <a:off x="12299950" y="176938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48768</xdr:rowOff>
    </xdr:from>
    <xdr:to>
      <xdr:col>76</xdr:col>
      <xdr:colOff>114300</xdr:colOff>
      <xdr:row>106</xdr:row>
      <xdr:rowOff>142494</xdr:rowOff>
    </xdr:to>
    <xdr:cxnSp macro="">
      <xdr:nvCxnSpPr>
        <xdr:cNvPr id="785" name="直線コネクタ 784">
          <a:extLst>
            <a:ext uri="{FF2B5EF4-FFF2-40B4-BE49-F238E27FC236}">
              <a16:creationId xmlns:a16="http://schemas.microsoft.com/office/drawing/2014/main" id="{2EA87E8F-CAAF-452D-A5FE-4D7A4C3EC11C}"/>
            </a:ext>
          </a:extLst>
        </xdr:cNvPr>
        <xdr:cNvCxnSpPr/>
      </xdr:nvCxnSpPr>
      <xdr:spPr>
        <a:xfrm flipV="1">
          <a:off x="12344400" y="17650968"/>
          <a:ext cx="8001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100837</xdr:rowOff>
    </xdr:from>
    <xdr:to>
      <xdr:col>67</xdr:col>
      <xdr:colOff>101600</xdr:colOff>
      <xdr:row>108</xdr:row>
      <xdr:rowOff>30987</xdr:rowOff>
    </xdr:to>
    <xdr:sp macro="" textlink="">
      <xdr:nvSpPr>
        <xdr:cNvPr id="786" name="楕円 785">
          <a:extLst>
            <a:ext uri="{FF2B5EF4-FFF2-40B4-BE49-F238E27FC236}">
              <a16:creationId xmlns:a16="http://schemas.microsoft.com/office/drawing/2014/main" id="{E914467F-4085-4CC6-A1CD-09D90F1B8C3F}"/>
            </a:ext>
          </a:extLst>
        </xdr:cNvPr>
        <xdr:cNvSpPr/>
      </xdr:nvSpPr>
      <xdr:spPr>
        <a:xfrm>
          <a:off x="1148715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142494</xdr:rowOff>
    </xdr:from>
    <xdr:to>
      <xdr:col>71</xdr:col>
      <xdr:colOff>177800</xdr:colOff>
      <xdr:row>107</xdr:row>
      <xdr:rowOff>151637</xdr:rowOff>
    </xdr:to>
    <xdr:cxnSp macro="">
      <xdr:nvCxnSpPr>
        <xdr:cNvPr id="787" name="直線コネクタ 786">
          <a:extLst>
            <a:ext uri="{FF2B5EF4-FFF2-40B4-BE49-F238E27FC236}">
              <a16:creationId xmlns:a16="http://schemas.microsoft.com/office/drawing/2014/main" id="{62D0E253-E014-4CC3-8599-AA2CF1EBB9BB}"/>
            </a:ext>
          </a:extLst>
        </xdr:cNvPr>
        <xdr:cNvCxnSpPr/>
      </xdr:nvCxnSpPr>
      <xdr:spPr>
        <a:xfrm flipV="1">
          <a:off x="11537950" y="17744694"/>
          <a:ext cx="806450" cy="1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108983</xdr:rowOff>
    </xdr:from>
    <xdr:ext cx="405111" cy="259045"/>
    <xdr:sp macro="" textlink="">
      <xdr:nvSpPr>
        <xdr:cNvPr id="788" name="n_1aveValue【庁舎】&#10;有形固定資産減価償却率">
          <a:extLst>
            <a:ext uri="{FF2B5EF4-FFF2-40B4-BE49-F238E27FC236}">
              <a16:creationId xmlns:a16="http://schemas.microsoft.com/office/drawing/2014/main" id="{66081D21-53D6-43B7-AED0-82A942FD16B0}"/>
            </a:ext>
          </a:extLst>
        </xdr:cNvPr>
        <xdr:cNvSpPr txBox="1"/>
      </xdr:nvSpPr>
      <xdr:spPr>
        <a:xfrm>
          <a:off x="13742044" y="17368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129812</xdr:rowOff>
    </xdr:from>
    <xdr:ext cx="405111" cy="259045"/>
    <xdr:sp macro="" textlink="">
      <xdr:nvSpPr>
        <xdr:cNvPr id="789" name="n_2aveValue【庁舎】&#10;有形固定資産減価償却率">
          <a:extLst>
            <a:ext uri="{FF2B5EF4-FFF2-40B4-BE49-F238E27FC236}">
              <a16:creationId xmlns:a16="http://schemas.microsoft.com/office/drawing/2014/main" id="{3D0DF2AA-734B-49F2-8F83-CABAF4520C4C}"/>
            </a:ext>
          </a:extLst>
        </xdr:cNvPr>
        <xdr:cNvSpPr txBox="1"/>
      </xdr:nvSpPr>
      <xdr:spPr>
        <a:xfrm>
          <a:off x="12960994" y="1704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790" name="n_3aveValue【庁舎】&#10;有形固定資産減価償却率">
          <a:extLst>
            <a:ext uri="{FF2B5EF4-FFF2-40B4-BE49-F238E27FC236}">
              <a16:creationId xmlns:a16="http://schemas.microsoft.com/office/drawing/2014/main" id="{58F06B81-4F52-4923-8866-EC026393729A}"/>
            </a:ext>
          </a:extLst>
        </xdr:cNvPr>
        <xdr:cNvSpPr txBox="1"/>
      </xdr:nvSpPr>
      <xdr:spPr>
        <a:xfrm>
          <a:off x="121672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104664</xdr:rowOff>
    </xdr:from>
    <xdr:ext cx="405111" cy="259045"/>
    <xdr:sp macro="" textlink="">
      <xdr:nvSpPr>
        <xdr:cNvPr id="791" name="n_4aveValue【庁舎】&#10;有形固定資産減価償却率">
          <a:extLst>
            <a:ext uri="{FF2B5EF4-FFF2-40B4-BE49-F238E27FC236}">
              <a16:creationId xmlns:a16="http://schemas.microsoft.com/office/drawing/2014/main" id="{EF177BC7-957A-4706-9478-DCE2FA01FC95}"/>
            </a:ext>
          </a:extLst>
        </xdr:cNvPr>
        <xdr:cNvSpPr txBox="1"/>
      </xdr:nvSpPr>
      <xdr:spPr>
        <a:xfrm>
          <a:off x="11354444" y="17021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143527</xdr:rowOff>
    </xdr:from>
    <xdr:ext cx="405111" cy="259045"/>
    <xdr:sp macro="" textlink="">
      <xdr:nvSpPr>
        <xdr:cNvPr id="792" name="n_1mainValue【庁舎】&#10;有形固定資産減価償却率">
          <a:extLst>
            <a:ext uri="{FF2B5EF4-FFF2-40B4-BE49-F238E27FC236}">
              <a16:creationId xmlns:a16="http://schemas.microsoft.com/office/drawing/2014/main" id="{0A4EC5D6-B8E9-451F-9B09-9664702DB800}"/>
            </a:ext>
          </a:extLst>
        </xdr:cNvPr>
        <xdr:cNvSpPr txBox="1"/>
      </xdr:nvSpPr>
      <xdr:spPr>
        <a:xfrm>
          <a:off x="13742044"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90695</xdr:rowOff>
    </xdr:from>
    <xdr:ext cx="405111" cy="259045"/>
    <xdr:sp macro="" textlink="">
      <xdr:nvSpPr>
        <xdr:cNvPr id="793" name="n_2mainValue【庁舎】&#10;有形固定資産減価償却率">
          <a:extLst>
            <a:ext uri="{FF2B5EF4-FFF2-40B4-BE49-F238E27FC236}">
              <a16:creationId xmlns:a16="http://schemas.microsoft.com/office/drawing/2014/main" id="{E15C24FD-59EE-431A-8C18-A6320CC63B79}"/>
            </a:ext>
          </a:extLst>
        </xdr:cNvPr>
        <xdr:cNvSpPr txBox="1"/>
      </xdr:nvSpPr>
      <xdr:spPr>
        <a:xfrm>
          <a:off x="12960994"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12971</xdr:rowOff>
    </xdr:from>
    <xdr:ext cx="405111" cy="259045"/>
    <xdr:sp macro="" textlink="">
      <xdr:nvSpPr>
        <xdr:cNvPr id="794" name="n_3mainValue【庁舎】&#10;有形固定資産減価償却率">
          <a:extLst>
            <a:ext uri="{FF2B5EF4-FFF2-40B4-BE49-F238E27FC236}">
              <a16:creationId xmlns:a16="http://schemas.microsoft.com/office/drawing/2014/main" id="{813DF0B7-904F-4A97-B0DD-0C85F8A8F448}"/>
            </a:ext>
          </a:extLst>
        </xdr:cNvPr>
        <xdr:cNvSpPr txBox="1"/>
      </xdr:nvSpPr>
      <xdr:spPr>
        <a:xfrm>
          <a:off x="12167244" y="177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22114</xdr:rowOff>
    </xdr:from>
    <xdr:ext cx="405111" cy="259045"/>
    <xdr:sp macro="" textlink="">
      <xdr:nvSpPr>
        <xdr:cNvPr id="795" name="n_4mainValue【庁舎】&#10;有形固定資産減価償却率">
          <a:extLst>
            <a:ext uri="{FF2B5EF4-FFF2-40B4-BE49-F238E27FC236}">
              <a16:creationId xmlns:a16="http://schemas.microsoft.com/office/drawing/2014/main" id="{B777D12A-027E-448D-A45A-764D5EDCBD8F}"/>
            </a:ext>
          </a:extLst>
        </xdr:cNvPr>
        <xdr:cNvSpPr txBox="1"/>
      </xdr:nvSpPr>
      <xdr:spPr>
        <a:xfrm>
          <a:off x="11354444"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5B803509-A284-4474-9D45-C6E20872F258}"/>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3973732E-6319-41E0-AF4B-A28C9A7B7651}"/>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92D13B3A-E5A7-4B37-AFCA-A88AF1989EBE}"/>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9C28F11E-E9FF-4205-9056-5D06DC73C9B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8F4BBBF7-26DC-49CA-BBA5-10CF41BA71F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D4BEB963-6E2E-45AC-B4A5-16F121F0F134}"/>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8AB8D9BB-571A-4991-8CAC-F174C025B4DC}"/>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1C6D0953-F405-4BA4-ABA1-E7E1CFDFAD65}"/>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CE613063-4221-4DF1-BED6-430F562A33AF}"/>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FA99AE24-1A32-47D9-9638-9D34E364AF8F}"/>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0054C0F5-5612-4B97-A0DD-363F4710C826}"/>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9B1BF585-5521-4EC1-ADA2-7AC99A584732}"/>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C7F7612A-F97F-4A95-8909-D601F462690B}"/>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7AEC7B34-BEE6-460A-97F5-B42CA7BE62D5}"/>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4E2CE4FA-E629-45DC-B842-D5E080018FA1}"/>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21935F81-2D1D-4E53-9A34-86953A583F53}"/>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76A41B58-DD3B-4CED-90AE-C1029A0CFECF}"/>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4B1975A4-663D-4699-8CC7-9255C19413E2}"/>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CB22498C-668A-4BF9-9E7A-192005676082}"/>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E5ADF4AD-B9D6-4B6D-8F8C-7D862DF48786}"/>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8614C53B-0DD3-4C6D-BD08-950BC734CF5E}"/>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DCA268AB-8824-4C04-86F6-A878761BA1FB}"/>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FE167099-E92E-4169-87AD-19494E488F66}"/>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819" name="直線コネクタ 818">
          <a:extLst>
            <a:ext uri="{FF2B5EF4-FFF2-40B4-BE49-F238E27FC236}">
              <a16:creationId xmlns:a16="http://schemas.microsoft.com/office/drawing/2014/main" id="{60C44792-6F42-4971-8398-3FF396A2FA1A}"/>
            </a:ext>
          </a:extLst>
        </xdr:cNvPr>
        <xdr:cNvCxnSpPr/>
      </xdr:nvCxnSpPr>
      <xdr:spPr>
        <a:xfrm flipV="1">
          <a:off x="19951064" y="164630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20" name="【庁舎】&#10;一人当たり面積最小値テキスト">
          <a:extLst>
            <a:ext uri="{FF2B5EF4-FFF2-40B4-BE49-F238E27FC236}">
              <a16:creationId xmlns:a16="http://schemas.microsoft.com/office/drawing/2014/main" id="{FA4EBA97-C451-4702-8884-531594D79B87}"/>
            </a:ext>
          </a:extLst>
        </xdr:cNvPr>
        <xdr:cNvSpPr txBox="1"/>
      </xdr:nvSpPr>
      <xdr:spPr>
        <a:xfrm>
          <a:off x="19989800"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21" name="直線コネクタ 820">
          <a:extLst>
            <a:ext uri="{FF2B5EF4-FFF2-40B4-BE49-F238E27FC236}">
              <a16:creationId xmlns:a16="http://schemas.microsoft.com/office/drawing/2014/main" id="{D554AB19-EB0C-406E-9C6A-C36B1D17FC52}"/>
            </a:ext>
          </a:extLst>
        </xdr:cNvPr>
        <xdr:cNvCxnSpPr/>
      </xdr:nvCxnSpPr>
      <xdr:spPr>
        <a:xfrm>
          <a:off x="19881850" y="1796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822" name="【庁舎】&#10;一人当たり面積最大値テキスト">
          <a:extLst>
            <a:ext uri="{FF2B5EF4-FFF2-40B4-BE49-F238E27FC236}">
              <a16:creationId xmlns:a16="http://schemas.microsoft.com/office/drawing/2014/main" id="{DB300D2F-3D0E-4435-B25D-ABA371331180}"/>
            </a:ext>
          </a:extLst>
        </xdr:cNvPr>
        <xdr:cNvSpPr txBox="1"/>
      </xdr:nvSpPr>
      <xdr:spPr>
        <a:xfrm>
          <a:off x="19989800" y="1623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823" name="直線コネクタ 822">
          <a:extLst>
            <a:ext uri="{FF2B5EF4-FFF2-40B4-BE49-F238E27FC236}">
              <a16:creationId xmlns:a16="http://schemas.microsoft.com/office/drawing/2014/main" id="{850349AD-FBA8-483B-ABFB-E1F358E38CE3}"/>
            </a:ext>
          </a:extLst>
        </xdr:cNvPr>
        <xdr:cNvCxnSpPr/>
      </xdr:nvCxnSpPr>
      <xdr:spPr>
        <a:xfrm>
          <a:off x="19881850" y="16463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154957</xdr:rowOff>
    </xdr:from>
    <xdr:ext cx="469744" cy="259045"/>
    <xdr:sp macro="" textlink="">
      <xdr:nvSpPr>
        <xdr:cNvPr id="824" name="【庁舎】&#10;一人当たり面積平均値テキスト">
          <a:extLst>
            <a:ext uri="{FF2B5EF4-FFF2-40B4-BE49-F238E27FC236}">
              <a16:creationId xmlns:a16="http://schemas.microsoft.com/office/drawing/2014/main" id="{54D9FAAF-8E93-42F2-BC9D-FCCA4B4E015A}"/>
            </a:ext>
          </a:extLst>
        </xdr:cNvPr>
        <xdr:cNvSpPr txBox="1"/>
      </xdr:nvSpPr>
      <xdr:spPr>
        <a:xfrm>
          <a:off x="19989800" y="1741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5" name="フローチャート: 判断 824">
          <a:extLst>
            <a:ext uri="{FF2B5EF4-FFF2-40B4-BE49-F238E27FC236}">
              <a16:creationId xmlns:a16="http://schemas.microsoft.com/office/drawing/2014/main" id="{BF4EDA8E-DD30-4D4D-84D6-EE0F3E5784C2}"/>
            </a:ext>
          </a:extLst>
        </xdr:cNvPr>
        <xdr:cNvSpPr/>
      </xdr:nvSpPr>
      <xdr:spPr>
        <a:xfrm>
          <a:off x="19900900" y="1756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6" name="フローチャート: 判断 825">
          <a:extLst>
            <a:ext uri="{FF2B5EF4-FFF2-40B4-BE49-F238E27FC236}">
              <a16:creationId xmlns:a16="http://schemas.microsoft.com/office/drawing/2014/main" id="{F16298E5-C12B-4575-9B9B-9B5F51C3CFEA}"/>
            </a:ext>
          </a:extLst>
        </xdr:cNvPr>
        <xdr:cNvSpPr/>
      </xdr:nvSpPr>
      <xdr:spPr>
        <a:xfrm>
          <a:off x="19157950" y="17562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27" name="フローチャート: 判断 826">
          <a:extLst>
            <a:ext uri="{FF2B5EF4-FFF2-40B4-BE49-F238E27FC236}">
              <a16:creationId xmlns:a16="http://schemas.microsoft.com/office/drawing/2014/main" id="{166EEAEA-63E5-4797-9891-A226C7C1E827}"/>
            </a:ext>
          </a:extLst>
        </xdr:cNvPr>
        <xdr:cNvSpPr/>
      </xdr:nvSpPr>
      <xdr:spPr>
        <a:xfrm>
          <a:off x="18345150" y="1756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28" name="フローチャート: 判断 827">
          <a:extLst>
            <a:ext uri="{FF2B5EF4-FFF2-40B4-BE49-F238E27FC236}">
              <a16:creationId xmlns:a16="http://schemas.microsoft.com/office/drawing/2014/main" id="{77E666CC-F1DE-4828-AC48-B263B57A4F6B}"/>
            </a:ext>
          </a:extLst>
        </xdr:cNvPr>
        <xdr:cNvSpPr/>
      </xdr:nvSpPr>
      <xdr:spPr>
        <a:xfrm>
          <a:off x="175514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29" name="フローチャート: 判断 828">
          <a:extLst>
            <a:ext uri="{FF2B5EF4-FFF2-40B4-BE49-F238E27FC236}">
              <a16:creationId xmlns:a16="http://schemas.microsoft.com/office/drawing/2014/main" id="{11A5A2D6-670E-49CB-9442-167FA7A33580}"/>
            </a:ext>
          </a:extLst>
        </xdr:cNvPr>
        <xdr:cNvSpPr/>
      </xdr:nvSpPr>
      <xdr:spPr>
        <a:xfrm>
          <a:off x="16757650" y="175933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C4E4907-C6F4-402F-9801-4B861427F4AE}"/>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53A5B98D-F694-4D82-B8DF-7B05F88FF066}"/>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EAC157A7-8F2E-40C8-B7FC-089196B4CC5B}"/>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F0C136A1-585C-40D7-94ED-BA78BD715008}"/>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A0A9161F-DBFF-4B7C-857B-5D8B09C8F25B}"/>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33020</xdr:rowOff>
    </xdr:from>
    <xdr:to>
      <xdr:col>116</xdr:col>
      <xdr:colOff>114300</xdr:colOff>
      <xdr:row>107</xdr:row>
      <xdr:rowOff>134620</xdr:rowOff>
    </xdr:to>
    <xdr:sp macro="" textlink="">
      <xdr:nvSpPr>
        <xdr:cNvPr id="835" name="楕円 834">
          <a:extLst>
            <a:ext uri="{FF2B5EF4-FFF2-40B4-BE49-F238E27FC236}">
              <a16:creationId xmlns:a16="http://schemas.microsoft.com/office/drawing/2014/main" id="{295655DD-5311-42D9-B75E-6141EBD184E3}"/>
            </a:ext>
          </a:extLst>
        </xdr:cNvPr>
        <xdr:cNvSpPr/>
      </xdr:nvSpPr>
      <xdr:spPr>
        <a:xfrm>
          <a:off x="199009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119397</xdr:rowOff>
    </xdr:from>
    <xdr:ext cx="469744" cy="259045"/>
    <xdr:sp macro="" textlink="">
      <xdr:nvSpPr>
        <xdr:cNvPr id="836" name="【庁舎】&#10;一人当たり面積該当値テキスト">
          <a:extLst>
            <a:ext uri="{FF2B5EF4-FFF2-40B4-BE49-F238E27FC236}">
              <a16:creationId xmlns:a16="http://schemas.microsoft.com/office/drawing/2014/main" id="{434982A6-B2A8-4E64-813C-3FD001E846F5}"/>
            </a:ext>
          </a:extLst>
        </xdr:cNvPr>
        <xdr:cNvSpPr txBox="1"/>
      </xdr:nvSpPr>
      <xdr:spPr>
        <a:xfrm>
          <a:off x="19989800" y="1772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837" name="楕円 836">
          <a:extLst>
            <a:ext uri="{FF2B5EF4-FFF2-40B4-BE49-F238E27FC236}">
              <a16:creationId xmlns:a16="http://schemas.microsoft.com/office/drawing/2014/main" id="{074EB6A1-6D84-44CC-99E8-76E52E434677}"/>
            </a:ext>
          </a:extLst>
        </xdr:cNvPr>
        <xdr:cNvSpPr/>
      </xdr:nvSpPr>
      <xdr:spPr>
        <a:xfrm>
          <a:off x="19157950" y="17799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83820</xdr:rowOff>
    </xdr:to>
    <xdr:cxnSp macro="">
      <xdr:nvCxnSpPr>
        <xdr:cNvPr id="838" name="直線コネクタ 837">
          <a:extLst>
            <a:ext uri="{FF2B5EF4-FFF2-40B4-BE49-F238E27FC236}">
              <a16:creationId xmlns:a16="http://schemas.microsoft.com/office/drawing/2014/main" id="{7872BF5B-111C-4101-BEDC-6F25F9082BC5}"/>
            </a:ext>
          </a:extLst>
        </xdr:cNvPr>
        <xdr:cNvCxnSpPr/>
      </xdr:nvCxnSpPr>
      <xdr:spPr>
        <a:xfrm>
          <a:off x="19202400" y="1784985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71120</xdr:rowOff>
    </xdr:from>
    <xdr:to>
      <xdr:col>107</xdr:col>
      <xdr:colOff>101600</xdr:colOff>
      <xdr:row>108</xdr:row>
      <xdr:rowOff>1270</xdr:rowOff>
    </xdr:to>
    <xdr:sp macro="" textlink="">
      <xdr:nvSpPr>
        <xdr:cNvPr id="839" name="楕円 838">
          <a:extLst>
            <a:ext uri="{FF2B5EF4-FFF2-40B4-BE49-F238E27FC236}">
              <a16:creationId xmlns:a16="http://schemas.microsoft.com/office/drawing/2014/main" id="{28BDB3FD-9F02-47D4-B538-7E469E51B006}"/>
            </a:ext>
          </a:extLst>
        </xdr:cNvPr>
        <xdr:cNvSpPr/>
      </xdr:nvSpPr>
      <xdr:spPr>
        <a:xfrm>
          <a:off x="1834515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76200</xdr:rowOff>
    </xdr:from>
    <xdr:to>
      <xdr:col>111</xdr:col>
      <xdr:colOff>177800</xdr:colOff>
      <xdr:row>107</xdr:row>
      <xdr:rowOff>121920</xdr:rowOff>
    </xdr:to>
    <xdr:cxnSp macro="">
      <xdr:nvCxnSpPr>
        <xdr:cNvPr id="840" name="直線コネクタ 839">
          <a:extLst>
            <a:ext uri="{FF2B5EF4-FFF2-40B4-BE49-F238E27FC236}">
              <a16:creationId xmlns:a16="http://schemas.microsoft.com/office/drawing/2014/main" id="{7CF13B5D-C9FE-4A8D-8E76-1ECA1329D798}"/>
            </a:ext>
          </a:extLst>
        </xdr:cNvPr>
        <xdr:cNvCxnSpPr/>
      </xdr:nvCxnSpPr>
      <xdr:spPr>
        <a:xfrm flipV="1">
          <a:off x="18395950" y="17849850"/>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74930</xdr:rowOff>
    </xdr:from>
    <xdr:to>
      <xdr:col>102</xdr:col>
      <xdr:colOff>165100</xdr:colOff>
      <xdr:row>108</xdr:row>
      <xdr:rowOff>5080</xdr:rowOff>
    </xdr:to>
    <xdr:sp macro="" textlink="">
      <xdr:nvSpPr>
        <xdr:cNvPr id="841" name="楕円 840">
          <a:extLst>
            <a:ext uri="{FF2B5EF4-FFF2-40B4-BE49-F238E27FC236}">
              <a16:creationId xmlns:a16="http://schemas.microsoft.com/office/drawing/2014/main" id="{3E6CC674-600A-4DA7-888B-9D81EB7C558B}"/>
            </a:ext>
          </a:extLst>
        </xdr:cNvPr>
        <xdr:cNvSpPr/>
      </xdr:nvSpPr>
      <xdr:spPr>
        <a:xfrm>
          <a:off x="175514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121920</xdr:rowOff>
    </xdr:from>
    <xdr:to>
      <xdr:col>107</xdr:col>
      <xdr:colOff>50800</xdr:colOff>
      <xdr:row>107</xdr:row>
      <xdr:rowOff>125730</xdr:rowOff>
    </xdr:to>
    <xdr:cxnSp macro="">
      <xdr:nvCxnSpPr>
        <xdr:cNvPr id="842" name="直線コネクタ 841">
          <a:extLst>
            <a:ext uri="{FF2B5EF4-FFF2-40B4-BE49-F238E27FC236}">
              <a16:creationId xmlns:a16="http://schemas.microsoft.com/office/drawing/2014/main" id="{65AFDAAB-AD9B-405B-8595-91766BD429F6}"/>
            </a:ext>
          </a:extLst>
        </xdr:cNvPr>
        <xdr:cNvCxnSpPr/>
      </xdr:nvCxnSpPr>
      <xdr:spPr>
        <a:xfrm flipV="1">
          <a:off x="17602200" y="1789557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43" name="楕円 842">
          <a:extLst>
            <a:ext uri="{FF2B5EF4-FFF2-40B4-BE49-F238E27FC236}">
              <a16:creationId xmlns:a16="http://schemas.microsoft.com/office/drawing/2014/main" id="{CCA446E6-97AD-4454-8A45-166E795C5E7A}"/>
            </a:ext>
          </a:extLst>
        </xdr:cNvPr>
        <xdr:cNvSpPr/>
      </xdr:nvSpPr>
      <xdr:spPr>
        <a:xfrm>
          <a:off x="16757650" y="178714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125730</xdr:rowOff>
    </xdr:from>
    <xdr:to>
      <xdr:col>102</xdr:col>
      <xdr:colOff>114300</xdr:colOff>
      <xdr:row>107</xdr:row>
      <xdr:rowOff>148589</xdr:rowOff>
    </xdr:to>
    <xdr:cxnSp macro="">
      <xdr:nvCxnSpPr>
        <xdr:cNvPr id="844" name="直線コネクタ 843">
          <a:extLst>
            <a:ext uri="{FF2B5EF4-FFF2-40B4-BE49-F238E27FC236}">
              <a16:creationId xmlns:a16="http://schemas.microsoft.com/office/drawing/2014/main" id="{1D014AD3-CA99-45E2-AA31-D85D0260471C}"/>
            </a:ext>
          </a:extLst>
        </xdr:cNvPr>
        <xdr:cNvCxnSpPr/>
      </xdr:nvCxnSpPr>
      <xdr:spPr>
        <a:xfrm flipV="1">
          <a:off x="16802100" y="17899380"/>
          <a:ext cx="8001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845" name="n_1aveValue【庁舎】&#10;一人当たり面積">
          <a:extLst>
            <a:ext uri="{FF2B5EF4-FFF2-40B4-BE49-F238E27FC236}">
              <a16:creationId xmlns:a16="http://schemas.microsoft.com/office/drawing/2014/main" id="{B5723FAD-2CC9-4071-8554-82F122B68897}"/>
            </a:ext>
          </a:extLst>
        </xdr:cNvPr>
        <xdr:cNvSpPr txBox="1"/>
      </xdr:nvSpPr>
      <xdr:spPr>
        <a:xfrm>
          <a:off x="189802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78757</xdr:rowOff>
    </xdr:from>
    <xdr:ext cx="469744" cy="259045"/>
    <xdr:sp macro="" textlink="">
      <xdr:nvSpPr>
        <xdr:cNvPr id="846" name="n_2aveValue【庁舎】&#10;一人当たり面積">
          <a:extLst>
            <a:ext uri="{FF2B5EF4-FFF2-40B4-BE49-F238E27FC236}">
              <a16:creationId xmlns:a16="http://schemas.microsoft.com/office/drawing/2014/main" id="{4973612F-89BD-4147-905D-CCDE2AC86980}"/>
            </a:ext>
          </a:extLst>
        </xdr:cNvPr>
        <xdr:cNvSpPr txBox="1"/>
      </xdr:nvSpPr>
      <xdr:spPr>
        <a:xfrm>
          <a:off x="181801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93997</xdr:rowOff>
    </xdr:from>
    <xdr:ext cx="469744" cy="259045"/>
    <xdr:sp macro="" textlink="">
      <xdr:nvSpPr>
        <xdr:cNvPr id="847" name="n_3aveValue【庁舎】&#10;一人当たり面積">
          <a:extLst>
            <a:ext uri="{FF2B5EF4-FFF2-40B4-BE49-F238E27FC236}">
              <a16:creationId xmlns:a16="http://schemas.microsoft.com/office/drawing/2014/main" id="{4BB000AB-4E8E-456F-9CF9-00F2A9B5FE96}"/>
            </a:ext>
          </a:extLst>
        </xdr:cNvPr>
        <xdr:cNvSpPr txBox="1"/>
      </xdr:nvSpPr>
      <xdr:spPr>
        <a:xfrm>
          <a:off x="1738637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109238</xdr:rowOff>
    </xdr:from>
    <xdr:ext cx="469744" cy="259045"/>
    <xdr:sp macro="" textlink="">
      <xdr:nvSpPr>
        <xdr:cNvPr id="848" name="n_4aveValue【庁舎】&#10;一人当たり面積">
          <a:extLst>
            <a:ext uri="{FF2B5EF4-FFF2-40B4-BE49-F238E27FC236}">
              <a16:creationId xmlns:a16="http://schemas.microsoft.com/office/drawing/2014/main" id="{6DC55412-DE91-45BB-BA4D-DA4F6F7DFFA3}"/>
            </a:ext>
          </a:extLst>
        </xdr:cNvPr>
        <xdr:cNvSpPr txBox="1"/>
      </xdr:nvSpPr>
      <xdr:spPr>
        <a:xfrm>
          <a:off x="165926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849" name="n_1mainValue【庁舎】&#10;一人当たり面積">
          <a:extLst>
            <a:ext uri="{FF2B5EF4-FFF2-40B4-BE49-F238E27FC236}">
              <a16:creationId xmlns:a16="http://schemas.microsoft.com/office/drawing/2014/main" id="{A52E83E1-5EB1-4EAE-82CE-E2F399103869}"/>
            </a:ext>
          </a:extLst>
        </xdr:cNvPr>
        <xdr:cNvSpPr txBox="1"/>
      </xdr:nvSpPr>
      <xdr:spPr>
        <a:xfrm>
          <a:off x="189802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163847</xdr:rowOff>
    </xdr:from>
    <xdr:ext cx="469744" cy="259045"/>
    <xdr:sp macro="" textlink="">
      <xdr:nvSpPr>
        <xdr:cNvPr id="850" name="n_2mainValue【庁舎】&#10;一人当たり面積">
          <a:extLst>
            <a:ext uri="{FF2B5EF4-FFF2-40B4-BE49-F238E27FC236}">
              <a16:creationId xmlns:a16="http://schemas.microsoft.com/office/drawing/2014/main" id="{31E09CD3-BE75-4917-B7AA-D72DDCCB778F}"/>
            </a:ext>
          </a:extLst>
        </xdr:cNvPr>
        <xdr:cNvSpPr txBox="1"/>
      </xdr:nvSpPr>
      <xdr:spPr>
        <a:xfrm>
          <a:off x="1818012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167657</xdr:rowOff>
    </xdr:from>
    <xdr:ext cx="469744" cy="259045"/>
    <xdr:sp macro="" textlink="">
      <xdr:nvSpPr>
        <xdr:cNvPr id="851" name="n_3mainValue【庁舎】&#10;一人当たり面積">
          <a:extLst>
            <a:ext uri="{FF2B5EF4-FFF2-40B4-BE49-F238E27FC236}">
              <a16:creationId xmlns:a16="http://schemas.microsoft.com/office/drawing/2014/main" id="{70B61274-789B-4A6F-A3A8-C65FF682E2C7}"/>
            </a:ext>
          </a:extLst>
        </xdr:cNvPr>
        <xdr:cNvSpPr txBox="1"/>
      </xdr:nvSpPr>
      <xdr:spPr>
        <a:xfrm>
          <a:off x="17386377" y="179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52" name="n_4mainValue【庁舎】&#10;一人当たり面積">
          <a:extLst>
            <a:ext uri="{FF2B5EF4-FFF2-40B4-BE49-F238E27FC236}">
              <a16:creationId xmlns:a16="http://schemas.microsoft.com/office/drawing/2014/main" id="{0AEF4772-8707-42CE-A86B-16AA81659A6F}"/>
            </a:ext>
          </a:extLst>
        </xdr:cNvPr>
        <xdr:cNvSpPr txBox="1"/>
      </xdr:nvSpPr>
      <xdr:spPr>
        <a:xfrm>
          <a:off x="16592627" y="179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BD04D884-4A14-4BE0-A399-45F3851D2489}"/>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37894668-AEB5-40EC-A9C4-0CEF4C4C88A1}"/>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A4A937F9-4E80-41E9-9339-3CB445A8F7B5}"/>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ほとんどの類型において、有形固定資産原価償却率が類似団体平均を上回っているが、保健センター・保健所の類型が改善され平均を大幅に下回った。これは、保健センターが世田谷区立保健医療福祉総合プラザ内に移転したことが大きな要因で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916,208
895,180
58.05
377,662,345
357,779,394
17,076,938
206,782,019
60,859,809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令和元年度から令和３年度の３か年で合計すると、分子となる基準財政収入額が増加したが、分母となる基準財政需要額も増加しているため、財政力指数は前年度から横ばいとなった。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類似団体との比較では平均値を上回っているが、今後もさらに徹底した行財政改善の取組みを進めるとともに、将来を見通したより計画的な財政運営を進めていく。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109765</xdr:rowOff>
    </xdr:from>
    <xdr:to>
      <xdr:col>23</xdr:col>
      <xdr:colOff>133350</xdr:colOff>
      <xdr:row>40</xdr:row>
      <xdr:rowOff>109765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67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109765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75293</xdr:rowOff>
    </xdr:from>
    <xdr:to>
      <xdr:col>15</xdr:col>
      <xdr:colOff>82550</xdr:colOff>
      <xdr:row>40</xdr:row>
      <xdr:rowOff>109765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9332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75293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扶助費の増などにより分子となる経常的経費充当一般財源等が増加したものの、財調交付金や地方消費税交付金の増などにより、分母となる経常的一般財源等の増加率が分子の増加率を上回ったため、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66</xdr:row>
      <xdr:rowOff>18204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23738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165523</xdr:rowOff>
    </xdr:from>
    <xdr:to>
      <xdr:col>19</xdr:col>
      <xdr:colOff>133350</xdr:colOff>
      <xdr:row>66</xdr:row>
      <xdr:rowOff>18204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3097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168063</xdr:rowOff>
    </xdr:from>
    <xdr:to>
      <xdr:col>15</xdr:col>
      <xdr:colOff>82550</xdr:colOff>
      <xdr:row>65</xdr:row>
      <xdr:rowOff>165523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408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41504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66</xdr:row>
      <xdr:rowOff>130810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14086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138854</xdr:rowOff>
    </xdr:from>
    <xdr:to>
      <xdr:col>19</xdr:col>
      <xdr:colOff>184150</xdr:colOff>
      <xdr:row>66</xdr:row>
      <xdr:rowOff>69004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79181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05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29650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117263</xdr:rowOff>
    </xdr:from>
    <xdr:to>
      <xdr:col>11</xdr:col>
      <xdr:colOff>82550</xdr:colOff>
      <xdr:row>65</xdr:row>
      <xdr:rowOff>47413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80010</xdr:rowOff>
    </xdr:from>
    <xdr:to>
      <xdr:col>7</xdr:col>
      <xdr:colOff>31750</xdr:colOff>
      <xdr:row>67</xdr:row>
      <xdr:rowOff>10160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166387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分母となる人口が減少し、分子となる人件費・物件費等の決算額も主に物件費の増により増加しているため、人口</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人当たり人件費・物件費等決算額は前年度より増加した。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この数値は類似団体内において低い水準にあるが、今後も引き続き行財政改善に取り組み、経費の削減に努める。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8204</xdr:rowOff>
    </xdr:from>
    <xdr:to>
      <xdr:col>23</xdr:col>
      <xdr:colOff>133350</xdr:colOff>
      <xdr:row>81</xdr:row>
      <xdr:rowOff>68022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95654"/>
          <a:ext cx="838200" cy="5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54374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41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150011</xdr:rowOff>
    </xdr:from>
    <xdr:to>
      <xdr:col>19</xdr:col>
      <xdr:colOff>133350</xdr:colOff>
      <xdr:row>81</xdr:row>
      <xdr:rowOff>8204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66011"/>
          <a:ext cx="889000" cy="2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107472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135364</xdr:rowOff>
    </xdr:from>
    <xdr:to>
      <xdr:col>15</xdr:col>
      <xdr:colOff>82550</xdr:colOff>
      <xdr:row>80</xdr:row>
      <xdr:rowOff>150011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51364"/>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124819</xdr:rowOff>
    </xdr:from>
    <xdr:to>
      <xdr:col>11</xdr:col>
      <xdr:colOff>31750</xdr:colOff>
      <xdr:row>80</xdr:row>
      <xdr:rowOff>135364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40819"/>
          <a:ext cx="889000" cy="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54326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4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51306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17222</xdr:rowOff>
    </xdr:from>
    <xdr:to>
      <xdr:col>23</xdr:col>
      <xdr:colOff>184150</xdr:colOff>
      <xdr:row>81</xdr:row>
      <xdr:rowOff>118822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109949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128854</xdr:rowOff>
    </xdr:from>
    <xdr:to>
      <xdr:col>19</xdr:col>
      <xdr:colOff>184150</xdr:colOff>
      <xdr:row>81</xdr:row>
      <xdr:rowOff>59004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4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69181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13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99211</xdr:rowOff>
    </xdr:from>
    <xdr:to>
      <xdr:col>15</xdr:col>
      <xdr:colOff>133350</xdr:colOff>
      <xdr:row>81</xdr:row>
      <xdr:rowOff>29361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1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39538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8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84564</xdr:rowOff>
    </xdr:from>
    <xdr:to>
      <xdr:col>11</xdr:col>
      <xdr:colOff>82550</xdr:colOff>
      <xdr:row>81</xdr:row>
      <xdr:rowOff>14714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24891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6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74019</xdr:rowOff>
    </xdr:from>
    <xdr:to>
      <xdr:col>7</xdr:col>
      <xdr:colOff>31750</xdr:colOff>
      <xdr:row>81</xdr:row>
      <xdr:rowOff>4169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14346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5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日の数値。	給与構造の改革に伴う給料表の改定はなかった。</a:t>
          </a:r>
        </a:p>
        <a:p>
          <a:r>
            <a:rPr kumimoji="1" lang="ja-JP" altLang="en-US" sz="1300">
              <a:latin typeface="ＭＳ Ｐゴシック" panose="020B0600070205080204" pitchFamily="50" charset="-128"/>
              <a:ea typeface="ＭＳ Ｐゴシック" panose="020B0600070205080204" pitchFamily="50" charset="-128"/>
            </a:rPr>
            <a:t>  国においても、民間給与との較差は極めて小さいことから、給料表の改定はなかったものの、</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この数値は類似団体平均を上回っており、今後も引き続き職員給与の適正化に努めていく。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87</xdr:row>
      <xdr:rowOff>33564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7428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102507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分子となる職員数、分母となる人口がともに減少したが、分子の減少率が分母の減少率を下回ったため、人口千人当たり職員数が前年度比で</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この数値は類似団体平均を下回っているが、今後も定員適正化の取組みによる職員定数の効率的な配分を行うとともに、重点政策等に適確に対応できる機動的・効率的な人員体制の構築を進めていく。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140546</xdr:rowOff>
    </xdr:from>
    <xdr:to>
      <xdr:col>81</xdr:col>
      <xdr:colOff>44450</xdr:colOff>
      <xdr:row>59</xdr:row>
      <xdr:rowOff>142845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56096"/>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127622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243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131354</xdr:rowOff>
    </xdr:from>
    <xdr:to>
      <xdr:col>77</xdr:col>
      <xdr:colOff>44450</xdr:colOff>
      <xdr:row>59</xdr:row>
      <xdr:rowOff>140546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4690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57530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127907</xdr:rowOff>
    </xdr:from>
    <xdr:to>
      <xdr:col>72</xdr:col>
      <xdr:colOff>203200</xdr:colOff>
      <xdr:row>59</xdr:row>
      <xdr:rowOff>131354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434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60977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127907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365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52933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51785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92045</xdr:rowOff>
    </xdr:from>
    <xdr:to>
      <xdr:col>81</xdr:col>
      <xdr:colOff>95250</xdr:colOff>
      <xdr:row>60</xdr:row>
      <xdr:rowOff>22195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13322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2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89746</xdr:rowOff>
    </xdr:from>
    <xdr:to>
      <xdr:col>77</xdr:col>
      <xdr:colOff>95250</xdr:colOff>
      <xdr:row>60</xdr:row>
      <xdr:rowOff>19896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30073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80554</xdr:rowOff>
    </xdr:from>
    <xdr:to>
      <xdr:col>73</xdr:col>
      <xdr:colOff>44450</xdr:colOff>
      <xdr:row>60</xdr:row>
      <xdr:rowOff>10704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20881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77107</xdr:rowOff>
    </xdr:from>
    <xdr:to>
      <xdr:col>68</xdr:col>
      <xdr:colOff>203200</xdr:colOff>
      <xdr:row>60</xdr:row>
      <xdr:rowOff>7257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17434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地方債の着実な償還を進めたことにより公債費は減少したものの、土地開発公社からの買戻しに係る経費の増などにより、公債費に準ずる債務負担行為に係るものの経費が増となったため、前年度より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今後も引き続き適切な範囲で地方債の活用を図っていく。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9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39</xdr:row>
      <xdr:rowOff>105410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62305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39</xdr:row>
      <xdr:rowOff>105410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62305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30480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地方債の現在高や退職手当などの将来負担見込み額に対して、基金や基準財政需要額算入見込額などの合計である充当可能な財源が上回っているため、将来負担比率の数値は「－」となった。</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916,208
895,180
58.05
377,662,345
357,779,394
17,076,938
206,782,019
60,859,809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分子となる人件費が概ね横ばいだが、財調交付金や地方消費税交付金の増などにより分母となる歳入経常一般財源が増加したため、人件費に係る経常収支比率は前年度比で、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この数値は類似団体平均を上回っており、今後も引き続き定員適正化の取り組みにより、計画的な定員管理に努めていく。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151493</xdr:rowOff>
    </xdr:from>
    <xdr:to>
      <xdr:col>24</xdr:col>
      <xdr:colOff>25400</xdr:colOff>
      <xdr:row>41</xdr:row>
      <xdr:rowOff>53522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838043"/>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151493</xdr:rowOff>
    </xdr:from>
    <xdr:to>
      <xdr:col>19</xdr:col>
      <xdr:colOff>187325</xdr:colOff>
      <xdr:row>41</xdr:row>
      <xdr:rowOff>53522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8380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163484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0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102507</xdr:rowOff>
    </xdr:from>
    <xdr:to>
      <xdr:col>15</xdr:col>
      <xdr:colOff>98425</xdr:colOff>
      <xdr:row>39</xdr:row>
      <xdr:rowOff>151493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789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122663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102507</xdr:rowOff>
    </xdr:from>
    <xdr:to>
      <xdr:col>11</xdr:col>
      <xdr:colOff>9525</xdr:colOff>
      <xdr:row>40</xdr:row>
      <xdr:rowOff>127000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7890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49184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8362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100693</xdr:rowOff>
    </xdr:from>
    <xdr:to>
      <xdr:col>24</xdr:col>
      <xdr:colOff>76200</xdr:colOff>
      <xdr:row>40</xdr:row>
      <xdr:rowOff>30843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72770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2722</xdr:rowOff>
    </xdr:from>
    <xdr:to>
      <xdr:col>20</xdr:col>
      <xdr:colOff>38100</xdr:colOff>
      <xdr:row>41</xdr:row>
      <xdr:rowOff>104322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89099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11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100693</xdr:rowOff>
    </xdr:from>
    <xdr:to>
      <xdr:col>15</xdr:col>
      <xdr:colOff>149225</xdr:colOff>
      <xdr:row>40</xdr:row>
      <xdr:rowOff>30843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15620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51707</xdr:rowOff>
    </xdr:from>
    <xdr:to>
      <xdr:col>11</xdr:col>
      <xdr:colOff>60325</xdr:colOff>
      <xdr:row>39</xdr:row>
      <xdr:rowOff>153307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分子となる物件費は概ね横ばいだが、財調交付金や地方消費税交付金の増などにより分母となる歳入経常一般財源が増加したため、物件費に係る経常収支比率は前年度比で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この数値は類似団体平均を下回っているものの、今後も業務の効率化を進めるとともに、各種事務経費や施設維持管理経費などの内部経費抑制に努めていく。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80736</xdr:rowOff>
    </xdr:from>
    <xdr:to>
      <xdr:col>82</xdr:col>
      <xdr:colOff>107950</xdr:colOff>
      <xdr:row>14</xdr:row>
      <xdr:rowOff>18143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3095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59163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45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14</xdr:row>
      <xdr:rowOff>137886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418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56441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83457</xdr:rowOff>
    </xdr:from>
    <xdr:to>
      <xdr:col>73</xdr:col>
      <xdr:colOff>180975</xdr:colOff>
      <xdr:row>14</xdr:row>
      <xdr:rowOff>137886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483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83457</xdr:rowOff>
    </xdr:from>
    <xdr:to>
      <xdr:col>69</xdr:col>
      <xdr:colOff>92075</xdr:colOff>
      <xdr:row>14</xdr:row>
      <xdr:rowOff>105229</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483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29936</xdr:rowOff>
    </xdr:from>
    <xdr:to>
      <xdr:col>82</xdr:col>
      <xdr:colOff>158750</xdr:colOff>
      <xdr:row>13</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109963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16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138793</xdr:rowOff>
    </xdr:from>
    <xdr:to>
      <xdr:col>78</xdr:col>
      <xdr:colOff>120650</xdr:colOff>
      <xdr:row>14</xdr:row>
      <xdr:rowOff>68943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79120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3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87086</xdr:rowOff>
    </xdr:from>
    <xdr:to>
      <xdr:col>74</xdr:col>
      <xdr:colOff>31750</xdr:colOff>
      <xdr:row>15</xdr:row>
      <xdr:rowOff>17236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2013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32657</xdr:rowOff>
    </xdr:from>
    <xdr:to>
      <xdr:col>69</xdr:col>
      <xdr:colOff>142875</xdr:colOff>
      <xdr:row>14</xdr:row>
      <xdr:rowOff>134257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119034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140806</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4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扶助費が私立保育園運営費や障害者自立支援給付費の増などにより増加したものの、財調交付金や地方消費税交付金の増などにより、分母となる経常的一般財源等の増加率が分子の増加率を上回ったため、扶助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この数値は類似団体平均を下回っているものの、今後も保育園運営費や障害者自立支援給付費など社会保障関連経費の一定の増が見込まれる。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16510</xdr:rowOff>
    </xdr:from>
    <xdr:to>
      <xdr:col>24</xdr:col>
      <xdr:colOff>25400</xdr:colOff>
      <xdr:row>59</xdr:row>
      <xdr:rowOff>77470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132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139717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59</xdr:row>
      <xdr:rowOff>77470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18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59</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46990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137160</xdr:rowOff>
    </xdr:from>
    <xdr:to>
      <xdr:col>24</xdr:col>
      <xdr:colOff>76200</xdr:colOff>
      <xdr:row>59</xdr:row>
      <xdr:rowOff>67310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153687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26670</xdr:rowOff>
    </xdr:from>
    <xdr:to>
      <xdr:col>20</xdr:col>
      <xdr:colOff>38100</xdr:colOff>
      <xdr:row>59</xdr:row>
      <xdr:rowOff>128270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121920</xdr:rowOff>
    </xdr:from>
    <xdr:to>
      <xdr:col>11</xdr:col>
      <xdr:colOff>60325</xdr:colOff>
      <xdr:row>59</xdr:row>
      <xdr:rowOff>52070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107967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その他経費は、維持補修費、貸付金、各特別会計への繰出金の合計である。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子となるその他経費が小・中学校施設整備事業費の減などにより減少したことに加え、財調交付金や地方消費税交付金の増などにより分母となる歳入経常一般財源が増加したため、その他経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18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143527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1008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107950</xdr:rowOff>
    </xdr:from>
    <xdr:to>
      <xdr:col>78</xdr:col>
      <xdr:colOff>69850</xdr:colOff>
      <xdr:row>58</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5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3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146050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033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57150</xdr:rowOff>
    </xdr:from>
    <xdr:to>
      <xdr:col>74</xdr:col>
      <xdr:colOff>31750</xdr:colOff>
      <xdr:row>58</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95250</xdr:rowOff>
    </xdr:from>
    <xdr:to>
      <xdr:col>65</xdr:col>
      <xdr:colOff>53975</xdr:colOff>
      <xdr:row>59</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35577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0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分子となる補助費等は概ね横ばいだが、財調交付金や地方消費税交付金の増などにより分母となる歳入経常一般財源が増加したため、補助費等に係る経常収支比率は前年度比で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この数値は類似団体平均を上回っており、今後も各補助金の制度内容等について定期的な検証・見直しを進めていく。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367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115570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138430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38</xdr:row>
      <xdr:rowOff>35560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48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満期一括債の償還の増に伴う地方債償還元金の増などにより、前年度比で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この数値は、類似団体平均を上回っており、今後も、金利動向を考慮するなど効果的な借入方法を検討し、適切な範囲で地方債の活用を図っていく。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80</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57200"/>
          <a:ext cx="838200" cy="7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149861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149861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088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77</xdr:row>
      <xdr:rowOff>161289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886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99061</xdr:rowOff>
    </xdr:from>
    <xdr:to>
      <xdr:col>24</xdr:col>
      <xdr:colOff>76200</xdr:colOff>
      <xdr:row>81</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7638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162577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扶助費の増により分子が増加しているが、分母となる歳入経常一般財源も増加しており、分母の増加率が分子の増加率を上回ったため、前年度比で</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81</xdr:row>
      <xdr:rowOff>4536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423900"/>
          <a:ext cx="8382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135363</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132443</xdr:rowOff>
    </xdr:from>
    <xdr:to>
      <xdr:col>78</xdr:col>
      <xdr:colOff>69850</xdr:colOff>
      <xdr:row>81</xdr:row>
      <xdr:rowOff>4536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848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116313</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118836</xdr:rowOff>
    </xdr:from>
    <xdr:to>
      <xdr:col>73</xdr:col>
      <xdr:colOff>180975</xdr:colOff>
      <xdr:row>80</xdr:row>
      <xdr:rowOff>132443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663386"/>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158041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118836</xdr:rowOff>
    </xdr:from>
    <xdr:to>
      <xdr:col>69</xdr:col>
      <xdr:colOff>92075</xdr:colOff>
      <xdr:row>81</xdr:row>
      <xdr:rowOff>58964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663386"/>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158041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41020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1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16527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125186</xdr:rowOff>
    </xdr:from>
    <xdr:to>
      <xdr:col>78</xdr:col>
      <xdr:colOff>120650</xdr:colOff>
      <xdr:row>81</xdr:row>
      <xdr:rowOff>55336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65513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61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81643</xdr:rowOff>
    </xdr:from>
    <xdr:to>
      <xdr:col>74</xdr:col>
      <xdr:colOff>31750</xdr:colOff>
      <xdr:row>81</xdr:row>
      <xdr:rowOff>11793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168020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68036</xdr:rowOff>
    </xdr:from>
    <xdr:to>
      <xdr:col>69</xdr:col>
      <xdr:colOff>142875</xdr:colOff>
      <xdr:row>79</xdr:row>
      <xdr:rowOff>169636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154413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8164</xdr:rowOff>
    </xdr:from>
    <xdr:to>
      <xdr:col>65</xdr:col>
      <xdr:colOff>53975</xdr:colOff>
      <xdr:row>81</xdr:row>
      <xdr:rowOff>109764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94541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145386</xdr:rowOff>
    </xdr:from>
    <xdr:to>
      <xdr:col>29</xdr:col>
      <xdr:colOff>127000</xdr:colOff>
      <xdr:row>18</xdr:row>
      <xdr:rowOff>149185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79111"/>
          <a:ext cx="647700" cy="3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149185</xdr:rowOff>
    </xdr:from>
    <xdr:to>
      <xdr:col>26</xdr:col>
      <xdr:colOff>50800</xdr:colOff>
      <xdr:row>18</xdr:row>
      <xdr:rowOff>161987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82910"/>
          <a:ext cx="6985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161987</xdr:rowOff>
    </xdr:from>
    <xdr:to>
      <xdr:col>22</xdr:col>
      <xdr:colOff>114300</xdr:colOff>
      <xdr:row>18</xdr:row>
      <xdr:rowOff>169944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95712"/>
          <a:ext cx="698500" cy="7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164295</xdr:rowOff>
    </xdr:from>
    <xdr:to>
      <xdr:col>18</xdr:col>
      <xdr:colOff>177800</xdr:colOff>
      <xdr:row>18</xdr:row>
      <xdr:rowOff>169944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98020"/>
          <a:ext cx="698500" cy="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10279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166587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94586</xdr:rowOff>
    </xdr:from>
    <xdr:to>
      <xdr:col>29</xdr:col>
      <xdr:colOff>177800</xdr:colOff>
      <xdr:row>19</xdr:row>
      <xdr:rowOff>24736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6675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98385</xdr:rowOff>
    </xdr:from>
    <xdr:to>
      <xdr:col>26</xdr:col>
      <xdr:colOff>101600</xdr:colOff>
      <xdr:row>19</xdr:row>
      <xdr:rowOff>28535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3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13312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8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111187</xdr:rowOff>
    </xdr:from>
    <xdr:to>
      <xdr:col>22</xdr:col>
      <xdr:colOff>165100</xdr:colOff>
      <xdr:row>19</xdr:row>
      <xdr:rowOff>41337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4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26114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3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119144</xdr:rowOff>
    </xdr:from>
    <xdr:to>
      <xdr:col>19</xdr:col>
      <xdr:colOff>38100</xdr:colOff>
      <xdr:row>19</xdr:row>
      <xdr:rowOff>49294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5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34071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113494</xdr:rowOff>
    </xdr:from>
    <xdr:to>
      <xdr:col>15</xdr:col>
      <xdr:colOff>101600</xdr:colOff>
      <xdr:row>19</xdr:row>
      <xdr:rowOff>43645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721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28422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295326</xdr:rowOff>
    </xdr:from>
    <xdr:to>
      <xdr:col>29</xdr:col>
      <xdr:colOff>127000</xdr:colOff>
      <xdr:row>36</xdr:row>
      <xdr:rowOff>10795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05676"/>
          <a:ext cx="647700" cy="58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338472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48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295326</xdr:rowOff>
    </xdr:from>
    <xdr:to>
      <xdr:col>26</xdr:col>
      <xdr:colOff>50800</xdr:colOff>
      <xdr:row>36</xdr:row>
      <xdr:rowOff>118846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05676"/>
          <a:ext cx="698500" cy="16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78757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03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82652</xdr:rowOff>
    </xdr:from>
    <xdr:to>
      <xdr:col>22</xdr:col>
      <xdr:colOff>114300</xdr:colOff>
      <xdr:row>36</xdr:row>
      <xdr:rowOff>118846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35902"/>
          <a:ext cx="698500" cy="36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82652</xdr:rowOff>
    </xdr:from>
    <xdr:to>
      <xdr:col>18</xdr:col>
      <xdr:colOff>177800</xdr:colOff>
      <xdr:row>37</xdr:row>
      <xdr:rowOff>39218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35902"/>
          <a:ext cx="698500" cy="128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302895</xdr:rowOff>
    </xdr:from>
    <xdr:to>
      <xdr:col>29</xdr:col>
      <xdr:colOff>177800</xdr:colOff>
      <xdr:row>36</xdr:row>
      <xdr:rowOff>61595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1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147972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5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244526</xdr:rowOff>
    </xdr:from>
    <xdr:to>
      <xdr:col>26</xdr:col>
      <xdr:colOff>101600</xdr:colOff>
      <xdr:row>36</xdr:row>
      <xdr:rowOff>3226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54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13403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2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68046</xdr:rowOff>
    </xdr:from>
    <xdr:to>
      <xdr:col>22</xdr:col>
      <xdr:colOff>165100</xdr:colOff>
      <xdr:row>36</xdr:row>
      <xdr:rowOff>169646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2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154423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0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31852</xdr:rowOff>
    </xdr:from>
    <xdr:to>
      <xdr:col>19</xdr:col>
      <xdr:colOff>38100</xdr:colOff>
      <xdr:row>36</xdr:row>
      <xdr:rowOff>133452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8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143629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75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159868</xdr:rowOff>
    </xdr:from>
    <xdr:to>
      <xdr:col>15</xdr:col>
      <xdr:colOff>101600</xdr:colOff>
      <xdr:row>37</xdr:row>
      <xdr:rowOff>90018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1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74795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9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916,208
895,180
58.05
377,662,345
357,779,394
17,076,938
206,782,019
60,859,809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104213</xdr:rowOff>
    </xdr:from>
    <xdr:to>
      <xdr:col>24</xdr:col>
      <xdr:colOff>63500</xdr:colOff>
      <xdr:row>37</xdr:row>
      <xdr:rowOff>106912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47863"/>
          <a:ext cx="8382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36339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106912</xdr:rowOff>
    </xdr:from>
    <xdr:to>
      <xdr:col>19</xdr:col>
      <xdr:colOff>177800</xdr:colOff>
      <xdr:row>37</xdr:row>
      <xdr:rowOff>135683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50562"/>
          <a:ext cx="889000" cy="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135683</xdr:rowOff>
    </xdr:from>
    <xdr:to>
      <xdr:col>15</xdr:col>
      <xdr:colOff>50800</xdr:colOff>
      <xdr:row>37</xdr:row>
      <xdr:rowOff>144163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79333"/>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153916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143184</xdr:rowOff>
    </xdr:from>
    <xdr:to>
      <xdr:col>10</xdr:col>
      <xdr:colOff>114300</xdr:colOff>
      <xdr:row>37</xdr:row>
      <xdr:rowOff>144163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86834"/>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160784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151270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53413</xdr:rowOff>
    </xdr:from>
    <xdr:to>
      <xdr:col>24</xdr:col>
      <xdr:colOff>114300</xdr:colOff>
      <xdr:row>37</xdr:row>
      <xdr:rowOff>155013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9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163339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56112</xdr:rowOff>
    </xdr:from>
    <xdr:to>
      <xdr:col>20</xdr:col>
      <xdr:colOff>38100</xdr:colOff>
      <xdr:row>37</xdr:row>
      <xdr:rowOff>157712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148839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84883</xdr:rowOff>
    </xdr:from>
    <xdr:to>
      <xdr:col>15</xdr:col>
      <xdr:colOff>101600</xdr:colOff>
      <xdr:row>38</xdr:row>
      <xdr:rowOff>15033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2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93363</xdr:rowOff>
    </xdr:from>
    <xdr:to>
      <xdr:col>10</xdr:col>
      <xdr:colOff>165100</xdr:colOff>
      <xdr:row>38</xdr:row>
      <xdr:rowOff>23513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14640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92384</xdr:rowOff>
    </xdr:from>
    <xdr:to>
      <xdr:col>6</xdr:col>
      <xdr:colOff>38100</xdr:colOff>
      <xdr:row>38</xdr:row>
      <xdr:rowOff>22534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13661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1987</xdr:rowOff>
    </xdr:from>
    <xdr:to>
      <xdr:col>24</xdr:col>
      <xdr:colOff>62865</xdr:colOff>
      <xdr:row>56</xdr:row>
      <xdr:rowOff>156251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17387"/>
          <a:ext cx="1270" cy="840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160078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7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156251</xdr:rowOff>
    </xdr:from>
    <xdr:to>
      <xdr:col>24</xdr:col>
      <xdr:colOff>152400</xdr:colOff>
      <xdr:row>56</xdr:row>
      <xdr:rowOff>156251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75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120114</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9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1987</xdr:rowOff>
    </xdr:from>
    <xdr:to>
      <xdr:col>24</xdr:col>
      <xdr:colOff>152400</xdr:colOff>
      <xdr:row>52</xdr:row>
      <xdr:rowOff>1987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118102</xdr:rowOff>
    </xdr:from>
    <xdr:to>
      <xdr:col>24</xdr:col>
      <xdr:colOff>63500</xdr:colOff>
      <xdr:row>57</xdr:row>
      <xdr:rowOff>12649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19302"/>
          <a:ext cx="838200" cy="6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45707</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7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22830</xdr:rowOff>
    </xdr:from>
    <xdr:to>
      <xdr:col>24</xdr:col>
      <xdr:colOff>114300</xdr:colOff>
      <xdr:row>56</xdr:row>
      <xdr:rowOff>124430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12649</xdr:rowOff>
    </xdr:from>
    <xdr:to>
      <xdr:col>19</xdr:col>
      <xdr:colOff>177800</xdr:colOff>
      <xdr:row>57</xdr:row>
      <xdr:rowOff>34407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85299"/>
          <a:ext cx="889000" cy="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93097</xdr:rowOff>
    </xdr:from>
    <xdr:to>
      <xdr:col>20</xdr:col>
      <xdr:colOff>38100</xdr:colOff>
      <xdr:row>57</xdr:row>
      <xdr:rowOff>23247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39774</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34407</xdr:rowOff>
    </xdr:from>
    <xdr:to>
      <xdr:col>15</xdr:col>
      <xdr:colOff>50800</xdr:colOff>
      <xdr:row>57</xdr:row>
      <xdr:rowOff>48512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07057"/>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108715</xdr:rowOff>
    </xdr:from>
    <xdr:to>
      <xdr:col>15</xdr:col>
      <xdr:colOff>101600</xdr:colOff>
      <xdr:row>57</xdr:row>
      <xdr:rowOff>38865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55392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48512</xdr:rowOff>
    </xdr:from>
    <xdr:to>
      <xdr:col>10</xdr:col>
      <xdr:colOff>114300</xdr:colOff>
      <xdr:row>57</xdr:row>
      <xdr:rowOff>61679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21162"/>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139928</xdr:rowOff>
    </xdr:from>
    <xdr:to>
      <xdr:col>10</xdr:col>
      <xdr:colOff>165100</xdr:colOff>
      <xdr:row>57</xdr:row>
      <xdr:rowOff>70078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86605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147696</xdr:rowOff>
    </xdr:from>
    <xdr:to>
      <xdr:col>6</xdr:col>
      <xdr:colOff>38100</xdr:colOff>
      <xdr:row>57</xdr:row>
      <xdr:rowOff>77846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4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94373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67302</xdr:rowOff>
    </xdr:from>
    <xdr:to>
      <xdr:col>24</xdr:col>
      <xdr:colOff>114300</xdr:colOff>
      <xdr:row>56</xdr:row>
      <xdr:rowOff>168902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133299</xdr:rowOff>
    </xdr:from>
    <xdr:to>
      <xdr:col>20</xdr:col>
      <xdr:colOff>38100</xdr:colOff>
      <xdr:row>57</xdr:row>
      <xdr:rowOff>63449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54576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2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155057</xdr:rowOff>
    </xdr:from>
    <xdr:to>
      <xdr:col>15</xdr:col>
      <xdr:colOff>101600</xdr:colOff>
      <xdr:row>57</xdr:row>
      <xdr:rowOff>85207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5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76334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169162</xdr:rowOff>
    </xdr:from>
    <xdr:to>
      <xdr:col>10</xdr:col>
      <xdr:colOff>165100</xdr:colOff>
      <xdr:row>57</xdr:row>
      <xdr:rowOff>99312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90439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10879</xdr:rowOff>
    </xdr:from>
    <xdr:to>
      <xdr:col>6</xdr:col>
      <xdr:colOff>38100</xdr:colOff>
      <xdr:row>57</xdr:row>
      <xdr:rowOff>112479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8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103606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2997</xdr:rowOff>
    </xdr:from>
    <xdr:to>
      <xdr:col>24</xdr:col>
      <xdr:colOff>63500</xdr:colOff>
      <xdr:row>79</xdr:row>
      <xdr:rowOff>6807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4754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2997</xdr:rowOff>
    </xdr:from>
    <xdr:to>
      <xdr:col>19</xdr:col>
      <xdr:colOff>177800</xdr:colOff>
      <xdr:row>79</xdr:row>
      <xdr:rowOff>5131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47547"/>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170942</xdr:rowOff>
    </xdr:from>
    <xdr:to>
      <xdr:col>15</xdr:col>
      <xdr:colOff>50800</xdr:colOff>
      <xdr:row>79</xdr:row>
      <xdr:rowOff>5131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4404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170942</xdr:rowOff>
    </xdr:from>
    <xdr:to>
      <xdr:col>10</xdr:col>
      <xdr:colOff>114300</xdr:colOff>
      <xdr:row>79</xdr:row>
      <xdr:rowOff>864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4404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162755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11650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127457</xdr:rowOff>
    </xdr:from>
    <xdr:to>
      <xdr:col>24</xdr:col>
      <xdr:colOff>114300</xdr:colOff>
      <xdr:row>79</xdr:row>
      <xdr:rowOff>57607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42384</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5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123647</xdr:rowOff>
    </xdr:from>
    <xdr:to>
      <xdr:col>20</xdr:col>
      <xdr:colOff>38100</xdr:colOff>
      <xdr:row>79</xdr:row>
      <xdr:rowOff>53797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44924</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589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125781</xdr:rowOff>
    </xdr:from>
    <xdr:to>
      <xdr:col>15</xdr:col>
      <xdr:colOff>101600</xdr:colOff>
      <xdr:row>79</xdr:row>
      <xdr:rowOff>55931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47058</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591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120142</xdr:rowOff>
    </xdr:from>
    <xdr:to>
      <xdr:col>10</xdr:col>
      <xdr:colOff>165100</xdr:colOff>
      <xdr:row>79</xdr:row>
      <xdr:rowOff>50292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41419</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58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121514</xdr:rowOff>
    </xdr:from>
    <xdr:to>
      <xdr:col>6</xdr:col>
      <xdr:colOff>38100</xdr:colOff>
      <xdr:row>79</xdr:row>
      <xdr:rowOff>51664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42791</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5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170484</xdr:rowOff>
    </xdr:from>
    <xdr:to>
      <xdr:col>24</xdr:col>
      <xdr:colOff>62865</xdr:colOff>
      <xdr:row>97</xdr:row>
      <xdr:rowOff>18605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00984"/>
          <a:ext cx="1270" cy="104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22432</xdr:rowOff>
    </xdr:from>
    <xdr:ext cx="599010"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6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18605</xdr:rowOff>
    </xdr:from>
    <xdr:to>
      <xdr:col>24</xdr:col>
      <xdr:colOff>152400</xdr:colOff>
      <xdr:row>97</xdr:row>
      <xdr:rowOff>18605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6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117161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7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170484</xdr:rowOff>
    </xdr:from>
    <xdr:to>
      <xdr:col>24</xdr:col>
      <xdr:colOff>152400</xdr:colOff>
      <xdr:row>90</xdr:row>
      <xdr:rowOff>170484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0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49568</xdr:rowOff>
    </xdr:from>
    <xdr:to>
      <xdr:col>24</xdr:col>
      <xdr:colOff>63500</xdr:colOff>
      <xdr:row>97</xdr:row>
      <xdr:rowOff>112458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08768"/>
          <a:ext cx="838200" cy="2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24489</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5969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xdr:rowOff>
    </xdr:from>
    <xdr:to>
      <xdr:col>24</xdr:col>
      <xdr:colOff>114300</xdr:colOff>
      <xdr:row>94</xdr:row>
      <xdr:rowOff>103212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1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112458</xdr:rowOff>
    </xdr:from>
    <xdr:to>
      <xdr:col>19</xdr:col>
      <xdr:colOff>177800</xdr:colOff>
      <xdr:row>98</xdr:row>
      <xdr:rowOff>68757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43108"/>
          <a:ext cx="889000" cy="1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104484</xdr:rowOff>
    </xdr:from>
    <xdr:to>
      <xdr:col>20</xdr:col>
      <xdr:colOff>38100</xdr:colOff>
      <xdr:row>96</xdr:row>
      <xdr:rowOff>34634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9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51161</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16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68757</xdr:rowOff>
    </xdr:from>
    <xdr:to>
      <xdr:col>15</xdr:col>
      <xdr:colOff>50800</xdr:colOff>
      <xdr:row>98</xdr:row>
      <xdr:rowOff>141224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70857"/>
          <a:ext cx="889000" cy="7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24561</xdr:rowOff>
    </xdr:from>
    <xdr:to>
      <xdr:col>15</xdr:col>
      <xdr:colOff>101600</xdr:colOff>
      <xdr:row>96</xdr:row>
      <xdr:rowOff>126161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142688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2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141224</xdr:rowOff>
    </xdr:from>
    <xdr:to>
      <xdr:col>10</xdr:col>
      <xdr:colOff>114300</xdr:colOff>
      <xdr:row>98</xdr:row>
      <xdr:rowOff>164033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943324"/>
          <a:ext cx="889000" cy="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78880</xdr:rowOff>
    </xdr:from>
    <xdr:to>
      <xdr:col>10</xdr:col>
      <xdr:colOff>165100</xdr:colOff>
      <xdr:row>97</xdr:row>
      <xdr:rowOff>9030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25557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31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88379</xdr:rowOff>
    </xdr:from>
    <xdr:to>
      <xdr:col>6</xdr:col>
      <xdr:colOff>38100</xdr:colOff>
      <xdr:row>97</xdr:row>
      <xdr:rowOff>18529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4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35056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32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170218</xdr:rowOff>
    </xdr:from>
    <xdr:to>
      <xdr:col>24</xdr:col>
      <xdr:colOff>114300</xdr:colOff>
      <xdr:row>96</xdr:row>
      <xdr:rowOff>100368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148645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3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61658</xdr:rowOff>
    </xdr:from>
    <xdr:to>
      <xdr:col>20</xdr:col>
      <xdr:colOff>38100</xdr:colOff>
      <xdr:row>97</xdr:row>
      <xdr:rowOff>163258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154385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78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17957</xdr:rowOff>
    </xdr:from>
    <xdr:to>
      <xdr:col>15</xdr:col>
      <xdr:colOff>101600</xdr:colOff>
      <xdr:row>98</xdr:row>
      <xdr:rowOff>119557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110684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91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90424</xdr:rowOff>
    </xdr:from>
    <xdr:to>
      <xdr:col>10</xdr:col>
      <xdr:colOff>165100</xdr:colOff>
      <xdr:row>99</xdr:row>
      <xdr:rowOff>20574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11701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8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113233</xdr:rowOff>
    </xdr:from>
    <xdr:to>
      <xdr:col>6</xdr:col>
      <xdr:colOff>38100</xdr:colOff>
      <xdr:row>99</xdr:row>
      <xdr:rowOff>43383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91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34510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700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53505</xdr:rowOff>
    </xdr:from>
    <xdr:to>
      <xdr:col>55</xdr:col>
      <xdr:colOff>0</xdr:colOff>
      <xdr:row>37</xdr:row>
      <xdr:rowOff>90831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197005"/>
          <a:ext cx="838200" cy="123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167606</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53505</xdr:rowOff>
    </xdr:from>
    <xdr:to>
      <xdr:col>50</xdr:col>
      <xdr:colOff>114300</xdr:colOff>
      <xdr:row>37</xdr:row>
      <xdr:rowOff>129845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197005"/>
          <a:ext cx="889000" cy="12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47413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129845</xdr:rowOff>
    </xdr:from>
    <xdr:to>
      <xdr:col>45</xdr:col>
      <xdr:colOff>177800</xdr:colOff>
      <xdr:row>37</xdr:row>
      <xdr:rowOff>157264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73495"/>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165523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156819</xdr:rowOff>
    </xdr:from>
    <xdr:to>
      <xdr:col>41</xdr:col>
      <xdr:colOff>50800</xdr:colOff>
      <xdr:row>37</xdr:row>
      <xdr:rowOff>157264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00469"/>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19473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35221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40031</xdr:rowOff>
    </xdr:from>
    <xdr:to>
      <xdr:col>55</xdr:col>
      <xdr:colOff>50800</xdr:colOff>
      <xdr:row>37</xdr:row>
      <xdr:rowOff>141631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126408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2705</xdr:rowOff>
    </xdr:from>
    <xdr:to>
      <xdr:col>50</xdr:col>
      <xdr:colOff>165100</xdr:colOff>
      <xdr:row>30</xdr:row>
      <xdr:rowOff>104305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1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95432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23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79045</xdr:rowOff>
    </xdr:from>
    <xdr:to>
      <xdr:col>46</xdr:col>
      <xdr:colOff>38100</xdr:colOff>
      <xdr:row>38</xdr:row>
      <xdr:rowOff>9195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1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106464</xdr:rowOff>
    </xdr:from>
    <xdr:to>
      <xdr:col>41</xdr:col>
      <xdr:colOff>101600</xdr:colOff>
      <xdr:row>38</xdr:row>
      <xdr:rowOff>36614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27741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106019</xdr:rowOff>
    </xdr:from>
    <xdr:to>
      <xdr:col>36</xdr:col>
      <xdr:colOff>165100</xdr:colOff>
      <xdr:row>38</xdr:row>
      <xdr:rowOff>36170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96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27297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113493</xdr:rowOff>
    </xdr:from>
    <xdr:to>
      <xdr:col>55</xdr:col>
      <xdr:colOff>0</xdr:colOff>
      <xdr:row>57</xdr:row>
      <xdr:rowOff>152671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86143"/>
          <a:ext cx="838200" cy="3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54766</xdr:rowOff>
    </xdr:from>
    <xdr:to>
      <xdr:col>50</xdr:col>
      <xdr:colOff>114300</xdr:colOff>
      <xdr:row>57</xdr:row>
      <xdr:rowOff>113493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27416"/>
          <a:ext cx="889000" cy="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54766</xdr:rowOff>
    </xdr:from>
    <xdr:to>
      <xdr:col>45</xdr:col>
      <xdr:colOff>177800</xdr:colOff>
      <xdr:row>57</xdr:row>
      <xdr:rowOff>92741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27416"/>
          <a:ext cx="889000" cy="3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116791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56562</xdr:rowOff>
    </xdr:from>
    <xdr:to>
      <xdr:col>41</xdr:col>
      <xdr:colOff>50800</xdr:colOff>
      <xdr:row>57</xdr:row>
      <xdr:rowOff>92741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29212"/>
          <a:ext cx="889000" cy="3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150810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139629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9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101871</xdr:rowOff>
    </xdr:from>
    <xdr:to>
      <xdr:col>55</xdr:col>
      <xdr:colOff>50800</xdr:colOff>
      <xdr:row>58</xdr:row>
      <xdr:rowOff>32021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7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16798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8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62693</xdr:rowOff>
    </xdr:from>
    <xdr:to>
      <xdr:col>50</xdr:col>
      <xdr:colOff>165100</xdr:colOff>
      <xdr:row>57</xdr:row>
      <xdr:rowOff>164293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155420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3966</xdr:rowOff>
    </xdr:from>
    <xdr:to>
      <xdr:col>46</xdr:col>
      <xdr:colOff>38100</xdr:colOff>
      <xdr:row>57</xdr:row>
      <xdr:rowOff>105566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122093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55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41941</xdr:rowOff>
    </xdr:from>
    <xdr:to>
      <xdr:col>41</xdr:col>
      <xdr:colOff>101600</xdr:colOff>
      <xdr:row>57</xdr:row>
      <xdr:rowOff>143541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134668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0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5762</xdr:rowOff>
    </xdr:from>
    <xdr:to>
      <xdr:col>36</xdr:col>
      <xdr:colOff>165100</xdr:colOff>
      <xdr:row>57</xdr:row>
      <xdr:rowOff>107362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123889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5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48927</xdr:rowOff>
    </xdr:from>
    <xdr:to>
      <xdr:col>55</xdr:col>
      <xdr:colOff>0</xdr:colOff>
      <xdr:row>78</xdr:row>
      <xdr:rowOff>127622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22027"/>
          <a:ext cx="838200" cy="7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153969</xdr:rowOff>
    </xdr:from>
    <xdr:to>
      <xdr:col>50</xdr:col>
      <xdr:colOff>114300</xdr:colOff>
      <xdr:row>78</xdr:row>
      <xdr:rowOff>127622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55619"/>
          <a:ext cx="889000" cy="1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136352</xdr:rowOff>
    </xdr:from>
    <xdr:ext cx="469744"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04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153969</xdr:rowOff>
    </xdr:from>
    <xdr:to>
      <xdr:col>45</xdr:col>
      <xdr:colOff>177800</xdr:colOff>
      <xdr:row>78</xdr:row>
      <xdr:rowOff>56795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55619"/>
          <a:ext cx="889000" cy="7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118763</xdr:rowOff>
    </xdr:from>
    <xdr:ext cx="469744"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15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15284</xdr:rowOff>
    </xdr:from>
    <xdr:to>
      <xdr:col>41</xdr:col>
      <xdr:colOff>50800</xdr:colOff>
      <xdr:row>78</xdr:row>
      <xdr:rowOff>56795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88384"/>
          <a:ext cx="889000" cy="4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145432</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26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129221</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37428" y="1350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169577</xdr:rowOff>
    </xdr:from>
    <xdr:to>
      <xdr:col>55</xdr:col>
      <xdr:colOff>50800</xdr:colOff>
      <xdr:row>78</xdr:row>
      <xdr:rowOff>99727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148004</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4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76822</xdr:rowOff>
    </xdr:from>
    <xdr:to>
      <xdr:col>50</xdr:col>
      <xdr:colOff>165100</xdr:colOff>
      <xdr:row>79</xdr:row>
      <xdr:rowOff>6972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169549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54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103169</xdr:rowOff>
    </xdr:from>
    <xdr:to>
      <xdr:col>46</xdr:col>
      <xdr:colOff>38100</xdr:colOff>
      <xdr:row>78</xdr:row>
      <xdr:rowOff>33319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49846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5995</xdr:rowOff>
    </xdr:from>
    <xdr:to>
      <xdr:col>41</xdr:col>
      <xdr:colOff>101600</xdr:colOff>
      <xdr:row>78</xdr:row>
      <xdr:rowOff>107595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124122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1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135934</xdr:rowOff>
    </xdr:from>
    <xdr:to>
      <xdr:col>36</xdr:col>
      <xdr:colOff>165100</xdr:colOff>
      <xdr:row>78</xdr:row>
      <xdr:rowOff>66084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3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82611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1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16256</xdr:rowOff>
    </xdr:from>
    <xdr:to>
      <xdr:col>55</xdr:col>
      <xdr:colOff>0</xdr:colOff>
      <xdr:row>97</xdr:row>
      <xdr:rowOff>102095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46906"/>
          <a:ext cx="838200" cy="8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113201</xdr:rowOff>
    </xdr:from>
    <xdr:to>
      <xdr:col>50</xdr:col>
      <xdr:colOff>114300</xdr:colOff>
      <xdr:row>97</xdr:row>
      <xdr:rowOff>16256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72401"/>
          <a:ext cx="889000" cy="7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139609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2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113201</xdr:rowOff>
    </xdr:from>
    <xdr:to>
      <xdr:col>45</xdr:col>
      <xdr:colOff>177800</xdr:colOff>
      <xdr:row>96</xdr:row>
      <xdr:rowOff>145529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72401"/>
          <a:ext cx="889000" cy="3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59843</xdr:rowOff>
    </xdr:from>
    <xdr:to>
      <xdr:col>41</xdr:col>
      <xdr:colOff>50800</xdr:colOff>
      <xdr:row>96</xdr:row>
      <xdr:rowOff>145529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519043"/>
          <a:ext cx="889000" cy="8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162234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51295</xdr:rowOff>
    </xdr:from>
    <xdr:to>
      <xdr:col>55</xdr:col>
      <xdr:colOff>50800</xdr:colOff>
      <xdr:row>97</xdr:row>
      <xdr:rowOff>152895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137672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136906</xdr:rowOff>
    </xdr:from>
    <xdr:to>
      <xdr:col>50</xdr:col>
      <xdr:colOff>165100</xdr:colOff>
      <xdr:row>97</xdr:row>
      <xdr:rowOff>67056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58183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6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62401</xdr:rowOff>
    </xdr:from>
    <xdr:to>
      <xdr:col>46</xdr:col>
      <xdr:colOff>38100</xdr:colOff>
      <xdr:row>96</xdr:row>
      <xdr:rowOff>164001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155128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1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94729</xdr:rowOff>
    </xdr:from>
    <xdr:to>
      <xdr:col>41</xdr:col>
      <xdr:colOff>101600</xdr:colOff>
      <xdr:row>97</xdr:row>
      <xdr:rowOff>24879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16006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9043</xdr:rowOff>
    </xdr:from>
    <xdr:to>
      <xdr:col>36</xdr:col>
      <xdr:colOff>165100</xdr:colOff>
      <xdr:row>96</xdr:row>
      <xdr:rowOff>110643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4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127170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2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35</xdr:row>
      <xdr:rowOff>54627</xdr:rowOff>
    </xdr:from>
    <xdr:ext cx="37702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32</xdr:row>
      <xdr:rowOff>111777</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168927</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254</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6001004"/>
          <a:ext cx="1269" cy="65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118381</xdr:rowOff>
    </xdr:from>
    <xdr:ext cx="378565"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776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254</xdr:rowOff>
    </xdr:from>
    <xdr:to>
      <xdr:col>86</xdr:col>
      <xdr:colOff>25400</xdr:colOff>
      <xdr:row>35</xdr:row>
      <xdr:rowOff>254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00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66548</xdr:rowOff>
    </xdr:from>
    <xdr:to>
      <xdr:col>85</xdr:col>
      <xdr:colOff>127000</xdr:colOff>
      <xdr:row>35</xdr:row>
      <xdr:rowOff>254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5552948"/>
          <a:ext cx="8382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170197</xdr:rowOff>
    </xdr:from>
    <xdr:ext cx="313932"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138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20320</xdr:rowOff>
    </xdr:from>
    <xdr:to>
      <xdr:col>85</xdr:col>
      <xdr:colOff>177800</xdr:colOff>
      <xdr:row>38</xdr:row>
      <xdr:rowOff>121920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66548</xdr:rowOff>
    </xdr:from>
    <xdr:to>
      <xdr:col>81</xdr:col>
      <xdr:colOff>50800</xdr:colOff>
      <xdr:row>34</xdr:row>
      <xdr:rowOff>39116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555294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134620</xdr:rowOff>
    </xdr:from>
    <xdr:to>
      <xdr:col>81</xdr:col>
      <xdr:colOff>101600</xdr:colOff>
      <xdr:row>37</xdr:row>
      <xdr:rowOff>64770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55897</xdr:rowOff>
    </xdr:from>
    <xdr:ext cx="313932"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324333" y="639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39116</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5868416"/>
          <a:ext cx="889000" cy="78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171196</xdr:rowOff>
    </xdr:from>
    <xdr:to>
      <xdr:col>76</xdr:col>
      <xdr:colOff>165100</xdr:colOff>
      <xdr:row>37</xdr:row>
      <xdr:rowOff>101346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37</xdr:row>
      <xdr:rowOff>92473</xdr:rowOff>
    </xdr:from>
    <xdr:ext cx="313932"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35333" y="64361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70612</xdr:rowOff>
    </xdr:from>
    <xdr:to>
      <xdr:col>72</xdr:col>
      <xdr:colOff>38100</xdr:colOff>
      <xdr:row>39</xdr:row>
      <xdr:rowOff>762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17289</xdr:rowOff>
    </xdr:from>
    <xdr:ext cx="249299"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78650" y="6360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120904</xdr:rowOff>
    </xdr:from>
    <xdr:to>
      <xdr:col>85</xdr:col>
      <xdr:colOff>177800</xdr:colOff>
      <xdr:row>35</xdr:row>
      <xdr:rowOff>51054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73931</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903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15748</xdr:rowOff>
    </xdr:from>
    <xdr:to>
      <xdr:col>81</xdr:col>
      <xdr:colOff>101600</xdr:colOff>
      <xdr:row>32</xdr:row>
      <xdr:rowOff>117348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55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30</xdr:row>
      <xdr:rowOff>133875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5277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159766</xdr:rowOff>
    </xdr:from>
    <xdr:to>
      <xdr:col>76</xdr:col>
      <xdr:colOff>165100</xdr:colOff>
      <xdr:row>34</xdr:row>
      <xdr:rowOff>89916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32</xdr:row>
      <xdr:rowOff>106443</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5592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35577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31061</xdr:rowOff>
    </xdr:from>
    <xdr:to>
      <xdr:col>85</xdr:col>
      <xdr:colOff>127000</xdr:colOff>
      <xdr:row>76</xdr:row>
      <xdr:rowOff>146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204011"/>
          <a:ext cx="838200" cy="8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5061</xdr:rowOff>
    </xdr:from>
    <xdr:ext cx="469744"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6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143510</xdr:rowOff>
    </xdr:from>
    <xdr:to>
      <xdr:col>81</xdr:col>
      <xdr:colOff>50800</xdr:colOff>
      <xdr:row>76</xdr:row>
      <xdr:rowOff>146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002260"/>
          <a:ext cx="8890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17289</xdr:rowOff>
    </xdr:from>
    <xdr:ext cx="469744"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46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143510</xdr:rowOff>
    </xdr:from>
    <xdr:to>
      <xdr:col>76</xdr:col>
      <xdr:colOff>114300</xdr:colOff>
      <xdr:row>76</xdr:row>
      <xdr:rowOff>76454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02260"/>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8418</xdr:rowOff>
    </xdr:from>
    <xdr:to>
      <xdr:col>71</xdr:col>
      <xdr:colOff>177800</xdr:colOff>
      <xdr:row>76</xdr:row>
      <xdr:rowOff>76454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867168"/>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151711</xdr:rowOff>
    </xdr:from>
    <xdr:to>
      <xdr:col>85</xdr:col>
      <xdr:colOff>177800</xdr:colOff>
      <xdr:row>71</xdr:row>
      <xdr:rowOff>81861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1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104738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10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120795</xdr:rowOff>
    </xdr:from>
    <xdr:to>
      <xdr:col>81</xdr:col>
      <xdr:colOff>101600</xdr:colOff>
      <xdr:row>76</xdr:row>
      <xdr:rowOff>50946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79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42073</xdr:rowOff>
    </xdr:from>
    <xdr:ext cx="469744"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46428" y="130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92710</xdr:rowOff>
    </xdr:from>
    <xdr:to>
      <xdr:col>76</xdr:col>
      <xdr:colOff>165100</xdr:colOff>
      <xdr:row>76</xdr:row>
      <xdr:rowOff>22861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514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13988</xdr:rowOff>
    </xdr:from>
    <xdr:ext cx="469744"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57428"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25654</xdr:rowOff>
    </xdr:from>
    <xdr:to>
      <xdr:col>72</xdr:col>
      <xdr:colOff>38100</xdr:colOff>
      <xdr:row>76</xdr:row>
      <xdr:rowOff>127254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118381</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68428" y="131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129068</xdr:rowOff>
    </xdr:from>
    <xdr:to>
      <xdr:col>67</xdr:col>
      <xdr:colOff>101600</xdr:colOff>
      <xdr:row>75</xdr:row>
      <xdr:rowOff>59218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81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50345</xdr:rowOff>
    </xdr:from>
    <xdr:ext cx="469744"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79428" y="1290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150476</xdr:rowOff>
    </xdr:from>
    <xdr:to>
      <xdr:col>85</xdr:col>
      <xdr:colOff>127000</xdr:colOff>
      <xdr:row>98</xdr:row>
      <xdr:rowOff>160764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781126"/>
          <a:ext cx="838200" cy="18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94795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8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128712</xdr:rowOff>
    </xdr:from>
    <xdr:to>
      <xdr:col>81</xdr:col>
      <xdr:colOff>50800</xdr:colOff>
      <xdr:row>98</xdr:row>
      <xdr:rowOff>160764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30812"/>
          <a:ext cx="889000" cy="3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49440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57012</xdr:rowOff>
    </xdr:from>
    <xdr:to>
      <xdr:col>76</xdr:col>
      <xdr:colOff>114300</xdr:colOff>
      <xdr:row>98</xdr:row>
      <xdr:rowOff>128712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859112"/>
          <a:ext cx="889000" cy="7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121612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57012</xdr:rowOff>
    </xdr:from>
    <xdr:to>
      <xdr:col>71</xdr:col>
      <xdr:colOff>177800</xdr:colOff>
      <xdr:row>98</xdr:row>
      <xdr:rowOff>120481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859112"/>
          <a:ext cx="889000" cy="6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128928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4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99676</xdr:rowOff>
    </xdr:from>
    <xdr:to>
      <xdr:col>85</xdr:col>
      <xdr:colOff>177800</xdr:colOff>
      <xdr:row>98</xdr:row>
      <xdr:rowOff>29826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78103</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109964</xdr:rowOff>
    </xdr:from>
    <xdr:to>
      <xdr:col>81</xdr:col>
      <xdr:colOff>101600</xdr:colOff>
      <xdr:row>99</xdr:row>
      <xdr:rowOff>40114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31241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77912</xdr:rowOff>
    </xdr:from>
    <xdr:to>
      <xdr:col>76</xdr:col>
      <xdr:colOff>165100</xdr:colOff>
      <xdr:row>99</xdr:row>
      <xdr:rowOff>8062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8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170639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97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6212</xdr:rowOff>
    </xdr:from>
    <xdr:to>
      <xdr:col>72</xdr:col>
      <xdr:colOff>38100</xdr:colOff>
      <xdr:row>98</xdr:row>
      <xdr:rowOff>107812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98939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69681</xdr:rowOff>
    </xdr:from>
    <xdr:to>
      <xdr:col>67</xdr:col>
      <xdr:colOff>101600</xdr:colOff>
      <xdr:row>98</xdr:row>
      <xdr:rowOff>171281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162408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9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64698</xdr:rowOff>
    </xdr:from>
    <xdr:to>
      <xdr:col>116</xdr:col>
      <xdr:colOff>63500</xdr:colOff>
      <xdr:row>57</xdr:row>
      <xdr:rowOff>106172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837348"/>
          <a:ext cx="8382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134056</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06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18977</xdr:rowOff>
    </xdr:from>
    <xdr:to>
      <xdr:col>111</xdr:col>
      <xdr:colOff>177800</xdr:colOff>
      <xdr:row>57</xdr:row>
      <xdr:rowOff>64698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79162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59598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18977</xdr:rowOff>
    </xdr:from>
    <xdr:to>
      <xdr:col>107</xdr:col>
      <xdr:colOff>50800</xdr:colOff>
      <xdr:row>57</xdr:row>
      <xdr:rowOff>96593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791627"/>
          <a:ext cx="889000" cy="7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21062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96593</xdr:rowOff>
    </xdr:from>
    <xdr:to>
      <xdr:col>102</xdr:col>
      <xdr:colOff>114300</xdr:colOff>
      <xdr:row>58</xdr:row>
      <xdr:rowOff>8418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869243"/>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13661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88445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0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55372</xdr:rowOff>
    </xdr:from>
    <xdr:to>
      <xdr:col>116</xdr:col>
      <xdr:colOff>114300</xdr:colOff>
      <xdr:row>57</xdr:row>
      <xdr:rowOff>156972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82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78249</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67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13898</xdr:rowOff>
    </xdr:from>
    <xdr:to>
      <xdr:col>112</xdr:col>
      <xdr:colOff>38100</xdr:colOff>
      <xdr:row>57</xdr:row>
      <xdr:rowOff>115498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78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132025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5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139627</xdr:rowOff>
    </xdr:from>
    <xdr:to>
      <xdr:col>107</xdr:col>
      <xdr:colOff>101600</xdr:colOff>
      <xdr:row>57</xdr:row>
      <xdr:rowOff>69777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74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86304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51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45793</xdr:rowOff>
    </xdr:from>
    <xdr:to>
      <xdr:col>102</xdr:col>
      <xdr:colOff>165100</xdr:colOff>
      <xdr:row>57</xdr:row>
      <xdr:rowOff>147393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8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163920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5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129068</xdr:rowOff>
    </xdr:from>
    <xdr:to>
      <xdr:col>98</xdr:col>
      <xdr:colOff>38100</xdr:colOff>
      <xdr:row>58</xdr:row>
      <xdr:rowOff>59218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75745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67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142063</xdr:rowOff>
    </xdr:from>
    <xdr:to>
      <xdr:col>116</xdr:col>
      <xdr:colOff>63500</xdr:colOff>
      <xdr:row>78</xdr:row>
      <xdr:rowOff>72949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343713"/>
          <a:ext cx="838200" cy="1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146524</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33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47955</xdr:rowOff>
    </xdr:from>
    <xdr:to>
      <xdr:col>111</xdr:col>
      <xdr:colOff>177800</xdr:colOff>
      <xdr:row>77</xdr:row>
      <xdr:rowOff>142063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249605"/>
          <a:ext cx="889000" cy="9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47955</xdr:rowOff>
    </xdr:from>
    <xdr:to>
      <xdr:col>107</xdr:col>
      <xdr:colOff>50800</xdr:colOff>
      <xdr:row>77</xdr:row>
      <xdr:rowOff>66548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49605"/>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16680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66548</xdr:rowOff>
    </xdr:from>
    <xdr:to>
      <xdr:col>102</xdr:col>
      <xdr:colOff>114300</xdr:colOff>
      <xdr:row>78</xdr:row>
      <xdr:rowOff>20980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68198"/>
          <a:ext cx="889000" cy="1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39387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7764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22149</xdr:rowOff>
    </xdr:from>
    <xdr:to>
      <xdr:col>116</xdr:col>
      <xdr:colOff>114300</xdr:colOff>
      <xdr:row>78</xdr:row>
      <xdr:rowOff>123749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576</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3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91263</xdr:rowOff>
    </xdr:from>
    <xdr:to>
      <xdr:col>112</xdr:col>
      <xdr:colOff>38100</xdr:colOff>
      <xdr:row>78</xdr:row>
      <xdr:rowOff>21413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2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12540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3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168605</xdr:rowOff>
    </xdr:from>
    <xdr:to>
      <xdr:col>107</xdr:col>
      <xdr:colOff>101600</xdr:colOff>
      <xdr:row>77</xdr:row>
      <xdr:rowOff>98755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9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89882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15748</xdr:rowOff>
    </xdr:from>
    <xdr:to>
      <xdr:col>102</xdr:col>
      <xdr:colOff>165100</xdr:colOff>
      <xdr:row>77</xdr:row>
      <xdr:rowOff>117348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108475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1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141630</xdr:rowOff>
    </xdr:from>
    <xdr:to>
      <xdr:col>98</xdr:col>
      <xdr:colOff>38100</xdr:colOff>
      <xdr:row>78</xdr:row>
      <xdr:rowOff>71780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3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62907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4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歳出決算総額は、住民一人当たりで前年度比</a:t>
          </a:r>
          <a:r>
            <a:rPr kumimoji="1" lang="en-US" altLang="ja-JP" sz="1300">
              <a:latin typeface="ＭＳ Ｐゴシック" panose="020B0600070205080204" pitchFamily="50" charset="-128"/>
              <a:ea typeface="ＭＳ Ｐゴシック" panose="020B0600070205080204" pitchFamily="50" charset="-128"/>
            </a:rPr>
            <a:t>56,024</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390,500</a:t>
          </a:r>
          <a:r>
            <a:rPr kumimoji="1" lang="ja-JP" altLang="en-US" sz="1300">
              <a:latin typeface="ＭＳ Ｐゴシック" panose="020B0600070205080204" pitchFamily="50" charset="-128"/>
              <a:ea typeface="ＭＳ Ｐゴシック" panose="020B0600070205080204" pitchFamily="50" charset="-128"/>
            </a:rPr>
            <a:t>円となっている。経年の変化では、扶助費や物件費が上昇傾向にある。扶助費については、住民税非課税世帯等臨時特別支援事業や子育て世帯等臨時特別支援事業に係る経費などの増加、物件費については、新型コロナウイルス感染症ワクチン住民接種事業などの経費増加に伴うものである。</a:t>
          </a:r>
        </a:p>
        <a:p>
          <a:r>
            <a:rPr kumimoji="1" lang="ja-JP" altLang="en-US" sz="1300">
              <a:latin typeface="ＭＳ Ｐゴシック" panose="020B0600070205080204" pitchFamily="50" charset="-128"/>
              <a:ea typeface="ＭＳ Ｐゴシック" panose="020B0600070205080204" pitchFamily="50" charset="-128"/>
            </a:rPr>
            <a:t>　また、補助費等の減少については、特別定額給付金給付事業によるものである。</a:t>
          </a:r>
        </a:p>
        <a:p>
          <a:r>
            <a:rPr kumimoji="1" lang="ja-JP" altLang="en-US" sz="1300">
              <a:latin typeface="ＭＳ Ｐゴシック" panose="020B0600070205080204" pitchFamily="50" charset="-128"/>
              <a:ea typeface="ＭＳ Ｐゴシック" panose="020B0600070205080204" pitchFamily="50" charset="-128"/>
            </a:rPr>
            <a:t>　類似団体との比較では、世田谷区は最も人口が多いため、各性質別の歳出の住民一人当たりの額が類似団体平均を下回っている項目が多い。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東京都世田谷区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916,208
895,180
58.05
377,662,345
357,779,394
17,076,938
206,782,019
60,859,809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20066</xdr:rowOff>
    </xdr:from>
    <xdr:to>
      <xdr:col>24</xdr:col>
      <xdr:colOff>63500</xdr:colOff>
      <xdr:row>38</xdr:row>
      <xdr:rowOff>25019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3516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19956</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15304</xdr:rowOff>
    </xdr:from>
    <xdr:to>
      <xdr:col>19</xdr:col>
      <xdr:colOff>177800</xdr:colOff>
      <xdr:row>38</xdr:row>
      <xdr:rowOff>20066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30404"/>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108538</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14732</xdr:rowOff>
    </xdr:from>
    <xdr:to>
      <xdr:col>15</xdr:col>
      <xdr:colOff>50800</xdr:colOff>
      <xdr:row>38</xdr:row>
      <xdr:rowOff>15304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2983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97680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5588</xdr:rowOff>
    </xdr:from>
    <xdr:to>
      <xdr:col>10</xdr:col>
      <xdr:colOff>114300</xdr:colOff>
      <xdr:row>38</xdr:row>
      <xdr:rowOff>14732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206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95204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93489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145669</xdr:rowOff>
    </xdr:from>
    <xdr:to>
      <xdr:col>24</xdr:col>
      <xdr:colOff>114300</xdr:colOff>
      <xdr:row>38</xdr:row>
      <xdr:rowOff>75819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60596</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140716</xdr:rowOff>
    </xdr:from>
    <xdr:to>
      <xdr:col>20</xdr:col>
      <xdr:colOff>38100</xdr:colOff>
      <xdr:row>38</xdr:row>
      <xdr:rowOff>70865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61993</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135953</xdr:rowOff>
    </xdr:from>
    <xdr:to>
      <xdr:col>15</xdr:col>
      <xdr:colOff>101600</xdr:colOff>
      <xdr:row>38</xdr:row>
      <xdr:rowOff>66103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57231</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7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135382</xdr:rowOff>
    </xdr:from>
    <xdr:to>
      <xdr:col>10</xdr:col>
      <xdr:colOff>165100</xdr:colOff>
      <xdr:row>38</xdr:row>
      <xdr:rowOff>65532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56659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126238</xdr:rowOff>
    </xdr:from>
    <xdr:to>
      <xdr:col>6</xdr:col>
      <xdr:colOff>38100</xdr:colOff>
      <xdr:row>38</xdr:row>
      <xdr:rowOff>56388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47515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100203</xdr:rowOff>
    </xdr:from>
    <xdr:to>
      <xdr:col>24</xdr:col>
      <xdr:colOff>63500</xdr:colOff>
      <xdr:row>58</xdr:row>
      <xdr:rowOff>16459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672703"/>
          <a:ext cx="838200" cy="128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168622</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9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100203</xdr:rowOff>
    </xdr:from>
    <xdr:to>
      <xdr:col>19</xdr:col>
      <xdr:colOff>177800</xdr:colOff>
      <xdr:row>58</xdr:row>
      <xdr:rowOff>15125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672703"/>
          <a:ext cx="889000" cy="128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132999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836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170790</xdr:rowOff>
    </xdr:from>
    <xdr:to>
      <xdr:col>15</xdr:col>
      <xdr:colOff>50800</xdr:colOff>
      <xdr:row>58</xdr:row>
      <xdr:rowOff>15125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43440"/>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39412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143231</xdr:rowOff>
    </xdr:from>
    <xdr:to>
      <xdr:col>10</xdr:col>
      <xdr:colOff>114300</xdr:colOff>
      <xdr:row>57</xdr:row>
      <xdr:rowOff>170790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15881"/>
          <a:ext cx="889000" cy="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50588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60076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137109</xdr:rowOff>
    </xdr:from>
    <xdr:to>
      <xdr:col>24</xdr:col>
      <xdr:colOff>114300</xdr:colOff>
      <xdr:row>58</xdr:row>
      <xdr:rowOff>67259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115536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49403</xdr:rowOff>
    </xdr:from>
    <xdr:to>
      <xdr:col>20</xdr:col>
      <xdr:colOff>38100</xdr:colOff>
      <xdr:row>50</xdr:row>
      <xdr:rowOff>151003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6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142130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71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135775</xdr:rowOff>
    </xdr:from>
    <xdr:to>
      <xdr:col>15</xdr:col>
      <xdr:colOff>101600</xdr:colOff>
      <xdr:row>58</xdr:row>
      <xdr:rowOff>65925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57052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119990</xdr:rowOff>
    </xdr:from>
    <xdr:to>
      <xdr:col>10</xdr:col>
      <xdr:colOff>165100</xdr:colOff>
      <xdr:row>58</xdr:row>
      <xdr:rowOff>50140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41267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92431</xdr:rowOff>
    </xdr:from>
    <xdr:to>
      <xdr:col>6</xdr:col>
      <xdr:colOff>38100</xdr:colOff>
      <xdr:row>58</xdr:row>
      <xdr:rowOff>22581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6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39108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4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43795</xdr:rowOff>
    </xdr:from>
    <xdr:to>
      <xdr:col>24</xdr:col>
      <xdr:colOff>62865</xdr:colOff>
      <xdr:row>77</xdr:row>
      <xdr:rowOff>39162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16745"/>
          <a:ext cx="1270" cy="102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42989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4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39162</xdr:rowOff>
    </xdr:from>
    <xdr:to>
      <xdr:col>24</xdr:col>
      <xdr:colOff>152400</xdr:colOff>
      <xdr:row>77</xdr:row>
      <xdr:rowOff>39162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4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161922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9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43795</xdr:rowOff>
    </xdr:from>
    <xdr:to>
      <xdr:col>24</xdr:col>
      <xdr:colOff>152400</xdr:colOff>
      <xdr:row>71</xdr:row>
      <xdr:rowOff>43795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1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39162</xdr:rowOff>
    </xdr:from>
    <xdr:to>
      <xdr:col>24</xdr:col>
      <xdr:colOff>63500</xdr:colOff>
      <xdr:row>78</xdr:row>
      <xdr:rowOff>11692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40812"/>
          <a:ext cx="838200" cy="1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27340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14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4463</xdr:rowOff>
    </xdr:from>
    <xdr:to>
      <xdr:col>24</xdr:col>
      <xdr:colOff>114300</xdr:colOff>
      <xdr:row>75</xdr:row>
      <xdr:rowOff>106063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6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11692</xdr:rowOff>
    </xdr:from>
    <xdr:to>
      <xdr:col>19</xdr:col>
      <xdr:colOff>177800</xdr:colOff>
      <xdr:row>78</xdr:row>
      <xdr:rowOff>13886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84792"/>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171394</xdr:rowOff>
    </xdr:from>
    <xdr:to>
      <xdr:col>20</xdr:col>
      <xdr:colOff>38100</xdr:colOff>
      <xdr:row>76</xdr:row>
      <xdr:rowOff>101544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3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118071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13886</xdr:rowOff>
    </xdr:from>
    <xdr:to>
      <xdr:col>15</xdr:col>
      <xdr:colOff>50800</xdr:colOff>
      <xdr:row>78</xdr:row>
      <xdr:rowOff>108755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86986"/>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35263</xdr:rowOff>
    </xdr:from>
    <xdr:to>
      <xdr:col>15</xdr:col>
      <xdr:colOff>101600</xdr:colOff>
      <xdr:row>76</xdr:row>
      <xdr:rowOff>136863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6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153390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108755</xdr:rowOff>
    </xdr:from>
    <xdr:to>
      <xdr:col>10</xdr:col>
      <xdr:colOff>114300</xdr:colOff>
      <xdr:row>78</xdr:row>
      <xdr:rowOff>121610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81855"/>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98668</xdr:rowOff>
    </xdr:from>
    <xdr:to>
      <xdr:col>10</xdr:col>
      <xdr:colOff>165100</xdr:colOff>
      <xdr:row>77</xdr:row>
      <xdr:rowOff>28818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2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45346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0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109268</xdr:rowOff>
    </xdr:from>
    <xdr:to>
      <xdr:col>6</xdr:col>
      <xdr:colOff>38100</xdr:colOff>
      <xdr:row>77</xdr:row>
      <xdr:rowOff>39418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55946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1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159812</xdr:rowOff>
    </xdr:from>
    <xdr:to>
      <xdr:col>24</xdr:col>
      <xdr:colOff>114300</xdr:colOff>
      <xdr:row>77</xdr:row>
      <xdr:rowOff>89962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74739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0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132342</xdr:rowOff>
    </xdr:from>
    <xdr:to>
      <xdr:col>20</xdr:col>
      <xdr:colOff>38100</xdr:colOff>
      <xdr:row>78</xdr:row>
      <xdr:rowOff>62492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53619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2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134536</xdr:rowOff>
    </xdr:from>
    <xdr:to>
      <xdr:col>15</xdr:col>
      <xdr:colOff>101600</xdr:colOff>
      <xdr:row>78</xdr:row>
      <xdr:rowOff>64686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55813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2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57955</xdr:rowOff>
    </xdr:from>
    <xdr:to>
      <xdr:col>10</xdr:col>
      <xdr:colOff>165100</xdr:colOff>
      <xdr:row>78</xdr:row>
      <xdr:rowOff>159555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150682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2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70810</xdr:rowOff>
    </xdr:from>
    <xdr:to>
      <xdr:col>6</xdr:col>
      <xdr:colOff>38100</xdr:colOff>
      <xdr:row>79</xdr:row>
      <xdr:rowOff>960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163537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3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53632</xdr:rowOff>
    </xdr:from>
    <xdr:to>
      <xdr:col>24</xdr:col>
      <xdr:colOff>63500</xdr:colOff>
      <xdr:row>98</xdr:row>
      <xdr:rowOff>145382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84282"/>
          <a:ext cx="838200" cy="26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140402</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145382</xdr:rowOff>
    </xdr:from>
    <xdr:to>
      <xdr:col>19</xdr:col>
      <xdr:colOff>177800</xdr:colOff>
      <xdr:row>99</xdr:row>
      <xdr:rowOff>35671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47482"/>
          <a:ext cx="889000" cy="6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35671</xdr:rowOff>
    </xdr:from>
    <xdr:to>
      <xdr:col>15</xdr:col>
      <xdr:colOff>50800</xdr:colOff>
      <xdr:row>99</xdr:row>
      <xdr:rowOff>46627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09221"/>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43966</xdr:rowOff>
    </xdr:from>
    <xdr:to>
      <xdr:col>10</xdr:col>
      <xdr:colOff>114300</xdr:colOff>
      <xdr:row>99</xdr:row>
      <xdr:rowOff>46627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7017516"/>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42288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2832</xdr:rowOff>
    </xdr:from>
    <xdr:to>
      <xdr:col>24</xdr:col>
      <xdr:colOff>114300</xdr:colOff>
      <xdr:row>97</xdr:row>
      <xdr:rowOff>104432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95951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5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94582</xdr:rowOff>
    </xdr:from>
    <xdr:to>
      <xdr:col>20</xdr:col>
      <xdr:colOff>38100</xdr:colOff>
      <xdr:row>99</xdr:row>
      <xdr:rowOff>24732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9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15859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8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156321</xdr:rowOff>
    </xdr:from>
    <xdr:to>
      <xdr:col>15</xdr:col>
      <xdr:colOff>101600</xdr:colOff>
      <xdr:row>99</xdr:row>
      <xdr:rowOff>86471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77598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167277</xdr:rowOff>
    </xdr:from>
    <xdr:to>
      <xdr:col>10</xdr:col>
      <xdr:colOff>165100</xdr:colOff>
      <xdr:row>99</xdr:row>
      <xdr:rowOff>97427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6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88554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6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164616</xdr:rowOff>
    </xdr:from>
    <xdr:to>
      <xdr:col>6</xdr:col>
      <xdr:colOff>38100</xdr:colOff>
      <xdr:row>99</xdr:row>
      <xdr:rowOff>94766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6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85893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169418</xdr:rowOff>
    </xdr:from>
    <xdr:to>
      <xdr:col>55</xdr:col>
      <xdr:colOff>0</xdr:colOff>
      <xdr:row>38</xdr:row>
      <xdr:rowOff>12598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13068"/>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167555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168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12598</xdr:rowOff>
    </xdr:from>
    <xdr:to>
      <xdr:col>50</xdr:col>
      <xdr:colOff>114300</xdr:colOff>
      <xdr:row>38</xdr:row>
      <xdr:rowOff>22657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27698"/>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68952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22657</xdr:rowOff>
    </xdr:from>
    <xdr:to>
      <xdr:col>45</xdr:col>
      <xdr:colOff>177800</xdr:colOff>
      <xdr:row>38</xdr:row>
      <xdr:rowOff>34087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377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55237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18542</xdr:rowOff>
    </xdr:from>
    <xdr:to>
      <xdr:col>41</xdr:col>
      <xdr:colOff>50800</xdr:colOff>
      <xdr:row>38</xdr:row>
      <xdr:rowOff>34087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3364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50208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35120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33545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77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133248</xdr:rowOff>
    </xdr:from>
    <xdr:to>
      <xdr:col>50</xdr:col>
      <xdr:colOff>165100</xdr:colOff>
      <xdr:row>38</xdr:row>
      <xdr:rowOff>63398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54525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143307</xdr:rowOff>
    </xdr:from>
    <xdr:to>
      <xdr:col>46</xdr:col>
      <xdr:colOff>38100</xdr:colOff>
      <xdr:row>38</xdr:row>
      <xdr:rowOff>73457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64584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154737</xdr:rowOff>
    </xdr:from>
    <xdr:to>
      <xdr:col>41</xdr:col>
      <xdr:colOff>101600</xdr:colOff>
      <xdr:row>38</xdr:row>
      <xdr:rowOff>84886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76014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9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139192</xdr:rowOff>
    </xdr:from>
    <xdr:to>
      <xdr:col>36</xdr:col>
      <xdr:colOff>165100</xdr:colOff>
      <xdr:row>38</xdr:row>
      <xdr:rowOff>69342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60469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10922</xdr:rowOff>
    </xdr:from>
    <xdr:to>
      <xdr:col>55</xdr:col>
      <xdr:colOff>0</xdr:colOff>
      <xdr:row>58</xdr:row>
      <xdr:rowOff>47498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5502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133621</xdr:rowOff>
    </xdr:from>
    <xdr:ext cx="378565"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06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27686</xdr:rowOff>
    </xdr:from>
    <xdr:to>
      <xdr:col>50</xdr:col>
      <xdr:colOff>114300</xdr:colOff>
      <xdr:row>58</xdr:row>
      <xdr:rowOff>47498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71786"/>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15494</xdr:rowOff>
    </xdr:from>
    <xdr:to>
      <xdr:col>45</xdr:col>
      <xdr:colOff>177800</xdr:colOff>
      <xdr:row>58</xdr:row>
      <xdr:rowOff>27686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5959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95521</xdr:rowOff>
    </xdr:from>
    <xdr:ext cx="378565"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61017" y="1003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165608</xdr:rowOff>
    </xdr:from>
    <xdr:to>
      <xdr:col>41</xdr:col>
      <xdr:colOff>50800</xdr:colOff>
      <xdr:row>58</xdr:row>
      <xdr:rowOff>15494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3825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144289</xdr:rowOff>
    </xdr:from>
    <xdr:ext cx="378565"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3017" y="1008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131572</xdr:rowOff>
    </xdr:from>
    <xdr:to>
      <xdr:col>55</xdr:col>
      <xdr:colOff>50800</xdr:colOff>
      <xdr:row>58</xdr:row>
      <xdr:rowOff>61722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154449</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5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168148</xdr:rowOff>
    </xdr:from>
    <xdr:to>
      <xdr:col>50</xdr:col>
      <xdr:colOff>165100</xdr:colOff>
      <xdr:row>58</xdr:row>
      <xdr:rowOff>98298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89425</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03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148336</xdr:rowOff>
    </xdr:from>
    <xdr:to>
      <xdr:col>46</xdr:col>
      <xdr:colOff>38100</xdr:colOff>
      <xdr:row>58</xdr:row>
      <xdr:rowOff>78486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95013</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9696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136144</xdr:rowOff>
    </xdr:from>
    <xdr:to>
      <xdr:col>41</xdr:col>
      <xdr:colOff>101600</xdr:colOff>
      <xdr:row>58</xdr:row>
      <xdr:rowOff>66294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57421</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00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114808</xdr:rowOff>
    </xdr:from>
    <xdr:to>
      <xdr:col>36</xdr:col>
      <xdr:colOff>165100</xdr:colOff>
      <xdr:row>58</xdr:row>
      <xdr:rowOff>44958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61485</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9662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169601</xdr:rowOff>
    </xdr:from>
    <xdr:to>
      <xdr:col>55</xdr:col>
      <xdr:colOff>0</xdr:colOff>
      <xdr:row>78</xdr:row>
      <xdr:rowOff>42500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71251"/>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125401</xdr:rowOff>
    </xdr:from>
    <xdr:ext cx="469744"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8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168824</xdr:rowOff>
    </xdr:from>
    <xdr:to>
      <xdr:col>50</xdr:col>
      <xdr:colOff>114300</xdr:colOff>
      <xdr:row>78</xdr:row>
      <xdr:rowOff>42500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70474"/>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65295</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04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168824</xdr:rowOff>
    </xdr:from>
    <xdr:to>
      <xdr:col>45</xdr:col>
      <xdr:colOff>177800</xdr:colOff>
      <xdr:row>78</xdr:row>
      <xdr:rowOff>63850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70474"/>
          <a:ext cx="8890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116501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63531</xdr:rowOff>
    </xdr:from>
    <xdr:to>
      <xdr:col>41</xdr:col>
      <xdr:colOff>50800</xdr:colOff>
      <xdr:row>78</xdr:row>
      <xdr:rowOff>63850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36631"/>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6225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118801</xdr:rowOff>
    </xdr:from>
    <xdr:to>
      <xdr:col>55</xdr:col>
      <xdr:colOff>50800</xdr:colOff>
      <xdr:row>78</xdr:row>
      <xdr:rowOff>48951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33728</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3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163150</xdr:rowOff>
    </xdr:from>
    <xdr:to>
      <xdr:col>50</xdr:col>
      <xdr:colOff>165100</xdr:colOff>
      <xdr:row>78</xdr:row>
      <xdr:rowOff>93300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84427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4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118024</xdr:rowOff>
    </xdr:from>
    <xdr:to>
      <xdr:col>46</xdr:col>
      <xdr:colOff>38100</xdr:colOff>
      <xdr:row>78</xdr:row>
      <xdr:rowOff>48174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39301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4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13050</xdr:rowOff>
    </xdr:from>
    <xdr:to>
      <xdr:col>41</xdr:col>
      <xdr:colOff>101600</xdr:colOff>
      <xdr:row>78</xdr:row>
      <xdr:rowOff>114650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105777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7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12731</xdr:rowOff>
    </xdr:from>
    <xdr:to>
      <xdr:col>36</xdr:col>
      <xdr:colOff>165100</xdr:colOff>
      <xdr:row>78</xdr:row>
      <xdr:rowOff>114331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105458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11826</xdr:rowOff>
    </xdr:from>
    <xdr:to>
      <xdr:col>55</xdr:col>
      <xdr:colOff>0</xdr:colOff>
      <xdr:row>97</xdr:row>
      <xdr:rowOff>58950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42476"/>
          <a:ext cx="8382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11826</xdr:rowOff>
    </xdr:from>
    <xdr:to>
      <xdr:col>50</xdr:col>
      <xdr:colOff>114300</xdr:colOff>
      <xdr:row>97</xdr:row>
      <xdr:rowOff>14678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42476"/>
          <a:ext cx="8890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64366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14678</xdr:rowOff>
    </xdr:from>
    <xdr:to>
      <xdr:col>45</xdr:col>
      <xdr:colOff>177800</xdr:colOff>
      <xdr:row>97</xdr:row>
      <xdr:rowOff>40869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645328"/>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72879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7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40869</xdr:rowOff>
    </xdr:from>
    <xdr:to>
      <xdr:col>41</xdr:col>
      <xdr:colOff>50800</xdr:colOff>
      <xdr:row>97</xdr:row>
      <xdr:rowOff>54879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71519"/>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112721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106994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8150</xdr:rowOff>
    </xdr:from>
    <xdr:to>
      <xdr:col>55</xdr:col>
      <xdr:colOff>50800</xdr:colOff>
      <xdr:row>97</xdr:row>
      <xdr:rowOff>109750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158027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1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132476</xdr:rowOff>
    </xdr:from>
    <xdr:to>
      <xdr:col>50</xdr:col>
      <xdr:colOff>165100</xdr:colOff>
      <xdr:row>97</xdr:row>
      <xdr:rowOff>62626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9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79153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3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135328</xdr:rowOff>
    </xdr:from>
    <xdr:to>
      <xdr:col>46</xdr:col>
      <xdr:colOff>38100</xdr:colOff>
      <xdr:row>97</xdr:row>
      <xdr:rowOff>65478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82005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36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161519</xdr:rowOff>
    </xdr:from>
    <xdr:to>
      <xdr:col>41</xdr:col>
      <xdr:colOff>101600</xdr:colOff>
      <xdr:row>97</xdr:row>
      <xdr:rowOff>91669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108196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3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4079</xdr:rowOff>
    </xdr:from>
    <xdr:to>
      <xdr:col>36</xdr:col>
      <xdr:colOff>165100</xdr:colOff>
      <xdr:row>97</xdr:row>
      <xdr:rowOff>105679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3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122206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40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41128</xdr:rowOff>
    </xdr:from>
    <xdr:to>
      <xdr:col>85</xdr:col>
      <xdr:colOff>127000</xdr:colOff>
      <xdr:row>38</xdr:row>
      <xdr:rowOff>69566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56228"/>
          <a:ext cx="8382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70388</xdr:rowOff>
    </xdr:from>
    <xdr:to>
      <xdr:col>81</xdr:col>
      <xdr:colOff>50800</xdr:colOff>
      <xdr:row>38</xdr:row>
      <xdr:rowOff>41128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14038"/>
          <a:ext cx="8890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70388</xdr:rowOff>
    </xdr:from>
    <xdr:to>
      <xdr:col>76</xdr:col>
      <xdr:colOff>114300</xdr:colOff>
      <xdr:row>38</xdr:row>
      <xdr:rowOff>51918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14038"/>
          <a:ext cx="889000" cy="15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35916</xdr:rowOff>
    </xdr:from>
    <xdr:to>
      <xdr:col>71</xdr:col>
      <xdr:colOff>177800</xdr:colOff>
      <xdr:row>38</xdr:row>
      <xdr:rowOff>51918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55101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122628</xdr:rowOff>
    </xdr:from>
    <xdr:ext cx="469744"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79428" y="612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18766</xdr:rowOff>
    </xdr:from>
    <xdr:to>
      <xdr:col>85</xdr:col>
      <xdr:colOff>177800</xdr:colOff>
      <xdr:row>38</xdr:row>
      <xdr:rowOff>120366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105143</xdr:rowOff>
    </xdr:from>
    <xdr:ext cx="378565"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4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161778</xdr:rowOff>
    </xdr:from>
    <xdr:to>
      <xdr:col>81</xdr:col>
      <xdr:colOff>101600</xdr:colOff>
      <xdr:row>38</xdr:row>
      <xdr:rowOff>91928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83055</xdr:rowOff>
    </xdr:from>
    <xdr:ext cx="469744"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46428" y="659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19588</xdr:rowOff>
    </xdr:from>
    <xdr:to>
      <xdr:col>76</xdr:col>
      <xdr:colOff>165100</xdr:colOff>
      <xdr:row>37</xdr:row>
      <xdr:rowOff>121188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112315</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57428" y="645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1118</xdr:rowOff>
    </xdr:from>
    <xdr:to>
      <xdr:col>72</xdr:col>
      <xdr:colOff>38100</xdr:colOff>
      <xdr:row>38</xdr:row>
      <xdr:rowOff>102718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93845</xdr:rowOff>
    </xdr:from>
    <xdr:ext cx="378565"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4017" y="66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156566</xdr:rowOff>
    </xdr:from>
    <xdr:to>
      <xdr:col>67</xdr:col>
      <xdr:colOff>101600</xdr:colOff>
      <xdr:row>38</xdr:row>
      <xdr:rowOff>86716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77843</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79428" y="659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38049</xdr:rowOff>
    </xdr:from>
    <xdr:to>
      <xdr:col>85</xdr:col>
      <xdr:colOff>127000</xdr:colOff>
      <xdr:row>58</xdr:row>
      <xdr:rowOff>108719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82149"/>
          <a:ext cx="8382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92118</xdr:rowOff>
    </xdr:from>
    <xdr:to>
      <xdr:col>81</xdr:col>
      <xdr:colOff>50800</xdr:colOff>
      <xdr:row>58</xdr:row>
      <xdr:rowOff>108719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10036218"/>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82485</xdr:rowOff>
    </xdr:from>
    <xdr:to>
      <xdr:col>76</xdr:col>
      <xdr:colOff>114300</xdr:colOff>
      <xdr:row>58</xdr:row>
      <xdr:rowOff>92118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10026585"/>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30428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82485</xdr:rowOff>
    </xdr:from>
    <xdr:to>
      <xdr:col>71</xdr:col>
      <xdr:colOff>177800</xdr:colOff>
      <xdr:row>58</xdr:row>
      <xdr:rowOff>110896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10026585"/>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158699</xdr:rowOff>
    </xdr:from>
    <xdr:to>
      <xdr:col>85</xdr:col>
      <xdr:colOff>177800</xdr:colOff>
      <xdr:row>58</xdr:row>
      <xdr:rowOff>88849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73626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57919</xdr:rowOff>
    </xdr:from>
    <xdr:to>
      <xdr:col>81</xdr:col>
      <xdr:colOff>101600</xdr:colOff>
      <xdr:row>58</xdr:row>
      <xdr:rowOff>159519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100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150646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41318</xdr:rowOff>
    </xdr:from>
    <xdr:to>
      <xdr:col>76</xdr:col>
      <xdr:colOff>165100</xdr:colOff>
      <xdr:row>58</xdr:row>
      <xdr:rowOff>142918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8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134045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7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31685</xdr:rowOff>
    </xdr:from>
    <xdr:to>
      <xdr:col>72</xdr:col>
      <xdr:colOff>38100</xdr:colOff>
      <xdr:row>58</xdr:row>
      <xdr:rowOff>133285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124412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6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60096</xdr:rowOff>
    </xdr:from>
    <xdr:to>
      <xdr:col>67</xdr:col>
      <xdr:colOff>101600</xdr:colOff>
      <xdr:row>58</xdr:row>
      <xdr:rowOff>161696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100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152823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75</xdr:row>
      <xdr:rowOff>54627</xdr:rowOff>
    </xdr:from>
    <xdr:ext cx="37702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72</xdr:row>
      <xdr:rowOff>111777</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168927</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254</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859004"/>
          <a:ext cx="1269" cy="65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118381</xdr:rowOff>
    </xdr:from>
    <xdr:ext cx="378565"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63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254</xdr:rowOff>
    </xdr:from>
    <xdr:to>
      <xdr:col>86</xdr:col>
      <xdr:colOff>25400</xdr:colOff>
      <xdr:row>75</xdr:row>
      <xdr:rowOff>254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85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66548</xdr:rowOff>
    </xdr:from>
    <xdr:to>
      <xdr:col>85</xdr:col>
      <xdr:colOff>127000</xdr:colOff>
      <xdr:row>75</xdr:row>
      <xdr:rowOff>254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2410948"/>
          <a:ext cx="8382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170197</xdr:rowOff>
    </xdr:from>
    <xdr:ext cx="313932"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718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20320</xdr:rowOff>
    </xdr:from>
    <xdr:to>
      <xdr:col>85</xdr:col>
      <xdr:colOff>177800</xdr:colOff>
      <xdr:row>78</xdr:row>
      <xdr:rowOff>121920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66548</xdr:rowOff>
    </xdr:from>
    <xdr:to>
      <xdr:col>81</xdr:col>
      <xdr:colOff>50800</xdr:colOff>
      <xdr:row>74</xdr:row>
      <xdr:rowOff>39116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241094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134620</xdr:rowOff>
    </xdr:from>
    <xdr:to>
      <xdr:col>81</xdr:col>
      <xdr:colOff>101600</xdr:colOff>
      <xdr:row>77</xdr:row>
      <xdr:rowOff>64770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16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55897</xdr:rowOff>
    </xdr:from>
    <xdr:ext cx="31393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324333" y="1325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39116</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2726416"/>
          <a:ext cx="889000" cy="78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171196</xdr:rowOff>
    </xdr:from>
    <xdr:to>
      <xdr:col>76</xdr:col>
      <xdr:colOff>165100</xdr:colOff>
      <xdr:row>77</xdr:row>
      <xdr:rowOff>101346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77</xdr:row>
      <xdr:rowOff>92473</xdr:rowOff>
    </xdr:from>
    <xdr:ext cx="313932"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35333" y="132941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70613</xdr:rowOff>
    </xdr:from>
    <xdr:to>
      <xdr:col>72</xdr:col>
      <xdr:colOff>38100</xdr:colOff>
      <xdr:row>79</xdr:row>
      <xdr:rowOff>763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17290</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78650" y="132189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120904</xdr:rowOff>
    </xdr:from>
    <xdr:to>
      <xdr:col>85</xdr:col>
      <xdr:colOff>177800</xdr:colOff>
      <xdr:row>75</xdr:row>
      <xdr:rowOff>51054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73931</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761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15748</xdr:rowOff>
    </xdr:from>
    <xdr:to>
      <xdr:col>81</xdr:col>
      <xdr:colOff>101600</xdr:colOff>
      <xdr:row>72</xdr:row>
      <xdr:rowOff>117348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236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70</xdr:row>
      <xdr:rowOff>133875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2135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159766</xdr:rowOff>
    </xdr:from>
    <xdr:to>
      <xdr:col>76</xdr:col>
      <xdr:colOff>165100</xdr:colOff>
      <xdr:row>74</xdr:row>
      <xdr:rowOff>89916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6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72</xdr:row>
      <xdr:rowOff>106443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245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35577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237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29645</xdr:rowOff>
    </xdr:from>
    <xdr:to>
      <xdr:col>85</xdr:col>
      <xdr:colOff>127000</xdr:colOff>
      <xdr:row>95</xdr:row>
      <xdr:rowOff>169853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5631595"/>
          <a:ext cx="838200" cy="82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4734</xdr:rowOff>
    </xdr:from>
    <xdr:ext cx="469744"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9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141768</xdr:rowOff>
    </xdr:from>
    <xdr:to>
      <xdr:col>81</xdr:col>
      <xdr:colOff>50800</xdr:colOff>
      <xdr:row>95</xdr:row>
      <xdr:rowOff>169853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429518"/>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16636</xdr:rowOff>
    </xdr:from>
    <xdr:ext cx="469744"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46428" y="16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141768</xdr:rowOff>
    </xdr:from>
    <xdr:to>
      <xdr:col>76</xdr:col>
      <xdr:colOff>114300</xdr:colOff>
      <xdr:row>96</xdr:row>
      <xdr:rowOff>74276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429518"/>
          <a:ext cx="889000" cy="10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6133</xdr:rowOff>
    </xdr:from>
    <xdr:to>
      <xdr:col>71</xdr:col>
      <xdr:colOff>177800</xdr:colOff>
      <xdr:row>96</xdr:row>
      <xdr:rowOff>74276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293883"/>
          <a:ext cx="889000" cy="2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150295</xdr:rowOff>
    </xdr:from>
    <xdr:to>
      <xdr:col>85</xdr:col>
      <xdr:colOff>177800</xdr:colOff>
      <xdr:row>91</xdr:row>
      <xdr:rowOff>80445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5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103322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5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119053</xdr:rowOff>
    </xdr:from>
    <xdr:to>
      <xdr:col>81</xdr:col>
      <xdr:colOff>101600</xdr:colOff>
      <xdr:row>96</xdr:row>
      <xdr:rowOff>49203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40330</xdr:rowOff>
    </xdr:from>
    <xdr:ext cx="469744"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46428" y="1649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90968</xdr:rowOff>
    </xdr:from>
    <xdr:to>
      <xdr:col>76</xdr:col>
      <xdr:colOff>165100</xdr:colOff>
      <xdr:row>96</xdr:row>
      <xdr:rowOff>21118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37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12245</xdr:rowOff>
    </xdr:from>
    <xdr:ext cx="469744"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57428" y="1647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23476</xdr:rowOff>
    </xdr:from>
    <xdr:to>
      <xdr:col>72</xdr:col>
      <xdr:colOff>38100</xdr:colOff>
      <xdr:row>96</xdr:row>
      <xdr:rowOff>125076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116203</xdr:rowOff>
    </xdr:from>
    <xdr:ext cx="469744"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68428" y="165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126783</xdr:rowOff>
    </xdr:from>
    <xdr:to>
      <xdr:col>67</xdr:col>
      <xdr:colOff>101600</xdr:colOff>
      <xdr:row>95</xdr:row>
      <xdr:rowOff>56933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48060</xdr:rowOff>
    </xdr:from>
    <xdr:ext cx="469744"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79428" y="1633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歳出決算総額は、住民一人当たりで前年度比</a:t>
          </a:r>
          <a:r>
            <a:rPr kumimoji="1" lang="en-US" altLang="ja-JP" sz="1300">
              <a:latin typeface="ＭＳ Ｐゴシック" panose="020B0600070205080204" pitchFamily="50" charset="-128"/>
              <a:ea typeface="ＭＳ Ｐゴシック" panose="020B0600070205080204" pitchFamily="50" charset="-128"/>
            </a:rPr>
            <a:t>56,024</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390,500</a:t>
          </a:r>
          <a:r>
            <a:rPr kumimoji="1" lang="ja-JP" altLang="en-US" sz="1300">
              <a:latin typeface="ＭＳ Ｐゴシック" panose="020B0600070205080204" pitchFamily="50" charset="-128"/>
              <a:ea typeface="ＭＳ Ｐゴシック" panose="020B0600070205080204" pitchFamily="50" charset="-128"/>
            </a:rPr>
            <a:t>円となっている。経年の変化では、民生費が上昇傾向となっており、これは子育て世帯等臨時特別支援事業や住民税非課税世帯等臨時特別支援事業などの増が主な要因である。</a:t>
          </a:r>
        </a:p>
        <a:p>
          <a:r>
            <a:rPr kumimoji="1" lang="ja-JP" altLang="en-US" sz="1300">
              <a:latin typeface="ＭＳ Ｐゴシック" panose="020B0600070205080204" pitchFamily="50" charset="-128"/>
              <a:ea typeface="ＭＳ Ｐゴシック" panose="020B0600070205080204" pitchFamily="50" charset="-128"/>
            </a:rPr>
            <a:t>衛生費の上昇については、新型コロナウイルス感染症対応に伴うＰＣＲ検査体制の拡充や医療機関支援に係る経費によるものである。総務費の大幅な減少については、特別定額給付金給付事業費によるものである。</a:t>
          </a:r>
        </a:p>
        <a:p>
          <a:r>
            <a:rPr kumimoji="1" lang="ja-JP" altLang="en-US" sz="1300">
              <a:latin typeface="ＭＳ Ｐゴシック" panose="020B0600070205080204" pitchFamily="50" charset="-128"/>
              <a:ea typeface="ＭＳ Ｐゴシック" panose="020B0600070205080204" pitchFamily="50" charset="-128"/>
            </a:rPr>
            <a:t>類似団体との比較では、世田谷区は最も人口が多いため、各目的別の歳出の住民一人当たりの額が類似団体平均を下回っている項目が多い。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令和３年度の収支状況を踏まえ積立を行ったが、標準財政規模の増加率の方が上回ったため、標準財政規模比では前年度から減少した。また、財調交付金の増などにより、実質収支額が標準財政規模比で増加した一方、財政調整基金積立金の減により、実質単年度収支が標準財政規模比で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東京都世田谷区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一般会計、国民健康保険事業会計ほか全ての特別会計において、実質収支は黒字の状況である。</a:t>
          </a:r>
        </a:p>
        <a:p>
          <a:r>
            <a:rPr kumimoji="1" lang="ja-JP" altLang="en-US" sz="1400">
              <a:latin typeface="ＭＳ ゴシック" pitchFamily="49" charset="-128"/>
              <a:ea typeface="ＭＳ ゴシック" pitchFamily="49" charset="-128"/>
            </a:rPr>
            <a:t>　このうち、一般会計では、財調交付金が増額となったことにより、</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ポイント上昇している。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377662345</v>
      </c>
      <c r="BO4" s="488"/>
      <c r="BP4" s="488"/>
      <c r="BQ4" s="488"/>
      <c r="BR4" s="488"/>
      <c r="BS4" s="488"/>
      <c r="BT4" s="488"/>
      <c r="BU4" s="489"/>
      <c r="BV4" s="487">
        <v>428421488</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8.3000000000000007</v>
      </c>
      <c r="CU4" s="628"/>
      <c r="CV4" s="628"/>
      <c r="CW4" s="628"/>
      <c r="CX4" s="628"/>
      <c r="CY4" s="628"/>
      <c r="CZ4" s="628"/>
      <c r="DA4" s="629"/>
      <c r="DB4" s="627">
        <v>6.1</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357779394</v>
      </c>
      <c r="BO5" s="459"/>
      <c r="BP5" s="459"/>
      <c r="BQ5" s="459"/>
      <c r="BR5" s="459"/>
      <c r="BS5" s="459"/>
      <c r="BT5" s="459"/>
      <c r="BU5" s="460"/>
      <c r="BV5" s="458">
        <v>410968584</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80.5</v>
      </c>
      <c r="CU5" s="456"/>
      <c r="CV5" s="456"/>
      <c r="CW5" s="456"/>
      <c r="CX5" s="456"/>
      <c r="CY5" s="456"/>
      <c r="CZ5" s="456"/>
      <c r="DA5" s="457"/>
      <c r="DB5" s="455">
        <v>81.7</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19882951</v>
      </c>
      <c r="BO6" s="459"/>
      <c r="BP6" s="459"/>
      <c r="BQ6" s="459"/>
      <c r="BR6" s="459"/>
      <c r="BS6" s="459"/>
      <c r="BT6" s="459"/>
      <c r="BU6" s="460"/>
      <c r="BV6" s="458">
        <v>17452904</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80.5</v>
      </c>
      <c r="CU6" s="602"/>
      <c r="CV6" s="602"/>
      <c r="CW6" s="602"/>
      <c r="CX6" s="602"/>
      <c r="CY6" s="602"/>
      <c r="CZ6" s="602"/>
      <c r="DA6" s="603"/>
      <c r="DB6" s="601">
        <v>81.7</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102</v>
      </c>
      <c r="AV7" s="517"/>
      <c r="AW7" s="517"/>
      <c r="AX7" s="517"/>
      <c r="AY7" s="472" t="s">
        <v>106</v>
      </c>
      <c r="AZ7" s="473"/>
      <c r="BA7" s="473"/>
      <c r="BB7" s="473"/>
      <c r="BC7" s="473"/>
      <c r="BD7" s="473"/>
      <c r="BE7" s="473"/>
      <c r="BF7" s="473"/>
      <c r="BG7" s="473"/>
      <c r="BH7" s="473"/>
      <c r="BI7" s="473"/>
      <c r="BJ7" s="473"/>
      <c r="BK7" s="473"/>
      <c r="BL7" s="473"/>
      <c r="BM7" s="474"/>
      <c r="BN7" s="458">
        <v>2806013</v>
      </c>
      <c r="BO7" s="459"/>
      <c r="BP7" s="459"/>
      <c r="BQ7" s="459"/>
      <c r="BR7" s="459"/>
      <c r="BS7" s="459"/>
      <c r="BT7" s="459"/>
      <c r="BU7" s="460"/>
      <c r="BV7" s="458">
        <v>5215054</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206782019</v>
      </c>
      <c r="CU7" s="459"/>
      <c r="CV7" s="459"/>
      <c r="CW7" s="459"/>
      <c r="CX7" s="459"/>
      <c r="CY7" s="459"/>
      <c r="CZ7" s="459"/>
      <c r="DA7" s="460"/>
      <c r="DB7" s="458">
        <v>199534753</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17076938</v>
      </c>
      <c r="BO8" s="459"/>
      <c r="BP8" s="459"/>
      <c r="BQ8" s="459"/>
      <c r="BR8" s="459"/>
      <c r="BS8" s="459"/>
      <c r="BT8" s="459"/>
      <c r="BU8" s="460"/>
      <c r="BV8" s="458">
        <v>12237850</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0.71</v>
      </c>
      <c r="CU8" s="562"/>
      <c r="CV8" s="562"/>
      <c r="CW8" s="562"/>
      <c r="CX8" s="562"/>
      <c r="CY8" s="562"/>
      <c r="CZ8" s="562"/>
      <c r="DA8" s="563"/>
      <c r="DB8" s="561">
        <v>0.71</v>
      </c>
      <c r="DC8" s="562"/>
      <c r="DD8" s="562"/>
      <c r="DE8" s="562"/>
      <c r="DF8" s="562"/>
      <c r="DG8" s="562"/>
      <c r="DH8" s="562"/>
      <c r="DI8" s="563"/>
    </row>
    <row r="9" spans="1:119" ht="18.75" customHeight="1" thickBot="1" x14ac:dyDescent="0.25">
      <c r="A9" s="178"/>
      <c r="B9" s="590" t="s">
        <v>112</v>
      </c>
      <c r="C9" s="591"/>
      <c r="D9" s="591"/>
      <c r="E9" s="591"/>
      <c r="F9" s="591"/>
      <c r="G9" s="591"/>
      <c r="H9" s="591"/>
      <c r="I9" s="591"/>
      <c r="J9" s="591"/>
      <c r="K9" s="509"/>
      <c r="L9" s="592" t="s">
        <v>113</v>
      </c>
      <c r="M9" s="593"/>
      <c r="N9" s="593"/>
      <c r="O9" s="593"/>
      <c r="P9" s="593"/>
      <c r="Q9" s="594"/>
      <c r="R9" s="595">
        <v>943664</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4839088</v>
      </c>
      <c r="BO9" s="459"/>
      <c r="BP9" s="459"/>
      <c r="BQ9" s="459"/>
      <c r="BR9" s="459"/>
      <c r="BS9" s="459"/>
      <c r="BT9" s="459"/>
      <c r="BU9" s="460"/>
      <c r="BV9" s="458">
        <v>2392061</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4.9000000000000004</v>
      </c>
      <c r="CU9" s="456"/>
      <c r="CV9" s="456"/>
      <c r="CW9" s="456"/>
      <c r="CX9" s="456"/>
      <c r="CY9" s="456"/>
      <c r="CZ9" s="456"/>
      <c r="DA9" s="457"/>
      <c r="DB9" s="455">
        <v>2.2999999999999998</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903346</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717008</v>
      </c>
      <c r="BO10" s="459"/>
      <c r="BP10" s="459"/>
      <c r="BQ10" s="459"/>
      <c r="BR10" s="459"/>
      <c r="BS10" s="459"/>
      <c r="BT10" s="459"/>
      <c r="BU10" s="460"/>
      <c r="BV10" s="458">
        <v>5081120</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121</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2">
      <c r="A12" s="178"/>
      <c r="B12" s="564" t="s">
        <v>131</v>
      </c>
      <c r="C12" s="565"/>
      <c r="D12" s="565"/>
      <c r="E12" s="565"/>
      <c r="F12" s="565"/>
      <c r="G12" s="565"/>
      <c r="H12" s="565"/>
      <c r="I12" s="565"/>
      <c r="J12" s="565"/>
      <c r="K12" s="566"/>
      <c r="L12" s="573" t="s">
        <v>132</v>
      </c>
      <c r="M12" s="574"/>
      <c r="N12" s="574"/>
      <c r="O12" s="574"/>
      <c r="P12" s="574"/>
      <c r="Q12" s="575"/>
      <c r="R12" s="576">
        <v>916208</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136</v>
      </c>
      <c r="AV12" s="517"/>
      <c r="AW12" s="517"/>
      <c r="AX12" s="517"/>
      <c r="AY12" s="472" t="s">
        <v>137</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140</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141</v>
      </c>
      <c r="N13" s="543"/>
      <c r="O13" s="543"/>
      <c r="P13" s="543"/>
      <c r="Q13" s="544"/>
      <c r="R13" s="545">
        <v>895180</v>
      </c>
      <c r="S13" s="546"/>
      <c r="T13" s="546"/>
      <c r="U13" s="546"/>
      <c r="V13" s="547"/>
      <c r="W13" s="548" t="s">
        <v>142</v>
      </c>
      <c r="X13" s="444"/>
      <c r="Y13" s="444"/>
      <c r="Z13" s="444"/>
      <c r="AA13" s="444"/>
      <c r="AB13" s="445"/>
      <c r="AC13" s="411">
        <v>1194</v>
      </c>
      <c r="AD13" s="412"/>
      <c r="AE13" s="412"/>
      <c r="AF13" s="412"/>
      <c r="AG13" s="413"/>
      <c r="AH13" s="411">
        <v>1226</v>
      </c>
      <c r="AI13" s="412"/>
      <c r="AJ13" s="412"/>
      <c r="AK13" s="412"/>
      <c r="AL13" s="471"/>
      <c r="AM13" s="515" t="s">
        <v>143</v>
      </c>
      <c r="AN13" s="415"/>
      <c r="AO13" s="415"/>
      <c r="AP13" s="415"/>
      <c r="AQ13" s="415"/>
      <c r="AR13" s="415"/>
      <c r="AS13" s="415"/>
      <c r="AT13" s="416"/>
      <c r="AU13" s="516" t="s">
        <v>102</v>
      </c>
      <c r="AV13" s="517"/>
      <c r="AW13" s="517"/>
      <c r="AX13" s="517"/>
      <c r="AY13" s="472" t="s">
        <v>144</v>
      </c>
      <c r="AZ13" s="473"/>
      <c r="BA13" s="473"/>
      <c r="BB13" s="473"/>
      <c r="BC13" s="473"/>
      <c r="BD13" s="473"/>
      <c r="BE13" s="473"/>
      <c r="BF13" s="473"/>
      <c r="BG13" s="473"/>
      <c r="BH13" s="473"/>
      <c r="BI13" s="473"/>
      <c r="BJ13" s="473"/>
      <c r="BK13" s="473"/>
      <c r="BL13" s="473"/>
      <c r="BM13" s="474"/>
      <c r="BN13" s="458">
        <v>5556096</v>
      </c>
      <c r="BO13" s="459"/>
      <c r="BP13" s="459"/>
      <c r="BQ13" s="459"/>
      <c r="BR13" s="459"/>
      <c r="BS13" s="459"/>
      <c r="BT13" s="459"/>
      <c r="BU13" s="460"/>
      <c r="BV13" s="458">
        <v>7473181</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-3.6</v>
      </c>
      <c r="CU13" s="456"/>
      <c r="CV13" s="456"/>
      <c r="CW13" s="456"/>
      <c r="CX13" s="456"/>
      <c r="CY13" s="456"/>
      <c r="CZ13" s="456"/>
      <c r="DA13" s="457"/>
      <c r="DB13" s="455">
        <v>-3.8</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146</v>
      </c>
      <c r="M14" s="585"/>
      <c r="N14" s="585"/>
      <c r="O14" s="585"/>
      <c r="P14" s="585"/>
      <c r="Q14" s="586"/>
      <c r="R14" s="545">
        <v>920372</v>
      </c>
      <c r="S14" s="546"/>
      <c r="T14" s="546"/>
      <c r="U14" s="546"/>
      <c r="V14" s="547"/>
      <c r="W14" s="549"/>
      <c r="X14" s="447"/>
      <c r="Y14" s="447"/>
      <c r="Z14" s="447"/>
      <c r="AA14" s="447"/>
      <c r="AB14" s="448"/>
      <c r="AC14" s="538">
        <v>0.3</v>
      </c>
      <c r="AD14" s="539"/>
      <c r="AE14" s="539"/>
      <c r="AF14" s="539"/>
      <c r="AG14" s="540"/>
      <c r="AH14" s="538">
        <v>0.4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t="s">
        <v>148</v>
      </c>
      <c r="CU14" s="556"/>
      <c r="CV14" s="556"/>
      <c r="CW14" s="556"/>
      <c r="CX14" s="556"/>
      <c r="CY14" s="556"/>
      <c r="CZ14" s="556"/>
      <c r="DA14" s="557"/>
      <c r="DB14" s="555" t="s">
        <v>140</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141</v>
      </c>
      <c r="N15" s="543"/>
      <c r="O15" s="543"/>
      <c r="P15" s="543"/>
      <c r="Q15" s="544"/>
      <c r="R15" s="545">
        <v>898208</v>
      </c>
      <c r="S15" s="546"/>
      <c r="T15" s="546"/>
      <c r="U15" s="546"/>
      <c r="V15" s="547"/>
      <c r="W15" s="548" t="s">
        <v>149</v>
      </c>
      <c r="X15" s="444"/>
      <c r="Y15" s="444"/>
      <c r="Z15" s="444"/>
      <c r="AA15" s="444"/>
      <c r="AB15" s="445"/>
      <c r="AC15" s="411">
        <v>41778</v>
      </c>
      <c r="AD15" s="412"/>
      <c r="AE15" s="412"/>
      <c r="AF15" s="412"/>
      <c r="AG15" s="413"/>
      <c r="AH15" s="411">
        <v>38943</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127791051</v>
      </c>
      <c r="BO15" s="488"/>
      <c r="BP15" s="488"/>
      <c r="BQ15" s="488"/>
      <c r="BR15" s="488"/>
      <c r="BS15" s="488"/>
      <c r="BT15" s="488"/>
      <c r="BU15" s="489"/>
      <c r="BV15" s="487">
        <v>129358945</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11</v>
      </c>
      <c r="AD16" s="539"/>
      <c r="AE16" s="539"/>
      <c r="AF16" s="539"/>
      <c r="AG16" s="540"/>
      <c r="AH16" s="538">
        <v>13</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184318448</v>
      </c>
      <c r="BO16" s="459"/>
      <c r="BP16" s="459"/>
      <c r="BQ16" s="459"/>
      <c r="BR16" s="459"/>
      <c r="BS16" s="459"/>
      <c r="BT16" s="459"/>
      <c r="BU16" s="460"/>
      <c r="BV16" s="458">
        <v>175909713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155</v>
      </c>
      <c r="N17" s="552"/>
      <c r="O17" s="552"/>
      <c r="P17" s="552"/>
      <c r="Q17" s="553"/>
      <c r="R17" s="535" t="s">
        <v>156</v>
      </c>
      <c r="S17" s="536"/>
      <c r="T17" s="536"/>
      <c r="U17" s="536"/>
      <c r="V17" s="537"/>
      <c r="W17" s="548" t="s">
        <v>157</v>
      </c>
      <c r="X17" s="444"/>
      <c r="Y17" s="444"/>
      <c r="Z17" s="444"/>
      <c r="AA17" s="444"/>
      <c r="AB17" s="445"/>
      <c r="AC17" s="411">
        <v>335702</v>
      </c>
      <c r="AD17" s="412"/>
      <c r="AE17" s="412"/>
      <c r="AF17" s="412"/>
      <c r="AG17" s="413"/>
      <c r="AH17" s="411">
        <v>259543</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206782019</v>
      </c>
      <c r="BO17" s="459"/>
      <c r="BP17" s="459"/>
      <c r="BQ17" s="459"/>
      <c r="BR17" s="459"/>
      <c r="BS17" s="459"/>
      <c r="BT17" s="459"/>
      <c r="BU17" s="460"/>
      <c r="BV17" s="458">
        <v>199534753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159</v>
      </c>
      <c r="C18" s="509"/>
      <c r="D18" s="509"/>
      <c r="E18" s="510"/>
      <c r="F18" s="510"/>
      <c r="G18" s="510"/>
      <c r="H18" s="510"/>
      <c r="I18" s="510"/>
      <c r="J18" s="510"/>
      <c r="K18" s="510"/>
      <c r="L18" s="511">
        <v>58.05</v>
      </c>
      <c r="M18" s="511"/>
      <c r="N18" s="511"/>
      <c r="O18" s="511"/>
      <c r="P18" s="511"/>
      <c r="Q18" s="511"/>
      <c r="R18" s="512"/>
      <c r="S18" s="512"/>
      <c r="T18" s="512"/>
      <c r="U18" s="512"/>
      <c r="V18" s="513"/>
      <c r="W18" s="529"/>
      <c r="X18" s="530"/>
      <c r="Y18" s="530"/>
      <c r="Z18" s="530"/>
      <c r="AA18" s="530"/>
      <c r="AB18" s="554"/>
      <c r="AC18" s="428">
        <v>88.7</v>
      </c>
      <c r="AD18" s="429"/>
      <c r="AE18" s="429"/>
      <c r="AF18" s="429"/>
      <c r="AG18" s="514"/>
      <c r="AH18" s="428">
        <v>86.6</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174780895</v>
      </c>
      <c r="BO18" s="459"/>
      <c r="BP18" s="459"/>
      <c r="BQ18" s="459"/>
      <c r="BR18" s="459"/>
      <c r="BS18" s="459"/>
      <c r="BT18" s="459"/>
      <c r="BU18" s="460"/>
      <c r="BV18" s="458">
        <v>166085318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161</v>
      </c>
      <c r="C19" s="509"/>
      <c r="D19" s="509"/>
      <c r="E19" s="510"/>
      <c r="F19" s="510"/>
      <c r="G19" s="510"/>
      <c r="H19" s="510"/>
      <c r="I19" s="510"/>
      <c r="J19" s="510"/>
      <c r="K19" s="510"/>
      <c r="L19" s="518">
        <v>16256</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245919674</v>
      </c>
      <c r="BO19" s="459"/>
      <c r="BP19" s="459"/>
      <c r="BQ19" s="459"/>
      <c r="BR19" s="459"/>
      <c r="BS19" s="459"/>
      <c r="BT19" s="459"/>
      <c r="BU19" s="460"/>
      <c r="BV19" s="458">
        <v>223898277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163</v>
      </c>
      <c r="C20" s="509"/>
      <c r="D20" s="509"/>
      <c r="E20" s="510"/>
      <c r="F20" s="510"/>
      <c r="G20" s="510"/>
      <c r="H20" s="510"/>
      <c r="I20" s="510"/>
      <c r="J20" s="510"/>
      <c r="K20" s="510"/>
      <c r="L20" s="518">
        <v>492065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60859809</v>
      </c>
      <c r="BO22" s="488"/>
      <c r="BP22" s="488"/>
      <c r="BQ22" s="488"/>
      <c r="BR22" s="488"/>
      <c r="BS22" s="488"/>
      <c r="BT22" s="488"/>
      <c r="BU22" s="489"/>
      <c r="BV22" s="487">
        <v>70658353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32552920</v>
      </c>
      <c r="BO23" s="459"/>
      <c r="BP23" s="459"/>
      <c r="BQ23" s="459"/>
      <c r="BR23" s="459"/>
      <c r="BS23" s="459"/>
      <c r="BT23" s="459"/>
      <c r="BU23" s="460"/>
      <c r="BV23" s="458">
        <v>34253365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173</v>
      </c>
      <c r="F24" s="415"/>
      <c r="G24" s="415"/>
      <c r="H24" s="415"/>
      <c r="I24" s="415"/>
      <c r="J24" s="415"/>
      <c r="K24" s="416"/>
      <c r="L24" s="411">
        <v>1</v>
      </c>
      <c r="M24" s="412"/>
      <c r="N24" s="412"/>
      <c r="O24" s="412"/>
      <c r="P24" s="413"/>
      <c r="Q24" s="411">
        <v>10501</v>
      </c>
      <c r="R24" s="412"/>
      <c r="S24" s="412"/>
      <c r="T24" s="412"/>
      <c r="U24" s="412"/>
      <c r="V24" s="413"/>
      <c r="W24" s="501"/>
      <c r="X24" s="438"/>
      <c r="Y24" s="439"/>
      <c r="Z24" s="414" t="s">
        <v>174</v>
      </c>
      <c r="AA24" s="415"/>
      <c r="AB24" s="415"/>
      <c r="AC24" s="415"/>
      <c r="AD24" s="415"/>
      <c r="AE24" s="415"/>
      <c r="AF24" s="415"/>
      <c r="AG24" s="416"/>
      <c r="AH24" s="411">
        <v>5285</v>
      </c>
      <c r="AI24" s="412"/>
      <c r="AJ24" s="412"/>
      <c r="AK24" s="412"/>
      <c r="AL24" s="413"/>
      <c r="AM24" s="411">
        <v>15421630</v>
      </c>
      <c r="AN24" s="412"/>
      <c r="AO24" s="412"/>
      <c r="AP24" s="412"/>
      <c r="AQ24" s="412"/>
      <c r="AR24" s="413"/>
      <c r="AS24" s="411">
        <v>2918</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60859809</v>
      </c>
      <c r="BO24" s="459"/>
      <c r="BP24" s="459"/>
      <c r="BQ24" s="459"/>
      <c r="BR24" s="459"/>
      <c r="BS24" s="459"/>
      <c r="BT24" s="459"/>
      <c r="BU24" s="460"/>
      <c r="BV24" s="458">
        <v>70658353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176</v>
      </c>
      <c r="F25" s="415"/>
      <c r="G25" s="415"/>
      <c r="H25" s="415"/>
      <c r="I25" s="415"/>
      <c r="J25" s="415"/>
      <c r="K25" s="416"/>
      <c r="L25" s="411">
        <v>3</v>
      </c>
      <c r="M25" s="412"/>
      <c r="N25" s="412"/>
      <c r="O25" s="412"/>
      <c r="P25" s="413"/>
      <c r="Q25" s="411">
        <v>8083</v>
      </c>
      <c r="R25" s="412"/>
      <c r="S25" s="412"/>
      <c r="T25" s="412"/>
      <c r="U25" s="412"/>
      <c r="V25" s="413"/>
      <c r="W25" s="501"/>
      <c r="X25" s="438"/>
      <c r="Y25" s="439"/>
      <c r="Z25" s="414" t="s">
        <v>177</v>
      </c>
      <c r="AA25" s="415"/>
      <c r="AB25" s="415"/>
      <c r="AC25" s="415"/>
      <c r="AD25" s="415"/>
      <c r="AE25" s="415"/>
      <c r="AF25" s="415"/>
      <c r="AG25" s="416"/>
      <c r="AH25" s="411" t="s">
        <v>178</v>
      </c>
      <c r="AI25" s="412"/>
      <c r="AJ25" s="412"/>
      <c r="AK25" s="412"/>
      <c r="AL25" s="413"/>
      <c r="AM25" s="411" t="s">
        <v>178</v>
      </c>
      <c r="AN25" s="412"/>
      <c r="AO25" s="412"/>
      <c r="AP25" s="412"/>
      <c r="AQ25" s="412"/>
      <c r="AR25" s="413"/>
      <c r="AS25" s="411" t="s">
        <v>178</v>
      </c>
      <c r="AT25" s="412"/>
      <c r="AU25" s="412"/>
      <c r="AV25" s="412"/>
      <c r="AW25" s="412"/>
      <c r="AX25" s="471"/>
      <c r="AY25" s="484" t="s">
        <v>179</v>
      </c>
      <c r="AZ25" s="485"/>
      <c r="BA25" s="485"/>
      <c r="BB25" s="485"/>
      <c r="BC25" s="485"/>
      <c r="BD25" s="485"/>
      <c r="BE25" s="485"/>
      <c r="BF25" s="485"/>
      <c r="BG25" s="485"/>
      <c r="BH25" s="485"/>
      <c r="BI25" s="485"/>
      <c r="BJ25" s="485"/>
      <c r="BK25" s="485"/>
      <c r="BL25" s="485"/>
      <c r="BM25" s="486"/>
      <c r="BN25" s="487">
        <v>65580449</v>
      </c>
      <c r="BO25" s="488"/>
      <c r="BP25" s="488"/>
      <c r="BQ25" s="488"/>
      <c r="BR25" s="488"/>
      <c r="BS25" s="488"/>
      <c r="BT25" s="488"/>
      <c r="BU25" s="489"/>
      <c r="BV25" s="487">
        <v>73703810</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180</v>
      </c>
      <c r="F26" s="415"/>
      <c r="G26" s="415"/>
      <c r="H26" s="415"/>
      <c r="I26" s="415"/>
      <c r="J26" s="415"/>
      <c r="K26" s="416"/>
      <c r="L26" s="411">
        <v>1</v>
      </c>
      <c r="M26" s="412"/>
      <c r="N26" s="412"/>
      <c r="O26" s="412"/>
      <c r="P26" s="413"/>
      <c r="Q26" s="411">
        <v>7788</v>
      </c>
      <c r="R26" s="412"/>
      <c r="S26" s="412"/>
      <c r="T26" s="412"/>
      <c r="U26" s="412"/>
      <c r="V26" s="413"/>
      <c r="W26" s="501"/>
      <c r="X26" s="438"/>
      <c r="Y26" s="439"/>
      <c r="Z26" s="414" t="s">
        <v>181</v>
      </c>
      <c r="AA26" s="469"/>
      <c r="AB26" s="469"/>
      <c r="AC26" s="469"/>
      <c r="AD26" s="469"/>
      <c r="AE26" s="469"/>
      <c r="AF26" s="469"/>
      <c r="AG26" s="470"/>
      <c r="AH26" s="411">
        <v>589</v>
      </c>
      <c r="AI26" s="412"/>
      <c r="AJ26" s="412"/>
      <c r="AK26" s="412"/>
      <c r="AL26" s="413"/>
      <c r="AM26" s="411">
        <v>1713401</v>
      </c>
      <c r="AN26" s="412"/>
      <c r="AO26" s="412"/>
      <c r="AP26" s="412"/>
      <c r="AQ26" s="412"/>
      <c r="AR26" s="413"/>
      <c r="AS26" s="411">
        <v>2909</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v>300000</v>
      </c>
      <c r="BO26" s="459"/>
      <c r="BP26" s="459"/>
      <c r="BQ26" s="459"/>
      <c r="BR26" s="459"/>
      <c r="BS26" s="459"/>
      <c r="BT26" s="459"/>
      <c r="BU26" s="460"/>
      <c r="BV26" s="458">
        <v>200000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183</v>
      </c>
      <c r="F27" s="415"/>
      <c r="G27" s="415"/>
      <c r="H27" s="415"/>
      <c r="I27" s="415"/>
      <c r="J27" s="415"/>
      <c r="K27" s="416"/>
      <c r="L27" s="411">
        <v>1</v>
      </c>
      <c r="M27" s="412"/>
      <c r="N27" s="412"/>
      <c r="O27" s="412"/>
      <c r="P27" s="413"/>
      <c r="Q27" s="411">
        <v>9269</v>
      </c>
      <c r="R27" s="412"/>
      <c r="S27" s="412"/>
      <c r="T27" s="412"/>
      <c r="U27" s="412"/>
      <c r="V27" s="413"/>
      <c r="W27" s="501"/>
      <c r="X27" s="438"/>
      <c r="Y27" s="439"/>
      <c r="Z27" s="414" t="s">
        <v>184</v>
      </c>
      <c r="AA27" s="415"/>
      <c r="AB27" s="415"/>
      <c r="AC27" s="415"/>
      <c r="AD27" s="415"/>
      <c r="AE27" s="415"/>
      <c r="AF27" s="415"/>
      <c r="AG27" s="416"/>
      <c r="AH27" s="411">
        <v>58</v>
      </c>
      <c r="AI27" s="412"/>
      <c r="AJ27" s="412"/>
      <c r="AK27" s="412"/>
      <c r="AL27" s="413"/>
      <c r="AM27" s="411">
        <v>201770</v>
      </c>
      <c r="AN27" s="412"/>
      <c r="AO27" s="412"/>
      <c r="AP27" s="412"/>
      <c r="AQ27" s="412"/>
      <c r="AR27" s="413"/>
      <c r="AS27" s="411">
        <v>3479</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t="s">
        <v>178</v>
      </c>
      <c r="BO27" s="493"/>
      <c r="BP27" s="493"/>
      <c r="BQ27" s="493"/>
      <c r="BR27" s="493"/>
      <c r="BS27" s="493"/>
      <c r="BT27" s="493"/>
      <c r="BU27" s="494"/>
      <c r="BV27" s="492" t="s">
        <v>178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186</v>
      </c>
      <c r="F28" s="415"/>
      <c r="G28" s="415"/>
      <c r="H28" s="415"/>
      <c r="I28" s="415"/>
      <c r="J28" s="415"/>
      <c r="K28" s="416"/>
      <c r="L28" s="411">
        <v>1</v>
      </c>
      <c r="M28" s="412"/>
      <c r="N28" s="412"/>
      <c r="O28" s="412"/>
      <c r="P28" s="413"/>
      <c r="Q28" s="411">
        <v>7848</v>
      </c>
      <c r="R28" s="412"/>
      <c r="S28" s="412"/>
      <c r="T28" s="412"/>
      <c r="U28" s="412"/>
      <c r="V28" s="413"/>
      <c r="W28" s="501"/>
      <c r="X28" s="438"/>
      <c r="Y28" s="439"/>
      <c r="Z28" s="414" t="s">
        <v>187</v>
      </c>
      <c r="AA28" s="415"/>
      <c r="AB28" s="415"/>
      <c r="AC28" s="415"/>
      <c r="AD28" s="415"/>
      <c r="AE28" s="415"/>
      <c r="AF28" s="415"/>
      <c r="AG28" s="416"/>
      <c r="AH28" s="411" t="s">
        <v>178</v>
      </c>
      <c r="AI28" s="412"/>
      <c r="AJ28" s="412"/>
      <c r="AK28" s="412"/>
      <c r="AL28" s="413"/>
      <c r="AM28" s="411" t="s">
        <v>178</v>
      </c>
      <c r="AN28" s="412"/>
      <c r="AO28" s="412"/>
      <c r="AP28" s="412"/>
      <c r="AQ28" s="412"/>
      <c r="AR28" s="413"/>
      <c r="AS28" s="411" t="s">
        <v>178</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38837553</v>
      </c>
      <c r="BO28" s="488"/>
      <c r="BP28" s="488"/>
      <c r="BQ28" s="488"/>
      <c r="BR28" s="488"/>
      <c r="BS28" s="488"/>
      <c r="BT28" s="488"/>
      <c r="BU28" s="489"/>
      <c r="BV28" s="487">
        <v>38120545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189</v>
      </c>
      <c r="F29" s="415"/>
      <c r="G29" s="415"/>
      <c r="H29" s="415"/>
      <c r="I29" s="415"/>
      <c r="J29" s="415"/>
      <c r="K29" s="416"/>
      <c r="L29" s="411">
        <v>50</v>
      </c>
      <c r="M29" s="412"/>
      <c r="N29" s="412"/>
      <c r="O29" s="412"/>
      <c r="P29" s="413"/>
      <c r="Q29" s="411">
        <v>6147</v>
      </c>
      <c r="R29" s="412"/>
      <c r="S29" s="412"/>
      <c r="T29" s="412"/>
      <c r="U29" s="412"/>
      <c r="V29" s="413"/>
      <c r="W29" s="502"/>
      <c r="X29" s="503"/>
      <c r="Y29" s="504"/>
      <c r="Z29" s="414" t="s">
        <v>190</v>
      </c>
      <c r="AA29" s="415"/>
      <c r="AB29" s="415"/>
      <c r="AC29" s="415"/>
      <c r="AD29" s="415"/>
      <c r="AE29" s="415"/>
      <c r="AF29" s="415"/>
      <c r="AG29" s="416"/>
      <c r="AH29" s="411">
        <v>5343</v>
      </c>
      <c r="AI29" s="412"/>
      <c r="AJ29" s="412"/>
      <c r="AK29" s="412"/>
      <c r="AL29" s="413"/>
      <c r="AM29" s="411">
        <v>15623400</v>
      </c>
      <c r="AN29" s="412"/>
      <c r="AO29" s="412"/>
      <c r="AP29" s="412"/>
      <c r="AQ29" s="412"/>
      <c r="AR29" s="413"/>
      <c r="AS29" s="411">
        <v>2924</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6466434</v>
      </c>
      <c r="BO29" s="459"/>
      <c r="BP29" s="459"/>
      <c r="BQ29" s="459"/>
      <c r="BR29" s="459"/>
      <c r="BS29" s="459"/>
      <c r="BT29" s="459"/>
      <c r="BU29" s="460"/>
      <c r="BV29" s="458">
        <v>6454361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100.2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82709714</v>
      </c>
      <c r="BO30" s="493"/>
      <c r="BP30" s="493"/>
      <c r="BQ30" s="493"/>
      <c r="BR30" s="493"/>
      <c r="BS30" s="493"/>
      <c r="BT30" s="493"/>
      <c r="BU30" s="494"/>
      <c r="BV30" s="492">
        <v>67286139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199</v>
      </c>
      <c r="D33" s="410"/>
      <c r="E33" s="409" t="s">
        <v>200</v>
      </c>
      <c r="F33" s="409"/>
      <c r="G33" s="409"/>
      <c r="H33" s="409"/>
      <c r="I33" s="409"/>
      <c r="J33" s="409"/>
      <c r="K33" s="409"/>
      <c r="L33" s="409"/>
      <c r="M33" s="409"/>
      <c r="N33" s="409"/>
      <c r="O33" s="409"/>
      <c r="P33" s="409"/>
      <c r="Q33" s="409"/>
      <c r="R33" s="409"/>
      <c r="S33" s="409"/>
      <c r="T33" s="203"/>
      <c r="U33" s="410" t="s">
        <v>199</v>
      </c>
      <c r="V33" s="410"/>
      <c r="W33" s="409" t="s">
        <v>200</v>
      </c>
      <c r="X33" s="409"/>
      <c r="Y33" s="409"/>
      <c r="Z33" s="409"/>
      <c r="AA33" s="409"/>
      <c r="AB33" s="409"/>
      <c r="AC33" s="409"/>
      <c r="AD33" s="409"/>
      <c r="AE33" s="409"/>
      <c r="AF33" s="409"/>
      <c r="AG33" s="409"/>
      <c r="AH33" s="409"/>
      <c r="AI33" s="409"/>
      <c r="AJ33" s="409"/>
      <c r="AK33" s="409"/>
      <c r="AL33" s="203"/>
      <c r="AM33" s="410" t="s">
        <v>199</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199</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2">
      <c r="A34" s="178"/>
      <c r="B34" s="202"/>
      <c r="C34" s="406">
        <f>IF(E34="","",1)</f>
        <v>1</v>
      </c>
      <c r="D34" s="406"/>
      <c r="E34" s="407" t="str">
        <f>IF('（２）各会計、関係団体の財政状況及び健全化判断比率'!B7="","",'（２）各会計、関係団体の財政状況及び健全化判断比率'!B7)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IF('（２）各会計、関係団体の財政状況及び健全化判断比率'!B28="","",'（２）各会計、関係団体の財政状況及び健全化判断比率'!B28)</f>
        <v>国民健康保険事業会計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6</v>
      </c>
      <c r="BX34" s="406"/>
      <c r="BY34" s="407" t="str">
        <f>IF('（２）各会計、関係団体の財政状況及び健全化判断比率'!B68="","",'（２）各会計、関係団体の財政状況及び健全化判断比率'!B68)</f>
        <v>特別区人事・厚生事務組合</v>
      </c>
      <c r="BZ34" s="407"/>
      <c r="CA34" s="407"/>
      <c r="CB34" s="407"/>
      <c r="CC34" s="407"/>
      <c r="CD34" s="407"/>
      <c r="CE34" s="407"/>
      <c r="CF34" s="407"/>
      <c r="CG34" s="407"/>
      <c r="CH34" s="407"/>
      <c r="CI34" s="407"/>
      <c r="CJ34" s="407"/>
      <c r="CK34" s="407"/>
      <c r="CL34" s="407"/>
      <c r="CM34" s="407"/>
      <c r="CN34" s="178"/>
      <c r="CO34" s="406">
        <f>IF(CQ34="","",MAX(C34:D43,U34:V43,AM34:AN43,BE34:BF43,BW34:BX43)+1)</f>
        <v>12</v>
      </c>
      <c r="CP34" s="406"/>
      <c r="CQ34" s="407" t="str">
        <f>IF('（２）各会計、関係団体の財政状況及び健全化判断比率'!BS7="","",'（２）各会計、関係団体の財政状況及び健全化判断比率'!BS7)</f>
        <v>世田谷区保健センター</v>
      </c>
      <c r="CR34" s="407"/>
      <c r="CS34" s="407"/>
      <c r="CT34" s="407"/>
      <c r="CU34" s="407"/>
      <c r="CV34" s="407"/>
      <c r="CW34" s="407"/>
      <c r="CX34" s="407"/>
      <c r="CY34" s="407"/>
      <c r="CZ34" s="407"/>
      <c r="DA34" s="407"/>
      <c r="DB34" s="407"/>
      <c r="DC34" s="407"/>
      <c r="DD34" s="407"/>
      <c r="DE34" s="407"/>
      <c r="DG34" s="404" t="str">
        <f>IF('（２）各会計、関係団体の財政状況及び健全化判断比率'!BR7="","",'（２）各会計、関係団体の財政状況及び健全化判断比率'!BR7)</f>
        <v/>
      </c>
      <c r="DH34" s="404"/>
      <c r="DI34" s="205"/>
    </row>
    <row r="35" spans="1:113" ht="32.25" customHeight="1" x14ac:dyDescent="0.2">
      <c r="A35" s="178"/>
      <c r="B35" s="202"/>
      <c r="C35" s="406">
        <f>IF(E35="","",C34+1)</f>
        <v>2</v>
      </c>
      <c r="D35" s="406"/>
      <c r="E35" s="407" t="str">
        <f>IF('（２）各会計、関係団体の財政状況及び健全化判断比率'!B8="","",'（２）各会計、関係団体の財政状況及び健全化判断比率'!B8)</f>
        <v>学校給食費会計</v>
      </c>
      <c r="F35" s="407"/>
      <c r="G35" s="407"/>
      <c r="H35" s="407"/>
      <c r="I35" s="407"/>
      <c r="J35" s="407"/>
      <c r="K35" s="407"/>
      <c r="L35" s="407"/>
      <c r="M35" s="407"/>
      <c r="N35" s="407"/>
      <c r="O35" s="407"/>
      <c r="P35" s="407"/>
      <c r="Q35" s="407"/>
      <c r="R35" s="407"/>
      <c r="S35" s="407"/>
      <c r="T35" s="178"/>
      <c r="U35" s="406">
        <f>IF(W35="","",U34+1)</f>
        <v>4</v>
      </c>
      <c r="V35" s="406"/>
      <c r="W35" s="407" t="str">
        <f>IF('（２）各会計、関係団体の財政状況及び健全化判断比率'!B29="","",'（２）各会計、関係団体の財政状況及び健全化判断比率'!B29)</f>
        <v>後期高齢者医療会計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7</v>
      </c>
      <c r="BX35" s="406"/>
      <c r="BY35" s="407" t="str">
        <f>IF('（２）各会計、関係団体の財政状況及び健全化判断比率'!B69="","",'（２）各会計、関係団体の財政状況及び健全化判断比率'!B69)</f>
        <v>特別区競馬組合</v>
      </c>
      <c r="BZ35" s="407"/>
      <c r="CA35" s="407"/>
      <c r="CB35" s="407"/>
      <c r="CC35" s="407"/>
      <c r="CD35" s="407"/>
      <c r="CE35" s="407"/>
      <c r="CF35" s="407"/>
      <c r="CG35" s="407"/>
      <c r="CH35" s="407"/>
      <c r="CI35" s="407"/>
      <c r="CJ35" s="407"/>
      <c r="CK35" s="407"/>
      <c r="CL35" s="407"/>
      <c r="CM35" s="407"/>
      <c r="CN35" s="178"/>
      <c r="CO35" s="406">
        <f t="shared" ref="CO35:CO43" si="3">IF(CQ35="","",CO34+1)</f>
        <v>13</v>
      </c>
      <c r="CP35" s="406"/>
      <c r="CQ35" s="407" t="str">
        <f>IF('（２）各会計、関係団体の財政状況及び健全化判断比率'!BS8="","",'（２）各会計、関係団体の財政状況及び健全化判断比率'!BS8)</f>
        <v>世田谷区スポーツ振興財団</v>
      </c>
      <c r="CR35" s="407"/>
      <c r="CS35" s="407"/>
      <c r="CT35" s="407"/>
      <c r="CU35" s="407"/>
      <c r="CV35" s="407"/>
      <c r="CW35" s="407"/>
      <c r="CX35" s="407"/>
      <c r="CY35" s="407"/>
      <c r="CZ35" s="407"/>
      <c r="DA35" s="407"/>
      <c r="DB35" s="407"/>
      <c r="DC35" s="407"/>
      <c r="DD35" s="407"/>
      <c r="DE35" s="407"/>
      <c r="DG35" s="404" t="str">
        <f>IF('（２）各会計、関係団体の財政状況及び健全化判断比率'!BR8="","",'（２）各会計、関係団体の財政状況及び健全化判断比率'!BR8)</f>
        <v/>
      </c>
      <c r="DH35" s="404"/>
      <c r="DI35" s="205"/>
    </row>
    <row r="36" spans="1:113" ht="32.25" customHeight="1" x14ac:dyDescent="0.2">
      <c r="A36" s="178"/>
      <c r="B36" s="202"/>
      <c r="C36" s="406" t="str">
        <f>IF(E36="","",C35+1)</f>
        <v/>
      </c>
      <c r="D36" s="406"/>
      <c r="E36" s="407" t="str">
        <f>IF('（２）各会計、関係団体の財政状況及び健全化判断比率'!B9="","",'（２）各会計、関係団体の財政状況及び健全化判断比率'!B9)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IF('（２）各会計、関係団体の財政状況及び健全化判断比率'!B30="","",'（２）各会計、関係団体の財政状況及び健全化判断比率'!B30)</f>
        <v>介護保険事業会計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8</v>
      </c>
      <c r="BX36" s="406"/>
      <c r="BY36" s="407" t="str">
        <f>IF('（２）各会計、関係団体の財政状況及び健全化判断比率'!B70="","",'（２）各会計、関係団体の財政状況及び健全化判断比率'!B70)</f>
        <v>臨海部広域斎場組合</v>
      </c>
      <c r="BZ36" s="407"/>
      <c r="CA36" s="407"/>
      <c r="CB36" s="407"/>
      <c r="CC36" s="407"/>
      <c r="CD36" s="407"/>
      <c r="CE36" s="407"/>
      <c r="CF36" s="407"/>
      <c r="CG36" s="407"/>
      <c r="CH36" s="407"/>
      <c r="CI36" s="407"/>
      <c r="CJ36" s="407"/>
      <c r="CK36" s="407"/>
      <c r="CL36" s="407"/>
      <c r="CM36" s="407"/>
      <c r="CN36" s="178"/>
      <c r="CO36" s="406">
        <f t="shared" si="3"/>
        <v>14</v>
      </c>
      <c r="CP36" s="406"/>
      <c r="CQ36" s="407" t="str">
        <f>IF('（２）各会計、関係団体の財政状況及び健全化判断比率'!BS9="","",'（２）各会計、関係団体の財政状況及び健全化判断比率'!BS9)</f>
        <v>世田谷サービス公社</v>
      </c>
      <c r="CR36" s="407"/>
      <c r="CS36" s="407"/>
      <c r="CT36" s="407"/>
      <c r="CU36" s="407"/>
      <c r="CV36" s="407"/>
      <c r="CW36" s="407"/>
      <c r="CX36" s="407"/>
      <c r="CY36" s="407"/>
      <c r="CZ36" s="407"/>
      <c r="DA36" s="407"/>
      <c r="DB36" s="407"/>
      <c r="DC36" s="407"/>
      <c r="DD36" s="407"/>
      <c r="DE36" s="407"/>
      <c r="DG36" s="404" t="str">
        <f>IF('（２）各会計、関係団体の財政状況及び健全化判断比率'!BR9="","",'（２）各会計、関係団体の財政状況及び健全化判断比率'!BR9)</f>
        <v/>
      </c>
      <c r="DH36" s="404"/>
      <c r="DI36" s="205"/>
    </row>
    <row r="37" spans="1:113" ht="32.25" customHeight="1" x14ac:dyDescent="0.2">
      <c r="A37" s="178"/>
      <c r="B37" s="202"/>
      <c r="C37" s="406" t="str">
        <f>IF(E37="","",C36+1)</f>
        <v/>
      </c>
      <c r="D37" s="406"/>
      <c r="E37" s="407" t="str">
        <f>IF('（２）各会計、関係団体の財政状況及び健全化判断比率'!B10="","",'（２）各会計、関係団体の財政状況及び健全化判断比率'!B10)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9</v>
      </c>
      <c r="BX37" s="406"/>
      <c r="BY37" s="407" t="str">
        <f>IF('（２）各会計、関係団体の財政状況及び健全化判断比率'!B71="","",'（２）各会計、関係団体の財政状況及び健全化判断比率'!B71)</f>
        <v>東京二十三区清掃一部事務組合</v>
      </c>
      <c r="BZ37" s="407"/>
      <c r="CA37" s="407"/>
      <c r="CB37" s="407"/>
      <c r="CC37" s="407"/>
      <c r="CD37" s="407"/>
      <c r="CE37" s="407"/>
      <c r="CF37" s="407"/>
      <c r="CG37" s="407"/>
      <c r="CH37" s="407"/>
      <c r="CI37" s="407"/>
      <c r="CJ37" s="407"/>
      <c r="CK37" s="407"/>
      <c r="CL37" s="407"/>
      <c r="CM37" s="407"/>
      <c r="CN37" s="178"/>
      <c r="CO37" s="406">
        <f t="shared" si="3"/>
        <v>15</v>
      </c>
      <c r="CP37" s="406"/>
      <c r="CQ37" s="407" t="str">
        <f>IF('（２）各会計、関係団体の財政状況及び健全化判断比率'!BS10="","",'（２）各会計、関係団体の財政状況及び健全化判断比率'!BS10)</f>
        <v>世田谷川場ふるさと公社</v>
      </c>
      <c r="CR37" s="407"/>
      <c r="CS37" s="407"/>
      <c r="CT37" s="407"/>
      <c r="CU37" s="407"/>
      <c r="CV37" s="407"/>
      <c r="CW37" s="407"/>
      <c r="CX37" s="407"/>
      <c r="CY37" s="407"/>
      <c r="CZ37" s="407"/>
      <c r="DA37" s="407"/>
      <c r="DB37" s="407"/>
      <c r="DC37" s="407"/>
      <c r="DD37" s="407"/>
      <c r="DE37" s="407"/>
      <c r="DG37" s="404" t="str">
        <f>IF('（２）各会計、関係団体の財政状況及び健全化判断比率'!BR10="","",'（２）各会計、関係団体の財政状況及び健全化判断比率'!BR10)</f>
        <v/>
      </c>
      <c r="DH37" s="404"/>
      <c r="DI37" s="205"/>
    </row>
    <row r="38" spans="1:113" ht="32.25" customHeight="1" x14ac:dyDescent="0.2">
      <c r="A38" s="178"/>
      <c r="B38" s="202"/>
      <c r="C38" s="406" t="str">
        <f t="shared" ref="C38:C43" si="5">IF(E38="","",C37+1)</f>
        <v/>
      </c>
      <c r="D38" s="406"/>
      <c r="E38" s="407" t="str">
        <f>IF('（２）各会計、関係団体の財政状況及び健全化判断比率'!B11="","",'（２）各会計、関係団体の財政状況及び健全化判断比率'!B11)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10</v>
      </c>
      <c r="BX38" s="406"/>
      <c r="BY38" s="407" t="str">
        <f>IF('（２）各会計、関係団体の財政状況及び健全化判断比率'!B72="","",'（２）各会計、関係団体の財政状況及び健全化判断比率'!B72)</f>
        <v>東京都後期高齢者医療広域連合（一般会計）</v>
      </c>
      <c r="BZ38" s="407"/>
      <c r="CA38" s="407"/>
      <c r="CB38" s="407"/>
      <c r="CC38" s="407"/>
      <c r="CD38" s="407"/>
      <c r="CE38" s="407"/>
      <c r="CF38" s="407"/>
      <c r="CG38" s="407"/>
      <c r="CH38" s="407"/>
      <c r="CI38" s="407"/>
      <c r="CJ38" s="407"/>
      <c r="CK38" s="407"/>
      <c r="CL38" s="407"/>
      <c r="CM38" s="407"/>
      <c r="CN38" s="178"/>
      <c r="CO38" s="406">
        <f t="shared" si="3"/>
        <v>16</v>
      </c>
      <c r="CP38" s="406"/>
      <c r="CQ38" s="407" t="str">
        <f>IF('（２）各会計、関係団体の財政状況及び健全化判断比率'!BS11="","",'（２）各会計、関係団体の財政状況及び健全化判断比率'!BS11)</f>
        <v>世田谷区土地開発公社</v>
      </c>
      <c r="CR38" s="407"/>
      <c r="CS38" s="407"/>
      <c r="CT38" s="407"/>
      <c r="CU38" s="407"/>
      <c r="CV38" s="407"/>
      <c r="CW38" s="407"/>
      <c r="CX38" s="407"/>
      <c r="CY38" s="407"/>
      <c r="CZ38" s="407"/>
      <c r="DA38" s="407"/>
      <c r="DB38" s="407"/>
      <c r="DC38" s="407"/>
      <c r="DD38" s="407"/>
      <c r="DE38" s="407"/>
      <c r="DG38" s="404" t="str">
        <f>IF('（２）各会計、関係団体の財政状況及び健全化判断比率'!BR11="","",'（２）各会計、関係団体の財政状況及び健全化判断比率'!BR11)</f>
        <v>〇</v>
      </c>
      <c r="DH38" s="404"/>
      <c r="DI38" s="205"/>
    </row>
    <row r="39" spans="1:113" ht="32.25" customHeight="1" x14ac:dyDescent="0.2">
      <c r="A39" s="178"/>
      <c r="B39" s="202"/>
      <c r="C39" s="406" t="str">
        <f t="shared" si="5"/>
        <v/>
      </c>
      <c r="D39" s="406"/>
      <c r="E39" s="407" t="str">
        <f>IF('（２）各会計、関係団体の財政状況及び健全化判断比率'!B12="","",'（２）各会計、関係団体の財政状況及び健全化判断比率'!B12)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11</v>
      </c>
      <c r="BX39" s="406"/>
      <c r="BY39" s="407" t="str">
        <f>IF('（２）各会計、関係団体の財政状況及び健全化判断比率'!B73="","",'（２）各会計、関係団体の財政状況及び健全化判断比率'!B73)</f>
        <v>東京都後期高齢者医療広域連合
（後期高齢者医療特別会計）</v>
      </c>
      <c r="BZ39" s="407"/>
      <c r="CA39" s="407"/>
      <c r="CB39" s="407"/>
      <c r="CC39" s="407"/>
      <c r="CD39" s="407"/>
      <c r="CE39" s="407"/>
      <c r="CF39" s="407"/>
      <c r="CG39" s="407"/>
      <c r="CH39" s="407"/>
      <c r="CI39" s="407"/>
      <c r="CJ39" s="407"/>
      <c r="CK39" s="407"/>
      <c r="CL39" s="407"/>
      <c r="CM39" s="407"/>
      <c r="CN39" s="178"/>
      <c r="CO39" s="406">
        <f t="shared" si="3"/>
        <v>17</v>
      </c>
      <c r="CP39" s="406"/>
      <c r="CQ39" s="407" t="str">
        <f>IF('（２）各会計、関係団体の財政状況及び健全化判断比率'!BS12="","",'（２）各会計、関係団体の財政状況及び健全化判断比率'!BS12)</f>
        <v>せたがや文化財団</v>
      </c>
      <c r="CR39" s="407"/>
      <c r="CS39" s="407"/>
      <c r="CT39" s="407"/>
      <c r="CU39" s="407"/>
      <c r="CV39" s="407"/>
      <c r="CW39" s="407"/>
      <c r="CX39" s="407"/>
      <c r="CY39" s="407"/>
      <c r="CZ39" s="407"/>
      <c r="DA39" s="407"/>
      <c r="DB39" s="407"/>
      <c r="DC39" s="407"/>
      <c r="DD39" s="407"/>
      <c r="DE39" s="407"/>
      <c r="DG39" s="404" t="str">
        <f>IF('（２）各会計、関係団体の財政状況及び健全化判断比率'!BR12="","",'（２）各会計、関係団体の財政状況及び健全化判断比率'!BR12)</f>
        <v/>
      </c>
      <c r="DH39" s="404"/>
      <c r="DI39" s="205"/>
    </row>
    <row r="40" spans="1:113" ht="32.25" customHeight="1" x14ac:dyDescent="0.2">
      <c r="A40" s="178"/>
      <c r="B40" s="202"/>
      <c r="C40" s="406" t="str">
        <f t="shared" si="5"/>
        <v/>
      </c>
      <c r="D40" s="406"/>
      <c r="E40" s="407" t="str">
        <f>IF('（２）各会計、関係団体の財政状況及び健全化判断比率'!B13="","",'（２）各会計、関係団体の財政状況及び健全化判断比率'!B13)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IF('（２）各会計、関係団体の財政状況及び健全化判断比率'!B74="","",'（２）各会計、関係団体の財政状況及び健全化判断比率'!B74)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f t="shared" si="3"/>
        <v>18</v>
      </c>
      <c r="CP40" s="406"/>
      <c r="CQ40" s="407" t="str">
        <f>IF('（２）各会計、関係団体の財政状況及び健全化判断比率'!BS13="","",'（２）各会計、関係団体の財政状況及び健全化判断比率'!BS13)</f>
        <v>世田谷区産業振興公社</v>
      </c>
      <c r="CR40" s="407"/>
      <c r="CS40" s="407"/>
      <c r="CT40" s="407"/>
      <c r="CU40" s="407"/>
      <c r="CV40" s="407"/>
      <c r="CW40" s="407"/>
      <c r="CX40" s="407"/>
      <c r="CY40" s="407"/>
      <c r="CZ40" s="407"/>
      <c r="DA40" s="407"/>
      <c r="DB40" s="407"/>
      <c r="DC40" s="407"/>
      <c r="DD40" s="407"/>
      <c r="DE40" s="407"/>
      <c r="DG40" s="404" t="str">
        <f>IF('（２）各会計、関係団体の財政状況及び健全化判断比率'!BR13="","",'（２）各会計、関係団体の財政状況及び健全化判断比率'!BR13)</f>
        <v/>
      </c>
      <c r="DH40" s="404"/>
      <c r="DI40" s="205"/>
    </row>
    <row r="41" spans="1:113" ht="32.25" customHeight="1" x14ac:dyDescent="0.2">
      <c r="A41" s="178"/>
      <c r="B41" s="202"/>
      <c r="C41" s="406" t="str">
        <f t="shared" si="5"/>
        <v/>
      </c>
      <c r="D41" s="406"/>
      <c r="E41" s="407" t="str">
        <f>IF('（２）各会計、関係団体の財政状況及び健全化判断比率'!B14="","",'（２）各会計、関係団体の財政状況及び健全化判断比率'!B14)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IF('（２）各会計、関係団体の財政状況及び健全化判断比率'!B75="","",'（２）各会計、関係団体の財政状況及び健全化判断比率'!B75)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f t="shared" si="3"/>
        <v>19</v>
      </c>
      <c r="CP41" s="406"/>
      <c r="CQ41" s="407" t="str">
        <f>IF('（２）各会計、関係団体の財政状況及び健全化判断比率'!BS14="","",'（２）各会計、関係団体の財政状況及び健全化判断比率'!BS14)</f>
        <v>世田谷トラストまちづくり</v>
      </c>
      <c r="CR41" s="407"/>
      <c r="CS41" s="407"/>
      <c r="CT41" s="407"/>
      <c r="CU41" s="407"/>
      <c r="CV41" s="407"/>
      <c r="CW41" s="407"/>
      <c r="CX41" s="407"/>
      <c r="CY41" s="407"/>
      <c r="CZ41" s="407"/>
      <c r="DA41" s="407"/>
      <c r="DB41" s="407"/>
      <c r="DC41" s="407"/>
      <c r="DD41" s="407"/>
      <c r="DE41" s="407"/>
      <c r="DG41" s="404" t="str">
        <f>IF('（２）各会計、関係団体の財政状況及び健全化判断比率'!BR14="","",'（２）各会計、関係団体の財政状況及び健全化判断比率'!BR14)</f>
        <v/>
      </c>
      <c r="DH41" s="404"/>
      <c r="DI41" s="205"/>
    </row>
    <row r="42" spans="1:113" ht="32.25" customHeight="1" x14ac:dyDescent="0.2">
      <c r="B42" s="202"/>
      <c r="C42" s="406" t="str">
        <f t="shared" si="5"/>
        <v/>
      </c>
      <c r="D42" s="406"/>
      <c r="E42" s="407" t="str">
        <f>IF('（２）各会計、関係団体の財政状況及び健全化判断比率'!B15="","",'（２）各会計、関係団体の財政状況及び健全化判断比率'!B15)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IF('（２）各会計、関係団体の財政状況及び健全化判断比率'!B76="","",'（２）各会計、関係団体の財政状況及び健全化判断比率'!B76)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IF('（２）各会計、関係団体の財政状況及び健全化判断比率'!BS15="","",'（２）各会計、関係団体の財政状況及び健全化判断比率'!BS15)</f>
        <v/>
      </c>
      <c r="CR42" s="407"/>
      <c r="CS42" s="407"/>
      <c r="CT42" s="407"/>
      <c r="CU42" s="407"/>
      <c r="CV42" s="407"/>
      <c r="CW42" s="407"/>
      <c r="CX42" s="407"/>
      <c r="CY42" s="407"/>
      <c r="CZ42" s="407"/>
      <c r="DA42" s="407"/>
      <c r="DB42" s="407"/>
      <c r="DC42" s="407"/>
      <c r="DD42" s="407"/>
      <c r="DE42" s="407"/>
      <c r="DG42" s="404" t="str">
        <f>IF('（２）各会計、関係団体の財政状況及び健全化判断比率'!BR15="","",'（２）各会計、関係団体の財政状況及び健全化判断比率'!BR15)</f>
        <v/>
      </c>
      <c r="DH42" s="404"/>
      <c r="DI42" s="205"/>
    </row>
    <row r="43" spans="1:113" ht="32.25" customHeight="1" x14ac:dyDescent="0.2">
      <c r="B43" s="202"/>
      <c r="C43" s="406" t="str">
        <f t="shared" si="5"/>
        <v/>
      </c>
      <c r="D43" s="406"/>
      <c r="E43" s="407" t="str">
        <f>IF('（２）各会計、関係団体の財政状況及び健全化判断比率'!B16="","",'（２）各会計、関係団体の財政状況及び健全化判断比率'!B16)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IF('（２）各会計、関係団体の財政状況及び健全化判断比率'!B77="","",'（２）各会計、関係団体の財政状況及び健全化判断比率'!B77)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IF('（２）各会計、関係団体の財政状況及び健全化判断比率'!BS16="","",'（２）各会計、関係団体の財政状況及び健全化判断比率'!BS16)</f>
        <v/>
      </c>
      <c r="CR43" s="407"/>
      <c r="CS43" s="407"/>
      <c r="CT43" s="407"/>
      <c r="CU43" s="407"/>
      <c r="CV43" s="407"/>
      <c r="CW43" s="407"/>
      <c r="CX43" s="407"/>
      <c r="CY43" s="407"/>
      <c r="CZ43" s="407"/>
      <c r="DA43" s="407"/>
      <c r="DB43" s="407"/>
      <c r="DC43" s="407"/>
      <c r="DD43" s="407"/>
      <c r="DE43" s="407"/>
      <c r="DG43" s="404" t="str">
        <f>IF('（２）各会計、関係団体の財政状況及び健全化判断比率'!BR16="","",'（２）各会計、関係団体の財政状況及び健全化判断比率'!BR16)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607</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I42" sqref="I4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565</v>
      </c>
      <c r="G33" s="29" t="s">
        <v>
566</v>
      </c>
      <c r="H33" s="29" t="s">
        <v>
567</v>
      </c>
      <c r="I33" s="29" t="s">
        <v>
568</v>
      </c>
      <c r="J33" s="30" t="s">
        <v>
569</v>
      </c>
      <c r="K33" s="22"/>
      <c r="L33" s="22"/>
      <c r="M33" s="22"/>
      <c r="N33" s="22"/>
      <c r="O33" s="22"/>
      <c r="P33" s="22"/>
    </row>
    <row r="34" spans="1:16" ht="39" customHeight="1" x14ac:dyDescent="0.2">
      <c r="A34" s="22"/>
      <c r="B34" s="31"/>
      <c r="C34" s="1239" t="s">
        <v>
571</v>
      </c>
      <c r="D34" s="1239"/>
      <c r="E34" s="1240"/>
      <c r="F34" s="32">
        <v>
3.26</v>
      </c>
      <c r="G34" s="33">
        <v>
3.87</v>
      </c>
      <c r="H34" s="33">
        <v>
4.88</v>
      </c>
      <c r="I34" s="33">
        <v>
6.98</v>
      </c>
      <c r="J34" s="34">
        <v>
8.2200000000000006</v>
      </c>
      <c r="K34" s="22"/>
      <c r="L34" s="22"/>
      <c r="M34" s="22"/>
      <c r="N34" s="22"/>
      <c r="O34" s="22"/>
      <c r="P34" s="22"/>
    </row>
    <row r="35" spans="1:16" ht="39" customHeight="1" x14ac:dyDescent="0.2">
      <c r="A35" s="22"/>
      <c r="B35" s="35"/>
      <c r="C35" s="1233" t="s">
        <v>
572</v>
      </c>
      <c r="D35" s="1234"/>
      <c r="E35" s="1235"/>
      <c r="F35" s="36">
        <v>
0.93</v>
      </c>
      <c r="G35" s="37">
        <v>
0.89</v>
      </c>
      <c r="H35" s="37">
        <v>
1.47</v>
      </c>
      <c r="I35" s="37">
        <v>
1.21</v>
      </c>
      <c r="J35" s="38">
        <v>
1.46</v>
      </c>
      <c r="K35" s="22"/>
      <c r="L35" s="22"/>
      <c r="M35" s="22"/>
      <c r="N35" s="22"/>
      <c r="O35" s="22"/>
      <c r="P35" s="22"/>
    </row>
    <row r="36" spans="1:16" ht="39" customHeight="1" x14ac:dyDescent="0.2">
      <c r="A36" s="22"/>
      <c r="B36" s="35"/>
      <c r="C36" s="1233" t="s">
        <v>
573</v>
      </c>
      <c r="D36" s="1234"/>
      <c r="E36" s="1235"/>
      <c r="F36" s="36">
        <v>
0.96</v>
      </c>
      <c r="G36" s="37">
        <v>
0.23</v>
      </c>
      <c r="H36" s="37">
        <v>
0.18</v>
      </c>
      <c r="I36" s="37">
        <v>
0.59</v>
      </c>
      <c r="J36" s="38">
        <v>
0.56000000000000005</v>
      </c>
      <c r="K36" s="22"/>
      <c r="L36" s="22"/>
      <c r="M36" s="22"/>
      <c r="N36" s="22"/>
      <c r="O36" s="22"/>
      <c r="P36" s="22"/>
    </row>
    <row r="37" spans="1:16" ht="39" customHeight="1" x14ac:dyDescent="0.2">
      <c r="A37" s="22"/>
      <c r="B37" s="35"/>
      <c r="C37" s="1233" t="s">
        <v>
574</v>
      </c>
      <c r="D37" s="1234"/>
      <c r="E37" s="1235"/>
      <c r="F37" s="36">
        <v>
0.43</v>
      </c>
      <c r="G37" s="37">
        <v>
0.34</v>
      </c>
      <c r="H37" s="37">
        <v>
0.28000000000000003</v>
      </c>
      <c r="I37" s="37">
        <v>
0.34</v>
      </c>
      <c r="J37" s="38">
        <v>
0.31</v>
      </c>
      <c r="K37" s="22"/>
      <c r="L37" s="22"/>
      <c r="M37" s="22"/>
      <c r="N37" s="22"/>
      <c r="O37" s="22"/>
      <c r="P37" s="22"/>
    </row>
    <row r="38" spans="1:16" ht="39" customHeight="1" x14ac:dyDescent="0.2">
      <c r="A38" s="22"/>
      <c r="B38" s="35"/>
      <c r="C38" s="1233" t="s">
        <v>
575</v>
      </c>
      <c r="D38" s="1234"/>
      <c r="E38" s="1235"/>
      <c r="F38" s="36">
        <v>
0</v>
      </c>
      <c r="G38" s="37">
        <v>
0</v>
      </c>
      <c r="H38" s="37">
        <v>
0.01</v>
      </c>
      <c r="I38" s="37">
        <v>
0.02</v>
      </c>
      <c r="J38" s="38">
        <v>
0.03</v>
      </c>
      <c r="K38" s="22"/>
      <c r="L38" s="22"/>
      <c r="M38" s="22"/>
      <c r="N38" s="22"/>
      <c r="O38" s="22"/>
      <c r="P38" s="22"/>
    </row>
    <row r="39" spans="1:16" ht="39" customHeight="1" x14ac:dyDescent="0.2">
      <c r="A39" s="22"/>
      <c r="B39" s="35"/>
      <c r="C39" s="1233"/>
      <c r="D39" s="1234"/>
      <c r="E39" s="1235"/>
      <c r="F39" s="36"/>
      <c r="G39" s="37"/>
      <c r="H39" s="37"/>
      <c r="I39" s="37"/>
      <c r="J39" s="38"/>
      <c r="K39" s="22"/>
      <c r="L39" s="22"/>
      <c r="M39" s="22"/>
      <c r="N39" s="22"/>
      <c r="O39" s="22"/>
      <c r="P39" s="22"/>
    </row>
    <row r="40" spans="1:16" ht="39" customHeight="1" x14ac:dyDescent="0.2">
      <c r="A40" s="22"/>
      <c r="B40" s="35"/>
      <c r="C40" s="1233"/>
      <c r="D40" s="1234"/>
      <c r="E40" s="1235"/>
      <c r="F40" s="36"/>
      <c r="G40" s="37"/>
      <c r="H40" s="37"/>
      <c r="I40" s="37"/>
      <c r="J40" s="38"/>
      <c r="K40" s="22"/>
      <c r="L40" s="22"/>
      <c r="M40" s="22"/>
      <c r="N40" s="22"/>
      <c r="O40" s="22"/>
      <c r="P40" s="22"/>
    </row>
    <row r="41" spans="1:16" ht="39" customHeight="1" x14ac:dyDescent="0.2">
      <c r="A41" s="22"/>
      <c r="B41" s="35"/>
      <c r="C41" s="1233"/>
      <c r="D41" s="1234"/>
      <c r="E41" s="1235"/>
      <c r="F41" s="36"/>
      <c r="G41" s="37"/>
      <c r="H41" s="37"/>
      <c r="I41" s="37"/>
      <c r="J41" s="38"/>
      <c r="K41" s="22"/>
      <c r="L41" s="22"/>
      <c r="M41" s="22"/>
      <c r="N41" s="22"/>
      <c r="O41" s="22"/>
      <c r="P41" s="22"/>
    </row>
    <row r="42" spans="1:16" ht="39" customHeight="1" x14ac:dyDescent="0.2">
      <c r="A42" s="22"/>
      <c r="B42" s="39"/>
      <c r="C42" s="1233" t="s">
        <v>
576</v>
      </c>
      <c r="D42" s="1234"/>
      <c r="E42" s="1235"/>
      <c r="F42" s="36" t="s">
        <v>
523</v>
      </c>
      <c r="G42" s="37" t="s">
        <v>
523</v>
      </c>
      <c r="H42" s="37" t="s">
        <v>
523</v>
      </c>
      <c r="I42" s="37" t="s">
        <v>
523</v>
      </c>
      <c r="J42" s="38" t="s">
        <v>
523</v>
      </c>
      <c r="K42" s="22"/>
      <c r="L42" s="22"/>
      <c r="M42" s="22"/>
      <c r="N42" s="22"/>
      <c r="O42" s="22"/>
      <c r="P42" s="22"/>
    </row>
    <row r="43" spans="1:16" ht="39" customHeight="1" thickBot="1" x14ac:dyDescent="0.25">
      <c r="A43" s="22"/>
      <c r="B43" s="40"/>
      <c r="C43" s="1236" t="s">
        <v>
577</v>
      </c>
      <c r="D43" s="1237"/>
      <c r="E43" s="1238"/>
      <c r="F43" s="41" t="s">
        <v>
523</v>
      </c>
      <c r="G43" s="42" t="s">
        <v>
523</v>
      </c>
      <c r="H43" s="42" t="s">
        <v>
523</v>
      </c>
      <c r="I43" s="42" t="s">
        <v>
523</v>
      </c>
      <c r="J43" s="43" t="s">
        <v>
523</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39OsdIIvs8e8ewLCjU3fuvKAEn73L84sZRLjLaxNAHfUsIlMyGgWN404JYExPUpPPPTTDbd9GvKmMq56q/4FEw==" saltValue="7bZxKfEGGrSDUA3keeDz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L60" sqref="L59:L6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565</v>
      </c>
      <c r="L44" s="56" t="s">
        <v>
566</v>
      </c>
      <c r="M44" s="56" t="s">
        <v>
567</v>
      </c>
      <c r="N44" s="56" t="s">
        <v>
568</v>
      </c>
      <c r="O44" s="57" t="s">
        <v>
569</v>
      </c>
      <c r="P44" s="48"/>
      <c r="Q44" s="48"/>
      <c r="R44" s="48"/>
      <c r="S44" s="48"/>
      <c r="T44" s="48"/>
      <c r="U44" s="48"/>
    </row>
    <row r="45" spans="1:21" ht="30.75" customHeight="1" x14ac:dyDescent="0.2">
      <c r="A45" s="48"/>
      <c r="B45" s="1259" t="s">
        <v>
11</v>
      </c>
      <c r="C45" s="1260"/>
      <c r="D45" s="58"/>
      <c r="E45" s="1265" t="s">
        <v>
12</v>
      </c>
      <c r="F45" s="1265"/>
      <c r="G45" s="1265"/>
      <c r="H45" s="1265"/>
      <c r="I45" s="1265"/>
      <c r="J45" s="1266"/>
      <c r="K45" s="59">
        <v>
5301</v>
      </c>
      <c r="L45" s="60">
        <v>
4788</v>
      </c>
      <c r="M45" s="60">
        <v>
4573</v>
      </c>
      <c r="N45" s="60">
        <v>
4336</v>
      </c>
      <c r="O45" s="61">
        <v>
4107</v>
      </c>
      <c r="P45" s="48"/>
      <c r="Q45" s="48"/>
      <c r="R45" s="48"/>
      <c r="S45" s="48"/>
      <c r="T45" s="48"/>
      <c r="U45" s="48"/>
    </row>
    <row r="46" spans="1:21" ht="30.75" customHeight="1" x14ac:dyDescent="0.2">
      <c r="A46" s="48"/>
      <c r="B46" s="1261"/>
      <c r="C46" s="1262"/>
      <c r="D46" s="62"/>
      <c r="E46" s="1243" t="s">
        <v>
13</v>
      </c>
      <c r="F46" s="1243"/>
      <c r="G46" s="1243"/>
      <c r="H46" s="1243"/>
      <c r="I46" s="1243"/>
      <c r="J46" s="1244"/>
      <c r="K46" s="63" t="s">
        <v>
523</v>
      </c>
      <c r="L46" s="64" t="s">
        <v>
523</v>
      </c>
      <c r="M46" s="64" t="s">
        <v>
523</v>
      </c>
      <c r="N46" s="64" t="s">
        <v>
523</v>
      </c>
      <c r="O46" s="65" t="s">
        <v>
523</v>
      </c>
      <c r="P46" s="48"/>
      <c r="Q46" s="48"/>
      <c r="R46" s="48"/>
      <c r="S46" s="48"/>
      <c r="T46" s="48"/>
      <c r="U46" s="48"/>
    </row>
    <row r="47" spans="1:21" ht="30.75" customHeight="1" x14ac:dyDescent="0.2">
      <c r="A47" s="48"/>
      <c r="B47" s="1261"/>
      <c r="C47" s="1262"/>
      <c r="D47" s="62"/>
      <c r="E47" s="1243" t="s">
        <v>
14</v>
      </c>
      <c r="F47" s="1243"/>
      <c r="G47" s="1243"/>
      <c r="H47" s="1243"/>
      <c r="I47" s="1243"/>
      <c r="J47" s="1244"/>
      <c r="K47" s="63">
        <v>
382</v>
      </c>
      <c r="L47" s="64">
        <v>
582</v>
      </c>
      <c r="M47" s="64">
        <v>
823</v>
      </c>
      <c r="N47" s="64">
        <v>
998</v>
      </c>
      <c r="O47" s="65">
        <v>
1126</v>
      </c>
      <c r="P47" s="48"/>
      <c r="Q47" s="48"/>
      <c r="R47" s="48"/>
      <c r="S47" s="48"/>
      <c r="T47" s="48"/>
      <c r="U47" s="48"/>
    </row>
    <row r="48" spans="1:21" ht="30.75" customHeight="1" x14ac:dyDescent="0.2">
      <c r="A48" s="48"/>
      <c r="B48" s="1261"/>
      <c r="C48" s="1262"/>
      <c r="D48" s="62"/>
      <c r="E48" s="1243" t="s">
        <v>
15</v>
      </c>
      <c r="F48" s="1243"/>
      <c r="G48" s="1243"/>
      <c r="H48" s="1243"/>
      <c r="I48" s="1243"/>
      <c r="J48" s="1244"/>
      <c r="K48" s="63" t="s">
        <v>
523</v>
      </c>
      <c r="L48" s="64" t="s">
        <v>
523</v>
      </c>
      <c r="M48" s="64" t="s">
        <v>
523</v>
      </c>
      <c r="N48" s="64" t="s">
        <v>
523</v>
      </c>
      <c r="O48" s="65" t="s">
        <v>
523</v>
      </c>
      <c r="P48" s="48"/>
      <c r="Q48" s="48"/>
      <c r="R48" s="48"/>
      <c r="S48" s="48"/>
      <c r="T48" s="48"/>
      <c r="U48" s="48"/>
    </row>
    <row r="49" spans="1:21" ht="30.75" customHeight="1" x14ac:dyDescent="0.2">
      <c r="A49" s="48"/>
      <c r="B49" s="1261"/>
      <c r="C49" s="1262"/>
      <c r="D49" s="62"/>
      <c r="E49" s="1243" t="s">
        <v>
16</v>
      </c>
      <c r="F49" s="1243"/>
      <c r="G49" s="1243"/>
      <c r="H49" s="1243"/>
      <c r="I49" s="1243"/>
      <c r="J49" s="1244"/>
      <c r="K49" s="63">
        <v>
250</v>
      </c>
      <c r="L49" s="64">
        <v>
258</v>
      </c>
      <c r="M49" s="64">
        <v>
239</v>
      </c>
      <c r="N49" s="64">
        <v>
269</v>
      </c>
      <c r="O49" s="65">
        <v>
256</v>
      </c>
      <c r="P49" s="48"/>
      <c r="Q49" s="48"/>
      <c r="R49" s="48"/>
      <c r="S49" s="48"/>
      <c r="T49" s="48"/>
      <c r="U49" s="48"/>
    </row>
    <row r="50" spans="1:21" ht="30.75" customHeight="1" x14ac:dyDescent="0.2">
      <c r="A50" s="48"/>
      <c r="B50" s="1261"/>
      <c r="C50" s="1262"/>
      <c r="D50" s="62"/>
      <c r="E50" s="1243" t="s">
        <v>
17</v>
      </c>
      <c r="F50" s="1243"/>
      <c r="G50" s="1243"/>
      <c r="H50" s="1243"/>
      <c r="I50" s="1243"/>
      <c r="J50" s="1244"/>
      <c r="K50" s="63">
        <v>
1347</v>
      </c>
      <c r="L50" s="64">
        <v>
2613</v>
      </c>
      <c r="M50" s="64">
        <v>
1830</v>
      </c>
      <c r="N50" s="64">
        <v>
3600</v>
      </c>
      <c r="O50" s="65">
        <v>
2443</v>
      </c>
      <c r="P50" s="48"/>
      <c r="Q50" s="48"/>
      <c r="R50" s="48"/>
      <c r="S50" s="48"/>
      <c r="T50" s="48"/>
      <c r="U50" s="48"/>
    </row>
    <row r="51" spans="1:21" ht="30.75" customHeight="1" x14ac:dyDescent="0.2">
      <c r="A51" s="48"/>
      <c r="B51" s="1263"/>
      <c r="C51" s="1264"/>
      <c r="D51" s="66"/>
      <c r="E51" s="1243" t="s">
        <v>
18</v>
      </c>
      <c r="F51" s="1243"/>
      <c r="G51" s="1243"/>
      <c r="H51" s="1243"/>
      <c r="I51" s="1243"/>
      <c r="J51" s="1244"/>
      <c r="K51" s="63" t="s">
        <v>
523</v>
      </c>
      <c r="L51" s="64" t="s">
        <v>
523</v>
      </c>
      <c r="M51" s="64" t="s">
        <v>
523</v>
      </c>
      <c r="N51" s="64" t="s">
        <v>
523</v>
      </c>
      <c r="O51" s="65" t="s">
        <v>
523</v>
      </c>
      <c r="P51" s="48"/>
      <c r="Q51" s="48"/>
      <c r="R51" s="48"/>
      <c r="S51" s="48"/>
      <c r="T51" s="48"/>
      <c r="U51" s="48"/>
    </row>
    <row r="52" spans="1:21" ht="30.75" customHeight="1" x14ac:dyDescent="0.2">
      <c r="A52" s="48"/>
      <c r="B52" s="1241" t="s">
        <v>
19</v>
      </c>
      <c r="C52" s="1242"/>
      <c r="D52" s="66"/>
      <c r="E52" s="1243" t="s">
        <v>
20</v>
      </c>
      <c r="F52" s="1243"/>
      <c r="G52" s="1243"/>
      <c r="H52" s="1243"/>
      <c r="I52" s="1243"/>
      <c r="J52" s="1244"/>
      <c r="K52" s="63">
        <v>
16144</v>
      </c>
      <c r="L52" s="64">
        <v>
15664</v>
      </c>
      <c r="M52" s="64">
        <v>
15395</v>
      </c>
      <c r="N52" s="64">
        <v>
15147</v>
      </c>
      <c r="O52" s="65">
        <v>
14552</v>
      </c>
      <c r="P52" s="48"/>
      <c r="Q52" s="48"/>
      <c r="R52" s="48"/>
      <c r="S52" s="48"/>
      <c r="T52" s="48"/>
      <c r="U52" s="48"/>
    </row>
    <row r="53" spans="1:21" ht="30.75" customHeight="1" thickBot="1" x14ac:dyDescent="0.25">
      <c r="A53" s="48"/>
      <c r="B53" s="1245" t="s">
        <v>
21</v>
      </c>
      <c r="C53" s="1246"/>
      <c r="D53" s="67"/>
      <c r="E53" s="1247" t="s">
        <v>
22</v>
      </c>
      <c r="F53" s="1247"/>
      <c r="G53" s="1247"/>
      <c r="H53" s="1247"/>
      <c r="I53" s="1247"/>
      <c r="J53" s="1248"/>
      <c r="K53" s="68">
        <v>
-8864</v>
      </c>
      <c r="L53" s="69">
        <v>
-7423</v>
      </c>
      <c r="M53" s="69">
        <v>
-7930</v>
      </c>
      <c r="N53" s="69">
        <v>
-5944</v>
      </c>
      <c r="O53" s="70">
        <v>
-6620</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578</v>
      </c>
      <c r="P55" s="48"/>
      <c r="Q55" s="48"/>
      <c r="R55" s="48"/>
      <c r="S55" s="48"/>
      <c r="T55" s="48"/>
      <c r="U55" s="48"/>
    </row>
    <row r="56" spans="1:21" ht="31.5" customHeight="1" thickBot="1" x14ac:dyDescent="0.25">
      <c r="A56" s="48"/>
      <c r="B56" s="76"/>
      <c r="C56" s="77"/>
      <c r="D56" s="77"/>
      <c r="E56" s="78"/>
      <c r="F56" s="78"/>
      <c r="G56" s="78"/>
      <c r="H56" s="78"/>
      <c r="I56" s="78"/>
      <c r="J56" s="79" t="s">
        <v>
2</v>
      </c>
      <c r="K56" s="80" t="s">
        <v>
579</v>
      </c>
      <c r="L56" s="81" t="s">
        <v>
580</v>
      </c>
      <c r="M56" s="81" t="s">
        <v>
581</v>
      </c>
      <c r="N56" s="81" t="s">
        <v>
582</v>
      </c>
      <c r="O56" s="82" t="s">
        <v>
583</v>
      </c>
      <c r="P56" s="48"/>
      <c r="Q56" s="48"/>
      <c r="R56" s="48"/>
      <c r="S56" s="48"/>
      <c r="T56" s="48"/>
      <c r="U56" s="48"/>
    </row>
    <row r="57" spans="1:21" ht="31.5" customHeight="1" x14ac:dyDescent="0.2">
      <c r="B57" s="1249" t="s">
        <v>
25</v>
      </c>
      <c r="C57" s="1250"/>
      <c r="D57" s="1253" t="s">
        <v>
26</v>
      </c>
      <c r="E57" s="1254"/>
      <c r="F57" s="1254"/>
      <c r="G57" s="1254"/>
      <c r="H57" s="1254"/>
      <c r="I57" s="1254"/>
      <c r="J57" s="1255"/>
      <c r="K57" s="83">
        <v>
6391.2860000000001</v>
      </c>
      <c r="L57" s="84">
        <v>
6409.6270000000004</v>
      </c>
      <c r="M57" s="84">
        <v>
6426</v>
      </c>
      <c r="N57" s="84">
        <v>
6441</v>
      </c>
      <c r="O57" s="85">
        <v>
6454</v>
      </c>
    </row>
    <row r="58" spans="1:21" ht="31.5" customHeight="1" thickBot="1" x14ac:dyDescent="0.25">
      <c r="B58" s="1251"/>
      <c r="C58" s="1252"/>
      <c r="D58" s="1256" t="s">
        <v>
27</v>
      </c>
      <c r="E58" s="1257"/>
      <c r="F58" s="1257"/>
      <c r="G58" s="1257"/>
      <c r="H58" s="1257"/>
      <c r="I58" s="1257"/>
      <c r="J58" s="1258"/>
      <c r="K58" s="86">
        <v>
294.267</v>
      </c>
      <c r="L58" s="87">
        <v>
433.697</v>
      </c>
      <c r="M58" s="87">
        <v>
1015</v>
      </c>
      <c r="N58" s="87">
        <v>
1672</v>
      </c>
      <c r="O58" s="88">
        <v>
2503</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V5xdquUiMQTO72c/vAVZ5q0s1/10wZZ1QOkDDrVphwSaOtsJ41oRjV/vNrXKGOw32F+F78FPna1n200GlpUgQ==" saltValue="griZFjqJA8SoxV7oZ7Qa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M44" sqref="M44"/>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565</v>
      </c>
      <c r="J40" s="100" t="s">
        <v>
566</v>
      </c>
      <c r="K40" s="100" t="s">
        <v>
567</v>
      </c>
      <c r="L40" s="100" t="s">
        <v>
568</v>
      </c>
      <c r="M40" s="101" t="s">
        <v>
569</v>
      </c>
    </row>
    <row r="41" spans="2:13" ht="27.75" customHeight="1" x14ac:dyDescent="0.2">
      <c r="B41" s="1279" t="s">
        <v>
30</v>
      </c>
      <c r="C41" s="1280"/>
      <c r="D41" s="102"/>
      <c r="E41" s="1281" t="s">
        <v>
31</v>
      </c>
      <c r="F41" s="1281"/>
      <c r="G41" s="1281"/>
      <c r="H41" s="1282"/>
      <c r="I41" s="358">
        <v>
59312</v>
      </c>
      <c r="J41" s="359">
        <v>
64742</v>
      </c>
      <c r="K41" s="359">
        <v>
69759</v>
      </c>
      <c r="L41" s="359">
        <v>
73597</v>
      </c>
      <c r="M41" s="360">
        <v>
63799</v>
      </c>
    </row>
    <row r="42" spans="2:13" ht="27.75" customHeight="1" x14ac:dyDescent="0.2">
      <c r="B42" s="1269"/>
      <c r="C42" s="1270"/>
      <c r="D42" s="103"/>
      <c r="E42" s="1273" t="s">
        <v>
32</v>
      </c>
      <c r="F42" s="1273"/>
      <c r="G42" s="1273"/>
      <c r="H42" s="1274"/>
      <c r="I42" s="361">
        <v>
18471</v>
      </c>
      <c r="J42" s="362">
        <v>
24823</v>
      </c>
      <c r="K42" s="362">
        <v>
27684</v>
      </c>
      <c r="L42" s="362">
        <v>
19319</v>
      </c>
      <c r="M42" s="363">
        <v>
18910</v>
      </c>
    </row>
    <row r="43" spans="2:13" ht="27.75" customHeight="1" x14ac:dyDescent="0.2">
      <c r="B43" s="1269"/>
      <c r="C43" s="1270"/>
      <c r="D43" s="103"/>
      <c r="E43" s="1273" t="s">
        <v>
33</v>
      </c>
      <c r="F43" s="1273"/>
      <c r="G43" s="1273"/>
      <c r="H43" s="1274"/>
      <c r="I43" s="361" t="s">
        <v>
523</v>
      </c>
      <c r="J43" s="362" t="s">
        <v>
523</v>
      </c>
      <c r="K43" s="362" t="s">
        <v>
523</v>
      </c>
      <c r="L43" s="362" t="s">
        <v>
523</v>
      </c>
      <c r="M43" s="363" t="s">
        <v>
523</v>
      </c>
    </row>
    <row r="44" spans="2:13" ht="27.75" customHeight="1" x14ac:dyDescent="0.2">
      <c r="B44" s="1269"/>
      <c r="C44" s="1270"/>
      <c r="D44" s="103"/>
      <c r="E44" s="1273" t="s">
        <v>
34</v>
      </c>
      <c r="F44" s="1273"/>
      <c r="G44" s="1273"/>
      <c r="H44" s="1274"/>
      <c r="I44" s="361">
        <v>
2956</v>
      </c>
      <c r="J44" s="362">
        <v>
2901</v>
      </c>
      <c r="K44" s="362">
        <v>
3000</v>
      </c>
      <c r="L44" s="362">
        <v>
3519</v>
      </c>
      <c r="M44" s="363">
        <v>
4003</v>
      </c>
    </row>
    <row r="45" spans="2:13" ht="27.75" customHeight="1" x14ac:dyDescent="0.2">
      <c r="B45" s="1269"/>
      <c r="C45" s="1270"/>
      <c r="D45" s="103"/>
      <c r="E45" s="1273" t="s">
        <v>
35</v>
      </c>
      <c r="F45" s="1273"/>
      <c r="G45" s="1273"/>
      <c r="H45" s="1274"/>
      <c r="I45" s="361">
        <v>
36359</v>
      </c>
      <c r="J45" s="362">
        <v>
35072</v>
      </c>
      <c r="K45" s="362">
        <v>
33470</v>
      </c>
      <c r="L45" s="362">
        <v>
32712</v>
      </c>
      <c r="M45" s="363">
        <v>
31469</v>
      </c>
    </row>
    <row r="46" spans="2:13" ht="27.75" customHeight="1" x14ac:dyDescent="0.2">
      <c r="B46" s="1269"/>
      <c r="C46" s="1270"/>
      <c r="D46" s="104"/>
      <c r="E46" s="1273" t="s">
        <v>
36</v>
      </c>
      <c r="F46" s="1273"/>
      <c r="G46" s="1273"/>
      <c r="H46" s="1274"/>
      <c r="I46" s="361" t="s">
        <v>
523</v>
      </c>
      <c r="J46" s="362" t="s">
        <v>
523</v>
      </c>
      <c r="K46" s="362" t="s">
        <v>
523</v>
      </c>
      <c r="L46" s="362" t="s">
        <v>
523</v>
      </c>
      <c r="M46" s="363" t="s">
        <v>
523</v>
      </c>
    </row>
    <row r="47" spans="2:13" ht="27.75" customHeight="1" x14ac:dyDescent="0.2">
      <c r="B47" s="1269"/>
      <c r="C47" s="1270"/>
      <c r="D47" s="105"/>
      <c r="E47" s="1283" t="s">
        <v>
37</v>
      </c>
      <c r="F47" s="1284"/>
      <c r="G47" s="1284"/>
      <c r="H47" s="1285"/>
      <c r="I47" s="361" t="s">
        <v>
523</v>
      </c>
      <c r="J47" s="362" t="s">
        <v>
523</v>
      </c>
      <c r="K47" s="362" t="s">
        <v>
523</v>
      </c>
      <c r="L47" s="362" t="s">
        <v>
523</v>
      </c>
      <c r="M47" s="363" t="s">
        <v>
523</v>
      </c>
    </row>
    <row r="48" spans="2:13" ht="27.75" customHeight="1" x14ac:dyDescent="0.2">
      <c r="B48" s="1269"/>
      <c r="C48" s="1270"/>
      <c r="D48" s="103"/>
      <c r="E48" s="1273" t="s">
        <v>
38</v>
      </c>
      <c r="F48" s="1273"/>
      <c r="G48" s="1273"/>
      <c r="H48" s="1274"/>
      <c r="I48" s="361" t="s">
        <v>
523</v>
      </c>
      <c r="J48" s="362" t="s">
        <v>
523</v>
      </c>
      <c r="K48" s="362" t="s">
        <v>
523</v>
      </c>
      <c r="L48" s="362" t="s">
        <v>
523</v>
      </c>
      <c r="M48" s="363" t="s">
        <v>
523</v>
      </c>
    </row>
    <row r="49" spans="2:13" ht="27.75" customHeight="1" x14ac:dyDescent="0.2">
      <c r="B49" s="1271"/>
      <c r="C49" s="1272"/>
      <c r="D49" s="103"/>
      <c r="E49" s="1273" t="s">
        <v>
39</v>
      </c>
      <c r="F49" s="1273"/>
      <c r="G49" s="1273"/>
      <c r="H49" s="1274"/>
      <c r="I49" s="361" t="s">
        <v>
523</v>
      </c>
      <c r="J49" s="362" t="s">
        <v>
523</v>
      </c>
      <c r="K49" s="362" t="s">
        <v>
523</v>
      </c>
      <c r="L49" s="362" t="s">
        <v>
523</v>
      </c>
      <c r="M49" s="363" t="s">
        <v>
523</v>
      </c>
    </row>
    <row r="50" spans="2:13" ht="27.75" customHeight="1" x14ac:dyDescent="0.2">
      <c r="B50" s="1267" t="s">
        <v>
40</v>
      </c>
      <c r="C50" s="1268"/>
      <c r="D50" s="106"/>
      <c r="E50" s="1273" t="s">
        <v>
41</v>
      </c>
      <c r="F50" s="1273"/>
      <c r="G50" s="1273"/>
      <c r="H50" s="1274"/>
      <c r="I50" s="361">
        <v>
90541</v>
      </c>
      <c r="J50" s="362">
        <v>
104070</v>
      </c>
      <c r="K50" s="362">
        <v>
113106</v>
      </c>
      <c r="L50" s="362">
        <v>
121416</v>
      </c>
      <c r="M50" s="363">
        <v>
137264</v>
      </c>
    </row>
    <row r="51" spans="2:13" ht="27.75" customHeight="1" x14ac:dyDescent="0.2">
      <c r="B51" s="1269"/>
      <c r="C51" s="1270"/>
      <c r="D51" s="103"/>
      <c r="E51" s="1273" t="s">
        <v>
42</v>
      </c>
      <c r="F51" s="1273"/>
      <c r="G51" s="1273"/>
      <c r="H51" s="1274"/>
      <c r="I51" s="361">
        <v>
2974</v>
      </c>
      <c r="J51" s="362">
        <v>
4553</v>
      </c>
      <c r="K51" s="362">
        <v>
6375</v>
      </c>
      <c r="L51" s="362">
        <v>
6212</v>
      </c>
      <c r="M51" s="363">
        <v>
5982</v>
      </c>
    </row>
    <row r="52" spans="2:13" ht="27.75" customHeight="1" x14ac:dyDescent="0.2">
      <c r="B52" s="1271"/>
      <c r="C52" s="1272"/>
      <c r="D52" s="103"/>
      <c r="E52" s="1273" t="s">
        <v>
43</v>
      </c>
      <c r="F52" s="1273"/>
      <c r="G52" s="1273"/>
      <c r="H52" s="1274"/>
      <c r="I52" s="361">
        <v>
155566</v>
      </c>
      <c r="J52" s="362">
        <v>
142700</v>
      </c>
      <c r="K52" s="362">
        <v>
130515</v>
      </c>
      <c r="L52" s="362">
        <v>
122728</v>
      </c>
      <c r="M52" s="363">
        <v>
126413</v>
      </c>
    </row>
    <row r="53" spans="2:13" ht="27.75" customHeight="1" thickBot="1" x14ac:dyDescent="0.25">
      <c r="B53" s="1275" t="s">
        <v>
44</v>
      </c>
      <c r="C53" s="1276"/>
      <c r="D53" s="107"/>
      <c r="E53" s="1277" t="s">
        <v>
45</v>
      </c>
      <c r="F53" s="1277"/>
      <c r="G53" s="1277"/>
      <c r="H53" s="1278"/>
      <c r="I53" s="364">
        <v>
-131984</v>
      </c>
      <c r="J53" s="365">
        <v>
-123787</v>
      </c>
      <c r="K53" s="365">
        <v>
-116083</v>
      </c>
      <c r="L53" s="365">
        <v>
-121209</v>
      </c>
      <c r="M53" s="366">
        <v>
-151479</v>
      </c>
    </row>
    <row r="54" spans="2:13" ht="27.75" customHeight="1" x14ac:dyDescent="0.2">
      <c r="B54" s="108" t="s">
        <v>
46</v>
      </c>
      <c r="C54" s="109"/>
      <c r="D54" s="109"/>
      <c r="E54" s="110"/>
      <c r="F54" s="110"/>
      <c r="G54" s="110"/>
      <c r="H54" s="110"/>
      <c r="I54" s="111"/>
      <c r="J54" s="111"/>
      <c r="K54" s="111"/>
      <c r="L54" s="111"/>
      <c r="M54" s="111"/>
    </row>
    <row r="55" spans="2:13" ht="13.2" x14ac:dyDescent="0.2"/>
  </sheetData>
  <sheetProtection algorithmName="SHA-512" hashValue="wD95HT4FjZDMGebwGOZF6ygXAuQlRhCQe8R6GmEWuWnKDtFcfQSwYQFfmeXz0sHF69GOO89mlfv2XYJxErp/xw==" saltValue="bOp0wF4vpoemWwmatFP6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G60" sqref="G6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47</v>
      </c>
    </row>
    <row r="54" spans="2:8" ht="29.25" customHeight="1" thickBot="1" x14ac:dyDescent="0.3">
      <c r="B54" s="113" t="s">
        <v>
1</v>
      </c>
      <c r="C54" s="114"/>
      <c r="D54" s="114"/>
      <c r="E54" s="115" t="s">
        <v>
2</v>
      </c>
      <c r="F54" s="116" t="s">
        <v>
567</v>
      </c>
      <c r="G54" s="116" t="s">
        <v>
568</v>
      </c>
      <c r="H54" s="117" t="s">
        <v>
569</v>
      </c>
    </row>
    <row r="55" spans="2:8" ht="52.5" customHeight="1" x14ac:dyDescent="0.2">
      <c r="B55" s="118"/>
      <c r="C55" s="1294" t="s">
        <v>
48</v>
      </c>
      <c r="D55" s="1294"/>
      <c r="E55" s="1295"/>
      <c r="F55" s="119">
        <v>
33039</v>
      </c>
      <c r="G55" s="119">
        <v>
38121</v>
      </c>
      <c r="H55" s="120">
        <v>
38838</v>
      </c>
    </row>
    <row r="56" spans="2:8" ht="52.5" customHeight="1" x14ac:dyDescent="0.2">
      <c r="B56" s="121"/>
      <c r="C56" s="1296" t="s">
        <v>
49</v>
      </c>
      <c r="D56" s="1296"/>
      <c r="E56" s="1297"/>
      <c r="F56" s="122">
        <v>
6441</v>
      </c>
      <c r="G56" s="122">
        <v>
6454</v>
      </c>
      <c r="H56" s="123">
        <v>
6466</v>
      </c>
    </row>
    <row r="57" spans="2:8" ht="53.25" customHeight="1" x14ac:dyDescent="0.2">
      <c r="B57" s="121"/>
      <c r="C57" s="1298" t="s">
        <v>
50</v>
      </c>
      <c r="D57" s="1298"/>
      <c r="E57" s="1299"/>
      <c r="F57" s="124">
        <v>
66543</v>
      </c>
      <c r="G57" s="124">
        <v>
67286</v>
      </c>
      <c r="H57" s="125">
        <v>
82710</v>
      </c>
    </row>
    <row r="58" spans="2:8" ht="45.75" customHeight="1" x14ac:dyDescent="0.2">
      <c r="B58" s="126"/>
      <c r="C58" s="1286" t="s">
        <v>
593</v>
      </c>
      <c r="D58" s="1287"/>
      <c r="E58" s="1288"/>
      <c r="F58" s="127">
        <v>
29346.148000000001</v>
      </c>
      <c r="G58" s="127">
        <v>
30065</v>
      </c>
      <c r="H58" s="128">
        <v>
35139</v>
      </c>
    </row>
    <row r="59" spans="2:8" ht="45.75" customHeight="1" x14ac:dyDescent="0.2">
      <c r="B59" s="126"/>
      <c r="C59" s="1286" t="s">
        <v>
594</v>
      </c>
      <c r="D59" s="1287"/>
      <c r="E59" s="1288"/>
      <c r="F59" s="127">
        <v>
14575.942999999999</v>
      </c>
      <c r="G59" s="127">
        <v>
14609</v>
      </c>
      <c r="H59" s="128">
        <v>
18645</v>
      </c>
    </row>
    <row r="60" spans="2:8" ht="45.75" customHeight="1" x14ac:dyDescent="0.2">
      <c r="B60" s="126"/>
      <c r="C60" s="1286" t="s">
        <v>
595</v>
      </c>
      <c r="D60" s="1287"/>
      <c r="E60" s="1288"/>
      <c r="F60" s="127">
        <v>
8064.8130000000001</v>
      </c>
      <c r="G60" s="127">
        <v>
8119</v>
      </c>
      <c r="H60" s="128">
        <v>
10269</v>
      </c>
    </row>
    <row r="61" spans="2:8" ht="45.75" customHeight="1" x14ac:dyDescent="0.2">
      <c r="B61" s="126"/>
      <c r="C61" s="1286" t="s">
        <v>
596</v>
      </c>
      <c r="D61" s="1287"/>
      <c r="E61" s="1288"/>
      <c r="F61" s="127">
        <v>
8119.424</v>
      </c>
      <c r="G61" s="127">
        <v>
8145</v>
      </c>
      <c r="H61" s="128">
        <v>
10162</v>
      </c>
    </row>
    <row r="62" spans="2:8" ht="45.75" customHeight="1" thickBot="1" x14ac:dyDescent="0.25">
      <c r="B62" s="129"/>
      <c r="C62" s="1289" t="s">
        <v>
597</v>
      </c>
      <c r="D62" s="1290"/>
      <c r="E62" s="1291"/>
      <c r="F62" s="130">
        <v>
669</v>
      </c>
      <c r="G62" s="130">
        <v>
741</v>
      </c>
      <c r="H62" s="131">
        <v>
2900</v>
      </c>
    </row>
    <row r="63" spans="2:8" ht="52.5" customHeight="1" thickBot="1" x14ac:dyDescent="0.25">
      <c r="B63" s="132"/>
      <c r="C63" s="1292" t="s">
        <v>
51</v>
      </c>
      <c r="D63" s="1292"/>
      <c r="E63" s="1293"/>
      <c r="F63" s="133">
        <v>
106023</v>
      </c>
      <c r="G63" s="133">
        <v>
111861</v>
      </c>
      <c r="H63" s="134">
        <v>
128014</v>
      </c>
    </row>
    <row r="64" spans="2:8" ht="13.2" x14ac:dyDescent="0.2"/>
  </sheetData>
  <sheetProtection algorithmName="SHA-512" hashValue="Ydk8tA7xBKq3315tqtNTmzFvxcYdMCz3fDTqaSPSCImSTFKm5RI6FbumtJdQSMnnAwJP40FZX0KQ82TzJNVwDA==" saltValue="bHxxH7XKGrlQ8Uu3Lxg+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5" zoomScaleNormal="55" zoomScaleSheetLayoutView="55" workbookViewId="0">
      <selection activeCell="AV61" sqref="AV61"/>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
608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
609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312" t="s">
        <v>
610</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2" x14ac:dyDescent="0.2">
      <c r="B44" s="375"/>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2" x14ac:dyDescent="0.2">
      <c r="B45" s="375"/>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2" x14ac:dyDescent="0.2">
      <c r="B46" s="375"/>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2" x14ac:dyDescent="0.2">
      <c r="B47" s="375"/>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
611</v>
      </c>
    </row>
    <row r="50" spans="1:109" ht="13.2" x14ac:dyDescent="0.2">
      <c r="B50" s="375"/>
      <c r="G50" s="1306"/>
      <c r="H50" s="1306"/>
      <c r="I50" s="1306"/>
      <c r="J50" s="1306"/>
      <c r="K50" s="385"/>
      <c r="L50" s="385"/>
      <c r="M50" s="386"/>
      <c r="N50" s="386"/>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05" t="s">
        <v>
565</v>
      </c>
      <c r="BQ50" s="1305"/>
      <c r="BR50" s="1305"/>
      <c r="BS50" s="1305"/>
      <c r="BT50" s="1305"/>
      <c r="BU50" s="1305"/>
      <c r="BV50" s="1305"/>
      <c r="BW50" s="1305"/>
      <c r="BX50" s="1305" t="s">
        <v>
566</v>
      </c>
      <c r="BY50" s="1305"/>
      <c r="BZ50" s="1305"/>
      <c r="CA50" s="1305"/>
      <c r="CB50" s="1305"/>
      <c r="CC50" s="1305"/>
      <c r="CD50" s="1305"/>
      <c r="CE50" s="1305"/>
      <c r="CF50" s="1305" t="s">
        <v>
567</v>
      </c>
      <c r="CG50" s="1305"/>
      <c r="CH50" s="1305"/>
      <c r="CI50" s="1305"/>
      <c r="CJ50" s="1305"/>
      <c r="CK50" s="1305"/>
      <c r="CL50" s="1305"/>
      <c r="CM50" s="1305"/>
      <c r="CN50" s="1305" t="s">
        <v>
568</v>
      </c>
      <c r="CO50" s="1305"/>
      <c r="CP50" s="1305"/>
      <c r="CQ50" s="1305"/>
      <c r="CR50" s="1305"/>
      <c r="CS50" s="1305"/>
      <c r="CT50" s="1305"/>
      <c r="CU50" s="1305"/>
      <c r="CV50" s="1305" t="s">
        <v>
569</v>
      </c>
      <c r="CW50" s="1305"/>
      <c r="CX50" s="1305"/>
      <c r="CY50" s="1305"/>
      <c r="CZ50" s="1305"/>
      <c r="DA50" s="1305"/>
      <c r="DB50" s="1305"/>
      <c r="DC50" s="1305"/>
    </row>
    <row r="51" spans="1:109" ht="13.5" customHeight="1" x14ac:dyDescent="0.2">
      <c r="B51" s="375"/>
      <c r="G51" s="1308"/>
      <c r="H51" s="1308"/>
      <c r="I51" s="1321"/>
      <c r="J51" s="1321"/>
      <c r="K51" s="1307"/>
      <c r="L51" s="1307"/>
      <c r="M51" s="1307"/>
      <c r="N51" s="1307"/>
      <c r="AM51" s="384"/>
      <c r="AN51" s="1303" t="s">
        <v>
612</v>
      </c>
      <c r="AO51" s="1303"/>
      <c r="AP51" s="1303"/>
      <c r="AQ51" s="1303"/>
      <c r="AR51" s="1303"/>
      <c r="AS51" s="1303"/>
      <c r="AT51" s="1303"/>
      <c r="AU51" s="1303"/>
      <c r="AV51" s="1303"/>
      <c r="AW51" s="1303"/>
      <c r="AX51" s="1303"/>
      <c r="AY51" s="1303"/>
      <c r="AZ51" s="1303"/>
      <c r="BA51" s="1303"/>
      <c r="BB51" s="1303" t="s">
        <v>
613</v>
      </c>
      <c r="BC51" s="1303"/>
      <c r="BD51" s="1303"/>
      <c r="BE51" s="1303"/>
      <c r="BF51" s="1303"/>
      <c r="BG51" s="1303"/>
      <c r="BH51" s="1303"/>
      <c r="BI51" s="1303"/>
      <c r="BJ51" s="1303"/>
      <c r="BK51" s="1303"/>
      <c r="BL51" s="1303"/>
      <c r="BM51" s="1303"/>
      <c r="BN51" s="1303"/>
      <c r="BO51" s="1303"/>
      <c r="BP51" s="1300"/>
      <c r="BQ51" s="1300"/>
      <c r="BR51" s="1300"/>
      <c r="BS51" s="1300"/>
      <c r="BT51" s="1300"/>
      <c r="BU51" s="1300"/>
      <c r="BV51" s="1300"/>
      <c r="BW51" s="1300"/>
      <c r="BX51" s="1300"/>
      <c r="BY51" s="1300"/>
      <c r="BZ51" s="1300"/>
      <c r="CA51" s="1300"/>
      <c r="CB51" s="1300"/>
      <c r="CC51" s="1300"/>
      <c r="CD51" s="1300"/>
      <c r="CE51" s="1300"/>
      <c r="CF51" s="1300"/>
      <c r="CG51" s="1300"/>
      <c r="CH51" s="1300"/>
      <c r="CI51" s="1300"/>
      <c r="CJ51" s="1300"/>
      <c r="CK51" s="1300"/>
      <c r="CL51" s="1300"/>
      <c r="CM51" s="1300"/>
      <c r="CN51" s="1300"/>
      <c r="CO51" s="1300"/>
      <c r="CP51" s="1300"/>
      <c r="CQ51" s="1300"/>
      <c r="CR51" s="1300"/>
      <c r="CS51" s="1300"/>
      <c r="CT51" s="1300"/>
      <c r="CU51" s="1300"/>
      <c r="CV51" s="1300"/>
      <c r="CW51" s="1300"/>
      <c r="CX51" s="1300"/>
      <c r="CY51" s="1300"/>
      <c r="CZ51" s="1300"/>
      <c r="DA51" s="1300"/>
      <c r="DB51" s="1300"/>
      <c r="DC51" s="1300"/>
    </row>
    <row r="52" spans="1:109" ht="13.2" x14ac:dyDescent="0.2">
      <c r="B52" s="375"/>
      <c r="G52" s="1308"/>
      <c r="H52" s="1308"/>
      <c r="I52" s="1321"/>
      <c r="J52" s="1321"/>
      <c r="K52" s="1307"/>
      <c r="L52" s="1307"/>
      <c r="M52" s="1307"/>
      <c r="N52" s="1307"/>
      <c r="AM52" s="384"/>
      <c r="AN52" s="1303"/>
      <c r="AO52" s="1303"/>
      <c r="AP52" s="1303"/>
      <c r="AQ52" s="1303"/>
      <c r="AR52" s="1303"/>
      <c r="AS52" s="1303"/>
      <c r="AT52" s="1303"/>
      <c r="AU52" s="1303"/>
      <c r="AV52" s="1303"/>
      <c r="AW52" s="1303"/>
      <c r="AX52" s="1303"/>
      <c r="AY52" s="1303"/>
      <c r="AZ52" s="1303"/>
      <c r="BA52" s="1303"/>
      <c r="BB52" s="1303"/>
      <c r="BC52" s="1303"/>
      <c r="BD52" s="1303"/>
      <c r="BE52" s="1303"/>
      <c r="BF52" s="1303"/>
      <c r="BG52" s="1303"/>
      <c r="BH52" s="1303"/>
      <c r="BI52" s="1303"/>
      <c r="BJ52" s="1303"/>
      <c r="BK52" s="1303"/>
      <c r="BL52" s="1303"/>
      <c r="BM52" s="1303"/>
      <c r="BN52" s="1303"/>
      <c r="BO52" s="1303"/>
      <c r="BP52" s="1300"/>
      <c r="BQ52" s="1300"/>
      <c r="BR52" s="1300"/>
      <c r="BS52" s="1300"/>
      <c r="BT52" s="1300"/>
      <c r="BU52" s="1300"/>
      <c r="BV52" s="1300"/>
      <c r="BW52" s="1300"/>
      <c r="BX52" s="1300"/>
      <c r="BY52" s="1300"/>
      <c r="BZ52" s="1300"/>
      <c r="CA52" s="1300"/>
      <c r="CB52" s="1300"/>
      <c r="CC52" s="1300"/>
      <c r="CD52" s="1300"/>
      <c r="CE52" s="1300"/>
      <c r="CF52" s="1300"/>
      <c r="CG52" s="1300"/>
      <c r="CH52" s="1300"/>
      <c r="CI52" s="1300"/>
      <c r="CJ52" s="1300"/>
      <c r="CK52" s="1300"/>
      <c r="CL52" s="1300"/>
      <c r="CM52" s="1300"/>
      <c r="CN52" s="1300"/>
      <c r="CO52" s="1300"/>
      <c r="CP52" s="1300"/>
      <c r="CQ52" s="1300"/>
      <c r="CR52" s="1300"/>
      <c r="CS52" s="1300"/>
      <c r="CT52" s="1300"/>
      <c r="CU52" s="1300"/>
      <c r="CV52" s="1300"/>
      <c r="CW52" s="1300"/>
      <c r="CX52" s="1300"/>
      <c r="CY52" s="1300"/>
      <c r="CZ52" s="1300"/>
      <c r="DA52" s="1300"/>
      <c r="DB52" s="1300"/>
      <c r="DC52" s="1300"/>
    </row>
    <row r="53" spans="1:109" ht="13.2" x14ac:dyDescent="0.2">
      <c r="A53" s="383"/>
      <c r="B53" s="375"/>
      <c r="G53" s="1308"/>
      <c r="H53" s="1308"/>
      <c r="I53" s="1306"/>
      <c r="J53" s="1306"/>
      <c r="K53" s="1307"/>
      <c r="L53" s="1307"/>
      <c r="M53" s="1307"/>
      <c r="N53" s="1307"/>
      <c r="AM53" s="384"/>
      <c r="AN53" s="1303"/>
      <c r="AO53" s="1303"/>
      <c r="AP53" s="1303"/>
      <c r="AQ53" s="1303"/>
      <c r="AR53" s="1303"/>
      <c r="AS53" s="1303"/>
      <c r="AT53" s="1303"/>
      <c r="AU53" s="1303"/>
      <c r="AV53" s="1303"/>
      <c r="AW53" s="1303"/>
      <c r="AX53" s="1303"/>
      <c r="AY53" s="1303"/>
      <c r="AZ53" s="1303"/>
      <c r="BA53" s="1303"/>
      <c r="BB53" s="1303" t="s">
        <v>
614</v>
      </c>
      <c r="BC53" s="1303"/>
      <c r="BD53" s="1303"/>
      <c r="BE53" s="1303"/>
      <c r="BF53" s="1303"/>
      <c r="BG53" s="1303"/>
      <c r="BH53" s="1303"/>
      <c r="BI53" s="1303"/>
      <c r="BJ53" s="1303"/>
      <c r="BK53" s="1303"/>
      <c r="BL53" s="1303"/>
      <c r="BM53" s="1303"/>
      <c r="BN53" s="1303"/>
      <c r="BO53" s="1303"/>
      <c r="BP53" s="1300">
        <v>
56.5</v>
      </c>
      <c r="BQ53" s="1300"/>
      <c r="BR53" s="1300"/>
      <c r="BS53" s="1300"/>
      <c r="BT53" s="1300"/>
      <c r="BU53" s="1300"/>
      <c r="BV53" s="1300"/>
      <c r="BW53" s="1300"/>
      <c r="BX53" s="1300">
        <v>
56.1</v>
      </c>
      <c r="BY53" s="1300"/>
      <c r="BZ53" s="1300"/>
      <c r="CA53" s="1300"/>
      <c r="CB53" s="1300"/>
      <c r="CC53" s="1300"/>
      <c r="CD53" s="1300"/>
      <c r="CE53" s="1300"/>
      <c r="CF53" s="1300">
        <v>
52.7</v>
      </c>
      <c r="CG53" s="1300"/>
      <c r="CH53" s="1300"/>
      <c r="CI53" s="1300"/>
      <c r="CJ53" s="1300"/>
      <c r="CK53" s="1300"/>
      <c r="CL53" s="1300"/>
      <c r="CM53" s="1300"/>
      <c r="CN53" s="1300">
        <v>
52.4</v>
      </c>
      <c r="CO53" s="1300"/>
      <c r="CP53" s="1300"/>
      <c r="CQ53" s="1300"/>
      <c r="CR53" s="1300"/>
      <c r="CS53" s="1300"/>
      <c r="CT53" s="1300"/>
      <c r="CU53" s="1300"/>
      <c r="CV53" s="1300">
        <v>
43.7</v>
      </c>
      <c r="CW53" s="1300"/>
      <c r="CX53" s="1300"/>
      <c r="CY53" s="1300"/>
      <c r="CZ53" s="1300"/>
      <c r="DA53" s="1300"/>
      <c r="DB53" s="1300"/>
      <c r="DC53" s="1300"/>
    </row>
    <row r="54" spans="1:109" ht="13.2" x14ac:dyDescent="0.2">
      <c r="A54" s="383"/>
      <c r="B54" s="375"/>
      <c r="G54" s="1308"/>
      <c r="H54" s="1308"/>
      <c r="I54" s="1306"/>
      <c r="J54" s="1306"/>
      <c r="K54" s="1307"/>
      <c r="L54" s="1307"/>
      <c r="M54" s="1307"/>
      <c r="N54" s="1307"/>
      <c r="AM54" s="384"/>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0"/>
      <c r="BQ54" s="1300"/>
      <c r="BR54" s="1300"/>
      <c r="BS54" s="1300"/>
      <c r="BT54" s="1300"/>
      <c r="BU54" s="1300"/>
      <c r="BV54" s="1300"/>
      <c r="BW54" s="1300"/>
      <c r="BX54" s="1300"/>
      <c r="BY54" s="1300"/>
      <c r="BZ54" s="1300"/>
      <c r="CA54" s="1300"/>
      <c r="CB54" s="1300"/>
      <c r="CC54" s="1300"/>
      <c r="CD54" s="1300"/>
      <c r="CE54" s="1300"/>
      <c r="CF54" s="1300"/>
      <c r="CG54" s="1300"/>
      <c r="CH54" s="1300"/>
      <c r="CI54" s="1300"/>
      <c r="CJ54" s="1300"/>
      <c r="CK54" s="1300"/>
      <c r="CL54" s="1300"/>
      <c r="CM54" s="1300"/>
      <c r="CN54" s="1300"/>
      <c r="CO54" s="1300"/>
      <c r="CP54" s="1300"/>
      <c r="CQ54" s="1300"/>
      <c r="CR54" s="1300"/>
      <c r="CS54" s="1300"/>
      <c r="CT54" s="1300"/>
      <c r="CU54" s="1300"/>
      <c r="CV54" s="1300"/>
      <c r="CW54" s="1300"/>
      <c r="CX54" s="1300"/>
      <c r="CY54" s="1300"/>
      <c r="CZ54" s="1300"/>
      <c r="DA54" s="1300"/>
      <c r="DB54" s="1300"/>
      <c r="DC54" s="1300"/>
    </row>
    <row r="55" spans="1:109" ht="13.2" x14ac:dyDescent="0.2">
      <c r="A55" s="383"/>
      <c r="B55" s="375"/>
      <c r="G55" s="1306"/>
      <c r="H55" s="1306"/>
      <c r="I55" s="1306"/>
      <c r="J55" s="1306"/>
      <c r="K55" s="1307"/>
      <c r="L55" s="1307"/>
      <c r="M55" s="1307"/>
      <c r="N55" s="1307"/>
      <c r="AN55" s="1305" t="s">
        <v>
615</v>
      </c>
      <c r="AO55" s="1305"/>
      <c r="AP55" s="1305"/>
      <c r="AQ55" s="1305"/>
      <c r="AR55" s="1305"/>
      <c r="AS55" s="1305"/>
      <c r="AT55" s="1305"/>
      <c r="AU55" s="1305"/>
      <c r="AV55" s="1305"/>
      <c r="AW55" s="1305"/>
      <c r="AX55" s="1305"/>
      <c r="AY55" s="1305"/>
      <c r="AZ55" s="1305"/>
      <c r="BA55" s="1305"/>
      <c r="BB55" s="1303" t="s">
        <v>
613</v>
      </c>
      <c r="BC55" s="1303"/>
      <c r="BD55" s="1303"/>
      <c r="BE55" s="1303"/>
      <c r="BF55" s="1303"/>
      <c r="BG55" s="1303"/>
      <c r="BH55" s="1303"/>
      <c r="BI55" s="1303"/>
      <c r="BJ55" s="1303"/>
      <c r="BK55" s="1303"/>
      <c r="BL55" s="1303"/>
      <c r="BM55" s="1303"/>
      <c r="BN55" s="1303"/>
      <c r="BO55" s="1303"/>
      <c r="BP55" s="1300">
        <v>
0</v>
      </c>
      <c r="BQ55" s="1300"/>
      <c r="BR55" s="1300"/>
      <c r="BS55" s="1300"/>
      <c r="BT55" s="1300"/>
      <c r="BU55" s="1300"/>
      <c r="BV55" s="1300"/>
      <c r="BW55" s="1300"/>
      <c r="BX55" s="1300">
        <v>
0</v>
      </c>
      <c r="BY55" s="1300"/>
      <c r="BZ55" s="1300"/>
      <c r="CA55" s="1300"/>
      <c r="CB55" s="1300"/>
      <c r="CC55" s="1300"/>
      <c r="CD55" s="1300"/>
      <c r="CE55" s="1300"/>
      <c r="CF55" s="1300">
        <v>
0</v>
      </c>
      <c r="CG55" s="1300"/>
      <c r="CH55" s="1300"/>
      <c r="CI55" s="1300"/>
      <c r="CJ55" s="1300"/>
      <c r="CK55" s="1300"/>
      <c r="CL55" s="1300"/>
      <c r="CM55" s="1300"/>
      <c r="CN55" s="1300">
        <v>
0</v>
      </c>
      <c r="CO55" s="1300"/>
      <c r="CP55" s="1300"/>
      <c r="CQ55" s="1300"/>
      <c r="CR55" s="1300"/>
      <c r="CS55" s="1300"/>
      <c r="CT55" s="1300"/>
      <c r="CU55" s="1300"/>
      <c r="CV55" s="1300">
        <v>
0</v>
      </c>
      <c r="CW55" s="1300"/>
      <c r="CX55" s="1300"/>
      <c r="CY55" s="1300"/>
      <c r="CZ55" s="1300"/>
      <c r="DA55" s="1300"/>
      <c r="DB55" s="1300"/>
      <c r="DC55" s="1300"/>
    </row>
    <row r="56" spans="1:109" ht="13.2" x14ac:dyDescent="0.2">
      <c r="A56" s="383"/>
      <c r="B56" s="375"/>
      <c r="G56" s="1306"/>
      <c r="H56" s="1306"/>
      <c r="I56" s="1306"/>
      <c r="J56" s="1306"/>
      <c r="K56" s="1307"/>
      <c r="L56" s="1307"/>
      <c r="M56" s="1307"/>
      <c r="N56" s="1307"/>
      <c r="AN56" s="1305"/>
      <c r="AO56" s="1305"/>
      <c r="AP56" s="1305"/>
      <c r="AQ56" s="1305"/>
      <c r="AR56" s="1305"/>
      <c r="AS56" s="1305"/>
      <c r="AT56" s="1305"/>
      <c r="AU56" s="1305"/>
      <c r="AV56" s="1305"/>
      <c r="AW56" s="1305"/>
      <c r="AX56" s="1305"/>
      <c r="AY56" s="1305"/>
      <c r="AZ56" s="1305"/>
      <c r="BA56" s="1305"/>
      <c r="BB56" s="1303"/>
      <c r="BC56" s="1303"/>
      <c r="BD56" s="1303"/>
      <c r="BE56" s="1303"/>
      <c r="BF56" s="1303"/>
      <c r="BG56" s="1303"/>
      <c r="BH56" s="1303"/>
      <c r="BI56" s="1303"/>
      <c r="BJ56" s="1303"/>
      <c r="BK56" s="1303"/>
      <c r="BL56" s="1303"/>
      <c r="BM56" s="1303"/>
      <c r="BN56" s="1303"/>
      <c r="BO56" s="1303"/>
      <c r="BP56" s="1300"/>
      <c r="BQ56" s="1300"/>
      <c r="BR56" s="1300"/>
      <c r="BS56" s="1300"/>
      <c r="BT56" s="1300"/>
      <c r="BU56" s="1300"/>
      <c r="BV56" s="1300"/>
      <c r="BW56" s="1300"/>
      <c r="BX56" s="1300"/>
      <c r="BY56" s="1300"/>
      <c r="BZ56" s="1300"/>
      <c r="CA56" s="1300"/>
      <c r="CB56" s="1300"/>
      <c r="CC56" s="1300"/>
      <c r="CD56" s="1300"/>
      <c r="CE56" s="1300"/>
      <c r="CF56" s="1300"/>
      <c r="CG56" s="1300"/>
      <c r="CH56" s="1300"/>
      <c r="CI56" s="1300"/>
      <c r="CJ56" s="1300"/>
      <c r="CK56" s="1300"/>
      <c r="CL56" s="1300"/>
      <c r="CM56" s="1300"/>
      <c r="CN56" s="1300"/>
      <c r="CO56" s="1300"/>
      <c r="CP56" s="1300"/>
      <c r="CQ56" s="1300"/>
      <c r="CR56" s="1300"/>
      <c r="CS56" s="1300"/>
      <c r="CT56" s="1300"/>
      <c r="CU56" s="1300"/>
      <c r="CV56" s="1300"/>
      <c r="CW56" s="1300"/>
      <c r="CX56" s="1300"/>
      <c r="CY56" s="1300"/>
      <c r="CZ56" s="1300"/>
      <c r="DA56" s="1300"/>
      <c r="DB56" s="1300"/>
      <c r="DC56" s="1300"/>
    </row>
    <row r="57" spans="1:109" s="383" customFormat="1" ht="13.2" x14ac:dyDescent="0.2">
      <c r="B57" s="387"/>
      <c r="G57" s="1306"/>
      <c r="H57" s="1306"/>
      <c r="I57" s="1301"/>
      <c r="J57" s="1301"/>
      <c r="K57" s="1307"/>
      <c r="L57" s="1307"/>
      <c r="M57" s="1307"/>
      <c r="N57" s="1307"/>
      <c r="AM57" s="369"/>
      <c r="AN57" s="1305"/>
      <c r="AO57" s="1305"/>
      <c r="AP57" s="1305"/>
      <c r="AQ57" s="1305"/>
      <c r="AR57" s="1305"/>
      <c r="AS57" s="1305"/>
      <c r="AT57" s="1305"/>
      <c r="AU57" s="1305"/>
      <c r="AV57" s="1305"/>
      <c r="AW57" s="1305"/>
      <c r="AX57" s="1305"/>
      <c r="AY57" s="1305"/>
      <c r="AZ57" s="1305"/>
      <c r="BA57" s="1305"/>
      <c r="BB57" s="1303" t="s">
        <v>
614</v>
      </c>
      <c r="BC57" s="1303"/>
      <c r="BD57" s="1303"/>
      <c r="BE57" s="1303"/>
      <c r="BF57" s="1303"/>
      <c r="BG57" s="1303"/>
      <c r="BH57" s="1303"/>
      <c r="BI57" s="1303"/>
      <c r="BJ57" s="1303"/>
      <c r="BK57" s="1303"/>
      <c r="BL57" s="1303"/>
      <c r="BM57" s="1303"/>
      <c r="BN57" s="1303"/>
      <c r="BO57" s="1303"/>
      <c r="BP57" s="1300">
        <v>
56.9</v>
      </c>
      <c r="BQ57" s="1300"/>
      <c r="BR57" s="1300"/>
      <c r="BS57" s="1300"/>
      <c r="BT57" s="1300"/>
      <c r="BU57" s="1300"/>
      <c r="BV57" s="1300"/>
      <c r="BW57" s="1300"/>
      <c r="BX57" s="1300">
        <v>
57.7</v>
      </c>
      <c r="BY57" s="1300"/>
      <c r="BZ57" s="1300"/>
      <c r="CA57" s="1300"/>
      <c r="CB57" s="1300"/>
      <c r="CC57" s="1300"/>
      <c r="CD57" s="1300"/>
      <c r="CE57" s="1300"/>
      <c r="CF57" s="1300">
        <v>
56.3</v>
      </c>
      <c r="CG57" s="1300"/>
      <c r="CH57" s="1300"/>
      <c r="CI57" s="1300"/>
      <c r="CJ57" s="1300"/>
      <c r="CK57" s="1300"/>
      <c r="CL57" s="1300"/>
      <c r="CM57" s="1300"/>
      <c r="CN57" s="1300">
        <v>
56.4</v>
      </c>
      <c r="CO57" s="1300"/>
      <c r="CP57" s="1300"/>
      <c r="CQ57" s="1300"/>
      <c r="CR57" s="1300"/>
      <c r="CS57" s="1300"/>
      <c r="CT57" s="1300"/>
      <c r="CU57" s="1300"/>
      <c r="CV57" s="1300">
        <v>
56</v>
      </c>
      <c r="CW57" s="1300"/>
      <c r="CX57" s="1300"/>
      <c r="CY57" s="1300"/>
      <c r="CZ57" s="1300"/>
      <c r="DA57" s="1300"/>
      <c r="DB57" s="1300"/>
      <c r="DC57" s="1300"/>
      <c r="DD57" s="388"/>
      <c r="DE57" s="387"/>
    </row>
    <row r="58" spans="1:109" s="383" customFormat="1" ht="13.2" x14ac:dyDescent="0.2">
      <c r="A58" s="369"/>
      <c r="B58" s="387"/>
      <c r="G58" s="1306"/>
      <c r="H58" s="1306"/>
      <c r="I58" s="1301"/>
      <c r="J58" s="1301"/>
      <c r="K58" s="1307"/>
      <c r="L58" s="1307"/>
      <c r="M58" s="1307"/>
      <c r="N58" s="1307"/>
      <c r="AM58" s="369"/>
      <c r="AN58" s="1305"/>
      <c r="AO58" s="1305"/>
      <c r="AP58" s="1305"/>
      <c r="AQ58" s="1305"/>
      <c r="AR58" s="1305"/>
      <c r="AS58" s="1305"/>
      <c r="AT58" s="1305"/>
      <c r="AU58" s="1305"/>
      <c r="AV58" s="1305"/>
      <c r="AW58" s="1305"/>
      <c r="AX58" s="1305"/>
      <c r="AY58" s="1305"/>
      <c r="AZ58" s="1305"/>
      <c r="BA58" s="1305"/>
      <c r="BB58" s="1303"/>
      <c r="BC58" s="1303"/>
      <c r="BD58" s="1303"/>
      <c r="BE58" s="1303"/>
      <c r="BF58" s="1303"/>
      <c r="BG58" s="1303"/>
      <c r="BH58" s="1303"/>
      <c r="BI58" s="1303"/>
      <c r="BJ58" s="1303"/>
      <c r="BK58" s="1303"/>
      <c r="BL58" s="1303"/>
      <c r="BM58" s="1303"/>
      <c r="BN58" s="1303"/>
      <c r="BO58" s="1303"/>
      <c r="BP58" s="1300"/>
      <c r="BQ58" s="1300"/>
      <c r="BR58" s="1300"/>
      <c r="BS58" s="1300"/>
      <c r="BT58" s="1300"/>
      <c r="BU58" s="1300"/>
      <c r="BV58" s="1300"/>
      <c r="BW58" s="1300"/>
      <c r="BX58" s="1300"/>
      <c r="BY58" s="1300"/>
      <c r="BZ58" s="1300"/>
      <c r="CA58" s="1300"/>
      <c r="CB58" s="1300"/>
      <c r="CC58" s="1300"/>
      <c r="CD58" s="1300"/>
      <c r="CE58" s="1300"/>
      <c r="CF58" s="1300"/>
      <c r="CG58" s="1300"/>
      <c r="CH58" s="1300"/>
      <c r="CI58" s="1300"/>
      <c r="CJ58" s="1300"/>
      <c r="CK58" s="1300"/>
      <c r="CL58" s="1300"/>
      <c r="CM58" s="1300"/>
      <c r="CN58" s="1300"/>
      <c r="CO58" s="1300"/>
      <c r="CP58" s="1300"/>
      <c r="CQ58" s="1300"/>
      <c r="CR58" s="1300"/>
      <c r="CS58" s="1300"/>
      <c r="CT58" s="1300"/>
      <c r="CU58" s="1300"/>
      <c r="CV58" s="1300"/>
      <c r="CW58" s="1300"/>
      <c r="CX58" s="1300"/>
      <c r="CY58" s="1300"/>
      <c r="CZ58" s="1300"/>
      <c r="DA58" s="1300"/>
      <c r="DB58" s="1300"/>
      <c r="DC58" s="130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
616</v>
      </c>
    </row>
    <row r="64" spans="1:109" ht="13.2" x14ac:dyDescent="0.2">
      <c r="B64" s="375"/>
      <c r="G64" s="382"/>
      <c r="I64" s="395"/>
      <c r="J64" s="395"/>
      <c r="K64" s="395"/>
      <c r="L64" s="395"/>
      <c r="M64" s="395"/>
      <c r="N64" s="396"/>
      <c r="AM64" s="382"/>
      <c r="AN64" s="382" t="s">
        <v>
609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312" t="s">
        <v>
617</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2" x14ac:dyDescent="0.2">
      <c r="B66" s="375"/>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2" x14ac:dyDescent="0.2">
      <c r="B67" s="375"/>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2" x14ac:dyDescent="0.2">
      <c r="B68" s="375"/>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2" x14ac:dyDescent="0.2">
      <c r="B69" s="375"/>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
611</v>
      </c>
    </row>
    <row r="72" spans="2:107" ht="13.2" x14ac:dyDescent="0.2">
      <c r="B72" s="375"/>
      <c r="G72" s="1306"/>
      <c r="H72" s="1306"/>
      <c r="I72" s="1306"/>
      <c r="J72" s="1306"/>
      <c r="K72" s="385"/>
      <c r="L72" s="385"/>
      <c r="M72" s="386"/>
      <c r="N72" s="386"/>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05" t="s">
        <v>
565</v>
      </c>
      <c r="BQ72" s="1305"/>
      <c r="BR72" s="1305"/>
      <c r="BS72" s="1305"/>
      <c r="BT72" s="1305"/>
      <c r="BU72" s="1305"/>
      <c r="BV72" s="1305"/>
      <c r="BW72" s="1305"/>
      <c r="BX72" s="1305" t="s">
        <v>
566</v>
      </c>
      <c r="BY72" s="1305"/>
      <c r="BZ72" s="1305"/>
      <c r="CA72" s="1305"/>
      <c r="CB72" s="1305"/>
      <c r="CC72" s="1305"/>
      <c r="CD72" s="1305"/>
      <c r="CE72" s="1305"/>
      <c r="CF72" s="1305" t="s">
        <v>
567</v>
      </c>
      <c r="CG72" s="1305"/>
      <c r="CH72" s="1305"/>
      <c r="CI72" s="1305"/>
      <c r="CJ72" s="1305"/>
      <c r="CK72" s="1305"/>
      <c r="CL72" s="1305"/>
      <c r="CM72" s="1305"/>
      <c r="CN72" s="1305" t="s">
        <v>
568</v>
      </c>
      <c r="CO72" s="1305"/>
      <c r="CP72" s="1305"/>
      <c r="CQ72" s="1305"/>
      <c r="CR72" s="1305"/>
      <c r="CS72" s="1305"/>
      <c r="CT72" s="1305"/>
      <c r="CU72" s="1305"/>
      <c r="CV72" s="1305" t="s">
        <v>
569</v>
      </c>
      <c r="CW72" s="1305"/>
      <c r="CX72" s="1305"/>
      <c r="CY72" s="1305"/>
      <c r="CZ72" s="1305"/>
      <c r="DA72" s="1305"/>
      <c r="DB72" s="1305"/>
      <c r="DC72" s="1305"/>
    </row>
    <row r="73" spans="2:107" ht="13.2" x14ac:dyDescent="0.2">
      <c r="B73" s="375"/>
      <c r="G73" s="1308"/>
      <c r="H73" s="1308"/>
      <c r="I73" s="1308"/>
      <c r="J73" s="1308"/>
      <c r="K73" s="1304"/>
      <c r="L73" s="1304"/>
      <c r="M73" s="1304"/>
      <c r="N73" s="1304"/>
      <c r="AM73" s="384"/>
      <c r="AN73" s="1303" t="s">
        <v>
612</v>
      </c>
      <c r="AO73" s="1303"/>
      <c r="AP73" s="1303"/>
      <c r="AQ73" s="1303"/>
      <c r="AR73" s="1303"/>
      <c r="AS73" s="1303"/>
      <c r="AT73" s="1303"/>
      <c r="AU73" s="1303"/>
      <c r="AV73" s="1303"/>
      <c r="AW73" s="1303"/>
      <c r="AX73" s="1303"/>
      <c r="AY73" s="1303"/>
      <c r="AZ73" s="1303"/>
      <c r="BA73" s="1303"/>
      <c r="BB73" s="1303" t="s">
        <v>
613</v>
      </c>
      <c r="BC73" s="1303"/>
      <c r="BD73" s="1303"/>
      <c r="BE73" s="1303"/>
      <c r="BF73" s="1303"/>
      <c r="BG73" s="1303"/>
      <c r="BH73" s="1303"/>
      <c r="BI73" s="1303"/>
      <c r="BJ73" s="1303"/>
      <c r="BK73" s="1303"/>
      <c r="BL73" s="1303"/>
      <c r="BM73" s="1303"/>
      <c r="BN73" s="1303"/>
      <c r="BO73" s="1303"/>
      <c r="BP73" s="1300"/>
      <c r="BQ73" s="1300"/>
      <c r="BR73" s="1300"/>
      <c r="BS73" s="1300"/>
      <c r="BT73" s="1300"/>
      <c r="BU73" s="1300"/>
      <c r="BV73" s="1300"/>
      <c r="BW73" s="1300"/>
      <c r="BX73" s="1300"/>
      <c r="BY73" s="1300"/>
      <c r="BZ73" s="1300"/>
      <c r="CA73" s="1300"/>
      <c r="CB73" s="1300"/>
      <c r="CC73" s="1300"/>
      <c r="CD73" s="1300"/>
      <c r="CE73" s="1300"/>
      <c r="CF73" s="1300"/>
      <c r="CG73" s="1300"/>
      <c r="CH73" s="1300"/>
      <c r="CI73" s="1300"/>
      <c r="CJ73" s="1300"/>
      <c r="CK73" s="1300"/>
      <c r="CL73" s="1300"/>
      <c r="CM73" s="1300"/>
      <c r="CN73" s="1300"/>
      <c r="CO73" s="1300"/>
      <c r="CP73" s="1300"/>
      <c r="CQ73" s="1300"/>
      <c r="CR73" s="1300"/>
      <c r="CS73" s="1300"/>
      <c r="CT73" s="1300"/>
      <c r="CU73" s="1300"/>
      <c r="CV73" s="1300"/>
      <c r="CW73" s="1300"/>
      <c r="CX73" s="1300"/>
      <c r="CY73" s="1300"/>
      <c r="CZ73" s="1300"/>
      <c r="DA73" s="1300"/>
      <c r="DB73" s="1300"/>
      <c r="DC73" s="1300"/>
    </row>
    <row r="74" spans="2:107" ht="13.2" x14ac:dyDescent="0.2">
      <c r="B74" s="375"/>
      <c r="G74" s="1308"/>
      <c r="H74" s="1308"/>
      <c r="I74" s="1308"/>
      <c r="J74" s="1308"/>
      <c r="K74" s="1304"/>
      <c r="L74" s="1304"/>
      <c r="M74" s="1304"/>
      <c r="N74" s="1304"/>
      <c r="AM74" s="384"/>
      <c r="AN74" s="1303"/>
      <c r="AO74" s="1303"/>
      <c r="AP74" s="1303"/>
      <c r="AQ74" s="1303"/>
      <c r="AR74" s="1303"/>
      <c r="AS74" s="1303"/>
      <c r="AT74" s="1303"/>
      <c r="AU74" s="1303"/>
      <c r="AV74" s="1303"/>
      <c r="AW74" s="1303"/>
      <c r="AX74" s="1303"/>
      <c r="AY74" s="1303"/>
      <c r="AZ74" s="1303"/>
      <c r="BA74" s="1303"/>
      <c r="BB74" s="1303"/>
      <c r="BC74" s="1303"/>
      <c r="BD74" s="1303"/>
      <c r="BE74" s="1303"/>
      <c r="BF74" s="1303"/>
      <c r="BG74" s="1303"/>
      <c r="BH74" s="1303"/>
      <c r="BI74" s="1303"/>
      <c r="BJ74" s="1303"/>
      <c r="BK74" s="1303"/>
      <c r="BL74" s="1303"/>
      <c r="BM74" s="1303"/>
      <c r="BN74" s="1303"/>
      <c r="BO74" s="1303"/>
      <c r="BP74" s="1300"/>
      <c r="BQ74" s="1300"/>
      <c r="BR74" s="1300"/>
      <c r="BS74" s="1300"/>
      <c r="BT74" s="1300"/>
      <c r="BU74" s="1300"/>
      <c r="BV74" s="1300"/>
      <c r="BW74" s="1300"/>
      <c r="BX74" s="1300"/>
      <c r="BY74" s="1300"/>
      <c r="BZ74" s="1300"/>
      <c r="CA74" s="1300"/>
      <c r="CB74" s="1300"/>
      <c r="CC74" s="1300"/>
      <c r="CD74" s="1300"/>
      <c r="CE74" s="1300"/>
      <c r="CF74" s="1300"/>
      <c r="CG74" s="1300"/>
      <c r="CH74" s="1300"/>
      <c r="CI74" s="1300"/>
      <c r="CJ74" s="1300"/>
      <c r="CK74" s="1300"/>
      <c r="CL74" s="1300"/>
      <c r="CM74" s="1300"/>
      <c r="CN74" s="1300"/>
      <c r="CO74" s="1300"/>
      <c r="CP74" s="1300"/>
      <c r="CQ74" s="1300"/>
      <c r="CR74" s="1300"/>
      <c r="CS74" s="1300"/>
      <c r="CT74" s="1300"/>
      <c r="CU74" s="1300"/>
      <c r="CV74" s="1300"/>
      <c r="CW74" s="1300"/>
      <c r="CX74" s="1300"/>
      <c r="CY74" s="1300"/>
      <c r="CZ74" s="1300"/>
      <c r="DA74" s="1300"/>
      <c r="DB74" s="1300"/>
      <c r="DC74" s="1300"/>
    </row>
    <row r="75" spans="2:107" ht="13.2" x14ac:dyDescent="0.2">
      <c r="B75" s="375"/>
      <c r="G75" s="1308"/>
      <c r="H75" s="1308"/>
      <c r="I75" s="1306"/>
      <c r="J75" s="1306"/>
      <c r="K75" s="1307"/>
      <c r="L75" s="1307"/>
      <c r="M75" s="1307"/>
      <c r="N75" s="1307"/>
      <c r="AM75" s="384"/>
      <c r="AN75" s="1303"/>
      <c r="AO75" s="1303"/>
      <c r="AP75" s="1303"/>
      <c r="AQ75" s="1303"/>
      <c r="AR75" s="1303"/>
      <c r="AS75" s="1303"/>
      <c r="AT75" s="1303"/>
      <c r="AU75" s="1303"/>
      <c r="AV75" s="1303"/>
      <c r="AW75" s="1303"/>
      <c r="AX75" s="1303"/>
      <c r="AY75" s="1303"/>
      <c r="AZ75" s="1303"/>
      <c r="BA75" s="1303"/>
      <c r="BB75" s="1303" t="s">
        <v>
618</v>
      </c>
      <c r="BC75" s="1303"/>
      <c r="BD75" s="1303"/>
      <c r="BE75" s="1303"/>
      <c r="BF75" s="1303"/>
      <c r="BG75" s="1303"/>
      <c r="BH75" s="1303"/>
      <c r="BI75" s="1303"/>
      <c r="BJ75" s="1303"/>
      <c r="BK75" s="1303"/>
      <c r="BL75" s="1303"/>
      <c r="BM75" s="1303"/>
      <c r="BN75" s="1303"/>
      <c r="BO75" s="1303"/>
      <c r="BP75" s="1300">
        <v>
-3.4</v>
      </c>
      <c r="BQ75" s="1300"/>
      <c r="BR75" s="1300"/>
      <c r="BS75" s="1300"/>
      <c r="BT75" s="1300"/>
      <c r="BU75" s="1300"/>
      <c r="BV75" s="1300"/>
      <c r="BW75" s="1300"/>
      <c r="BX75" s="1300">
        <v>
-3.8</v>
      </c>
      <c r="BY75" s="1300"/>
      <c r="BZ75" s="1300"/>
      <c r="CA75" s="1300"/>
      <c r="CB75" s="1300"/>
      <c r="CC75" s="1300"/>
      <c r="CD75" s="1300"/>
      <c r="CE75" s="1300"/>
      <c r="CF75" s="1300">
        <v>
-4.5</v>
      </c>
      <c r="CG75" s="1300"/>
      <c r="CH75" s="1300"/>
      <c r="CI75" s="1300"/>
      <c r="CJ75" s="1300"/>
      <c r="CK75" s="1300"/>
      <c r="CL75" s="1300"/>
      <c r="CM75" s="1300"/>
      <c r="CN75" s="1300">
        <v>
-3.8</v>
      </c>
      <c r="CO75" s="1300"/>
      <c r="CP75" s="1300"/>
      <c r="CQ75" s="1300"/>
      <c r="CR75" s="1300"/>
      <c r="CS75" s="1300"/>
      <c r="CT75" s="1300"/>
      <c r="CU75" s="1300"/>
      <c r="CV75" s="1300">
        <v>
-3.6</v>
      </c>
      <c r="CW75" s="1300"/>
      <c r="CX75" s="1300"/>
      <c r="CY75" s="1300"/>
      <c r="CZ75" s="1300"/>
      <c r="DA75" s="1300"/>
      <c r="DB75" s="1300"/>
      <c r="DC75" s="1300"/>
    </row>
    <row r="76" spans="2:107" ht="13.2" x14ac:dyDescent="0.2">
      <c r="B76" s="375"/>
      <c r="G76" s="1308"/>
      <c r="H76" s="1308"/>
      <c r="I76" s="1306"/>
      <c r="J76" s="1306"/>
      <c r="K76" s="1307"/>
      <c r="L76" s="1307"/>
      <c r="M76" s="1307"/>
      <c r="N76" s="1307"/>
      <c r="AM76" s="384"/>
      <c r="AN76" s="1303"/>
      <c r="AO76" s="1303"/>
      <c r="AP76" s="1303"/>
      <c r="AQ76" s="1303"/>
      <c r="AR76" s="1303"/>
      <c r="AS76" s="1303"/>
      <c r="AT76" s="1303"/>
      <c r="AU76" s="1303"/>
      <c r="AV76" s="1303"/>
      <c r="AW76" s="1303"/>
      <c r="AX76" s="1303"/>
      <c r="AY76" s="1303"/>
      <c r="AZ76" s="1303"/>
      <c r="BA76" s="1303"/>
      <c r="BB76" s="1303"/>
      <c r="BC76" s="1303"/>
      <c r="BD76" s="1303"/>
      <c r="BE76" s="1303"/>
      <c r="BF76" s="1303"/>
      <c r="BG76" s="1303"/>
      <c r="BH76" s="1303"/>
      <c r="BI76" s="1303"/>
      <c r="BJ76" s="1303"/>
      <c r="BK76" s="1303"/>
      <c r="BL76" s="1303"/>
      <c r="BM76" s="1303"/>
      <c r="BN76" s="1303"/>
      <c r="BO76" s="1303"/>
      <c r="BP76" s="1300"/>
      <c r="BQ76" s="1300"/>
      <c r="BR76" s="1300"/>
      <c r="BS76" s="1300"/>
      <c r="BT76" s="1300"/>
      <c r="BU76" s="1300"/>
      <c r="BV76" s="1300"/>
      <c r="BW76" s="1300"/>
      <c r="BX76" s="1300"/>
      <c r="BY76" s="1300"/>
      <c r="BZ76" s="1300"/>
      <c r="CA76" s="1300"/>
      <c r="CB76" s="1300"/>
      <c r="CC76" s="1300"/>
      <c r="CD76" s="1300"/>
      <c r="CE76" s="1300"/>
      <c r="CF76" s="1300"/>
      <c r="CG76" s="1300"/>
      <c r="CH76" s="1300"/>
      <c r="CI76" s="1300"/>
      <c r="CJ76" s="1300"/>
      <c r="CK76" s="1300"/>
      <c r="CL76" s="1300"/>
      <c r="CM76" s="1300"/>
      <c r="CN76" s="1300"/>
      <c r="CO76" s="1300"/>
      <c r="CP76" s="1300"/>
      <c r="CQ76" s="1300"/>
      <c r="CR76" s="1300"/>
      <c r="CS76" s="1300"/>
      <c r="CT76" s="1300"/>
      <c r="CU76" s="1300"/>
      <c r="CV76" s="1300"/>
      <c r="CW76" s="1300"/>
      <c r="CX76" s="1300"/>
      <c r="CY76" s="1300"/>
      <c r="CZ76" s="1300"/>
      <c r="DA76" s="1300"/>
      <c r="DB76" s="1300"/>
      <c r="DC76" s="1300"/>
    </row>
    <row r="77" spans="2:107" ht="13.2" x14ac:dyDescent="0.2">
      <c r="B77" s="375"/>
      <c r="G77" s="1306"/>
      <c r="H77" s="1306"/>
      <c r="I77" s="1306"/>
      <c r="J77" s="1306"/>
      <c r="K77" s="1304"/>
      <c r="L77" s="1304"/>
      <c r="M77" s="1304"/>
      <c r="N77" s="1304"/>
      <c r="AN77" s="1305" t="s">
        <v>
615</v>
      </c>
      <c r="AO77" s="1305"/>
      <c r="AP77" s="1305"/>
      <c r="AQ77" s="1305"/>
      <c r="AR77" s="1305"/>
      <c r="AS77" s="1305"/>
      <c r="AT77" s="1305"/>
      <c r="AU77" s="1305"/>
      <c r="AV77" s="1305"/>
      <c r="AW77" s="1305"/>
      <c r="AX77" s="1305"/>
      <c r="AY77" s="1305"/>
      <c r="AZ77" s="1305"/>
      <c r="BA77" s="1305"/>
      <c r="BB77" s="1303" t="s">
        <v>
613</v>
      </c>
      <c r="BC77" s="1303"/>
      <c r="BD77" s="1303"/>
      <c r="BE77" s="1303"/>
      <c r="BF77" s="1303"/>
      <c r="BG77" s="1303"/>
      <c r="BH77" s="1303"/>
      <c r="BI77" s="1303"/>
      <c r="BJ77" s="1303"/>
      <c r="BK77" s="1303"/>
      <c r="BL77" s="1303"/>
      <c r="BM77" s="1303"/>
      <c r="BN77" s="1303"/>
      <c r="BO77" s="1303"/>
      <c r="BP77" s="1300">
        <v>
0</v>
      </c>
      <c r="BQ77" s="1300"/>
      <c r="BR77" s="1300"/>
      <c r="BS77" s="1300"/>
      <c r="BT77" s="1300"/>
      <c r="BU77" s="1300"/>
      <c r="BV77" s="1300"/>
      <c r="BW77" s="1300"/>
      <c r="BX77" s="1300">
        <v>
0</v>
      </c>
      <c r="BY77" s="1300"/>
      <c r="BZ77" s="1300"/>
      <c r="CA77" s="1300"/>
      <c r="CB77" s="1300"/>
      <c r="CC77" s="1300"/>
      <c r="CD77" s="1300"/>
      <c r="CE77" s="1300"/>
      <c r="CF77" s="1300">
        <v>
0</v>
      </c>
      <c r="CG77" s="1300"/>
      <c r="CH77" s="1300"/>
      <c r="CI77" s="1300"/>
      <c r="CJ77" s="1300"/>
      <c r="CK77" s="1300"/>
      <c r="CL77" s="1300"/>
      <c r="CM77" s="1300"/>
      <c r="CN77" s="1300">
        <v>
0</v>
      </c>
      <c r="CO77" s="1300"/>
      <c r="CP77" s="1300"/>
      <c r="CQ77" s="1300"/>
      <c r="CR77" s="1300"/>
      <c r="CS77" s="1300"/>
      <c r="CT77" s="1300"/>
      <c r="CU77" s="1300"/>
      <c r="CV77" s="1300">
        <v>
0</v>
      </c>
      <c r="CW77" s="1300"/>
      <c r="CX77" s="1300"/>
      <c r="CY77" s="1300"/>
      <c r="CZ77" s="1300"/>
      <c r="DA77" s="1300"/>
      <c r="DB77" s="1300"/>
      <c r="DC77" s="1300"/>
    </row>
    <row r="78" spans="2:107" ht="13.2" x14ac:dyDescent="0.2">
      <c r="B78" s="375"/>
      <c r="G78" s="1306"/>
      <c r="H78" s="1306"/>
      <c r="I78" s="1306"/>
      <c r="J78" s="1306"/>
      <c r="K78" s="1304"/>
      <c r="L78" s="1304"/>
      <c r="M78" s="1304"/>
      <c r="N78" s="1304"/>
      <c r="AN78" s="1305"/>
      <c r="AO78" s="1305"/>
      <c r="AP78" s="1305"/>
      <c r="AQ78" s="1305"/>
      <c r="AR78" s="1305"/>
      <c r="AS78" s="1305"/>
      <c r="AT78" s="1305"/>
      <c r="AU78" s="1305"/>
      <c r="AV78" s="1305"/>
      <c r="AW78" s="1305"/>
      <c r="AX78" s="1305"/>
      <c r="AY78" s="1305"/>
      <c r="AZ78" s="1305"/>
      <c r="BA78" s="1305"/>
      <c r="BB78" s="1303"/>
      <c r="BC78" s="1303"/>
      <c r="BD78" s="1303"/>
      <c r="BE78" s="1303"/>
      <c r="BF78" s="1303"/>
      <c r="BG78" s="1303"/>
      <c r="BH78" s="1303"/>
      <c r="BI78" s="1303"/>
      <c r="BJ78" s="1303"/>
      <c r="BK78" s="1303"/>
      <c r="BL78" s="1303"/>
      <c r="BM78" s="1303"/>
      <c r="BN78" s="1303"/>
      <c r="BO78" s="1303"/>
      <c r="BP78" s="1300"/>
      <c r="BQ78" s="1300"/>
      <c r="BR78" s="1300"/>
      <c r="BS78" s="1300"/>
      <c r="BT78" s="1300"/>
      <c r="BU78" s="1300"/>
      <c r="BV78" s="1300"/>
      <c r="BW78" s="1300"/>
      <c r="BX78" s="1300"/>
      <c r="BY78" s="1300"/>
      <c r="BZ78" s="1300"/>
      <c r="CA78" s="1300"/>
      <c r="CB78" s="1300"/>
      <c r="CC78" s="1300"/>
      <c r="CD78" s="1300"/>
      <c r="CE78" s="1300"/>
      <c r="CF78" s="1300"/>
      <c r="CG78" s="1300"/>
      <c r="CH78" s="1300"/>
      <c r="CI78" s="1300"/>
      <c r="CJ78" s="1300"/>
      <c r="CK78" s="1300"/>
      <c r="CL78" s="1300"/>
      <c r="CM78" s="1300"/>
      <c r="CN78" s="1300"/>
      <c r="CO78" s="1300"/>
      <c r="CP78" s="1300"/>
      <c r="CQ78" s="1300"/>
      <c r="CR78" s="1300"/>
      <c r="CS78" s="1300"/>
      <c r="CT78" s="1300"/>
      <c r="CU78" s="1300"/>
      <c r="CV78" s="1300"/>
      <c r="CW78" s="1300"/>
      <c r="CX78" s="1300"/>
      <c r="CY78" s="1300"/>
      <c r="CZ78" s="1300"/>
      <c r="DA78" s="1300"/>
      <c r="DB78" s="1300"/>
      <c r="DC78" s="1300"/>
    </row>
    <row r="79" spans="2:107" ht="13.2" x14ac:dyDescent="0.2">
      <c r="B79" s="375"/>
      <c r="G79" s="1306"/>
      <c r="H79" s="1306"/>
      <c r="I79" s="1301"/>
      <c r="J79" s="1301"/>
      <c r="K79" s="1302"/>
      <c r="L79" s="1302"/>
      <c r="M79" s="1302"/>
      <c r="N79" s="1302"/>
      <c r="AN79" s="1305"/>
      <c r="AO79" s="1305"/>
      <c r="AP79" s="1305"/>
      <c r="AQ79" s="1305"/>
      <c r="AR79" s="1305"/>
      <c r="AS79" s="1305"/>
      <c r="AT79" s="1305"/>
      <c r="AU79" s="1305"/>
      <c r="AV79" s="1305"/>
      <c r="AW79" s="1305"/>
      <c r="AX79" s="1305"/>
      <c r="AY79" s="1305"/>
      <c r="AZ79" s="1305"/>
      <c r="BA79" s="1305"/>
      <c r="BB79" s="1303" t="s">
        <v>
618</v>
      </c>
      <c r="BC79" s="1303"/>
      <c r="BD79" s="1303"/>
      <c r="BE79" s="1303"/>
      <c r="BF79" s="1303"/>
      <c r="BG79" s="1303"/>
      <c r="BH79" s="1303"/>
      <c r="BI79" s="1303"/>
      <c r="BJ79" s="1303"/>
      <c r="BK79" s="1303"/>
      <c r="BL79" s="1303"/>
      <c r="BM79" s="1303"/>
      <c r="BN79" s="1303"/>
      <c r="BO79" s="1303"/>
      <c r="BP79" s="1300">
        <v>
-3.2</v>
      </c>
      <c r="BQ79" s="1300"/>
      <c r="BR79" s="1300"/>
      <c r="BS79" s="1300"/>
      <c r="BT79" s="1300"/>
      <c r="BU79" s="1300"/>
      <c r="BV79" s="1300"/>
      <c r="BW79" s="1300"/>
      <c r="BX79" s="1300">
        <v>
-3.4</v>
      </c>
      <c r="BY79" s="1300"/>
      <c r="BZ79" s="1300"/>
      <c r="CA79" s="1300"/>
      <c r="CB79" s="1300"/>
      <c r="CC79" s="1300"/>
      <c r="CD79" s="1300"/>
      <c r="CE79" s="1300"/>
      <c r="CF79" s="1300">
        <v>
-3.5</v>
      </c>
      <c r="CG79" s="1300"/>
      <c r="CH79" s="1300"/>
      <c r="CI79" s="1300"/>
      <c r="CJ79" s="1300"/>
      <c r="CK79" s="1300"/>
      <c r="CL79" s="1300"/>
      <c r="CM79" s="1300"/>
      <c r="CN79" s="1300">
        <v>
-3.4</v>
      </c>
      <c r="CO79" s="1300"/>
      <c r="CP79" s="1300"/>
      <c r="CQ79" s="1300"/>
      <c r="CR79" s="1300"/>
      <c r="CS79" s="1300"/>
      <c r="CT79" s="1300"/>
      <c r="CU79" s="1300"/>
      <c r="CV79" s="1300">
        <v>
-3.2</v>
      </c>
      <c r="CW79" s="1300"/>
      <c r="CX79" s="1300"/>
      <c r="CY79" s="1300"/>
      <c r="CZ79" s="1300"/>
      <c r="DA79" s="1300"/>
      <c r="DB79" s="1300"/>
      <c r="DC79" s="1300"/>
    </row>
    <row r="80" spans="2:107" ht="13.2" x14ac:dyDescent="0.2">
      <c r="B80" s="375"/>
      <c r="G80" s="1306"/>
      <c r="H80" s="1306"/>
      <c r="I80" s="1301"/>
      <c r="J80" s="1301"/>
      <c r="K80" s="1302"/>
      <c r="L80" s="1302"/>
      <c r="M80" s="1302"/>
      <c r="N80" s="1302"/>
      <c r="AN80" s="1305"/>
      <c r="AO80" s="1305"/>
      <c r="AP80" s="1305"/>
      <c r="AQ80" s="1305"/>
      <c r="AR80" s="1305"/>
      <c r="AS80" s="1305"/>
      <c r="AT80" s="1305"/>
      <c r="AU80" s="1305"/>
      <c r="AV80" s="1305"/>
      <c r="AW80" s="1305"/>
      <c r="AX80" s="1305"/>
      <c r="AY80" s="1305"/>
      <c r="AZ80" s="1305"/>
      <c r="BA80" s="1305"/>
      <c r="BB80" s="1303"/>
      <c r="BC80" s="1303"/>
      <c r="BD80" s="1303"/>
      <c r="BE80" s="1303"/>
      <c r="BF80" s="1303"/>
      <c r="BG80" s="1303"/>
      <c r="BH80" s="1303"/>
      <c r="BI80" s="1303"/>
      <c r="BJ80" s="1303"/>
      <c r="BK80" s="1303"/>
      <c r="BL80" s="1303"/>
      <c r="BM80" s="1303"/>
      <c r="BN80" s="1303"/>
      <c r="BO80" s="1303"/>
      <c r="BP80" s="1300"/>
      <c r="BQ80" s="1300"/>
      <c r="BR80" s="1300"/>
      <c r="BS80" s="1300"/>
      <c r="BT80" s="1300"/>
      <c r="BU80" s="1300"/>
      <c r="BV80" s="1300"/>
      <c r="BW80" s="1300"/>
      <c r="BX80" s="1300"/>
      <c r="BY80" s="1300"/>
      <c r="BZ80" s="1300"/>
      <c r="CA80" s="1300"/>
      <c r="CB80" s="1300"/>
      <c r="CC80" s="1300"/>
      <c r="CD80" s="1300"/>
      <c r="CE80" s="1300"/>
      <c r="CF80" s="1300"/>
      <c r="CG80" s="1300"/>
      <c r="CH80" s="1300"/>
      <c r="CI80" s="1300"/>
      <c r="CJ80" s="1300"/>
      <c r="CK80" s="1300"/>
      <c r="CL80" s="1300"/>
      <c r="CM80" s="1300"/>
      <c r="CN80" s="1300"/>
      <c r="CO80" s="1300"/>
      <c r="CP80" s="1300"/>
      <c r="CQ80" s="1300"/>
      <c r="CR80" s="1300"/>
      <c r="CS80" s="1300"/>
      <c r="CT80" s="1300"/>
      <c r="CU80" s="1300"/>
      <c r="CV80" s="1300"/>
      <c r="CW80" s="1300"/>
      <c r="CX80" s="1300"/>
      <c r="CY80" s="1300"/>
      <c r="CZ80" s="1300"/>
      <c r="DA80" s="1300"/>
      <c r="DB80" s="1300"/>
      <c r="DC80" s="130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fToKfQPvhuEWfveGTJEabpDNE9cB51tQtquWU7UCRUnQr2ngaqgel/5+qjB6HkghMMK6V4o/Hp1AC6ZAF8oz/w==" saltValue="xpbK2X0oCz/6+eU+bOH0O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V61" sqref="AV61"/>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512</v>
      </c>
    </row>
  </sheetData>
  <sheetProtection algorithmName="SHA-512" hashValue="clUobKlwe4eQKiPwNsAp51XsZc0n7KDtDOvhpOlGpPI3cVYtbHT2bKAgMByKr/wXcLKNhooDE5lRgWrcivsbgQ==" saltValue="PGcxP9SsvKxU9fEWbWarc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AV61" sqref="AV61"/>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
512</v>
      </c>
    </row>
  </sheetData>
  <sheetProtection algorithmName="SHA-512" hashValue="Im11mnb0pNByfzawineHiDyH3N2pDivr3BanQi1piMNmpaetAOLKj9MJTm+/mdhuIsSRpoQx1ZWeM+wAOHNZ1A==" saltValue="0LOsP5Dw21v5XKJIZUICu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562</v>
      </c>
      <c r="G2" s="148"/>
      <c r="H2" s="149"/>
    </row>
    <row r="3" spans="1:8" x14ac:dyDescent="0.2">
      <c r="A3" s="145" t="s">
        <v>555</v>
      </c>
      <c r="B3" s="150"/>
      <c r="C3" s="151"/>
      <c r="D3" s="152">
        <v>55684</v>
      </c>
      <c r="E3" s="153"/>
      <c r="F3" s="154">
        <v>46686</v>
      </c>
      <c r="G3" s="155"/>
      <c r="H3" s="156"/>
    </row>
    <row r="4" spans="1:8" x14ac:dyDescent="0.2">
      <c r="A4" s="157"/>
      <c r="B4" s="158"/>
      <c r="C4" s="159"/>
      <c r="D4" s="160">
        <v>38479</v>
      </c>
      <c r="E4" s="161"/>
      <c r="F4" s="162">
        <v>32595</v>
      </c>
      <c r="G4" s="163"/>
      <c r="H4" s="164"/>
    </row>
    <row r="5" spans="1:8" x14ac:dyDescent="0.2">
      <c r="A5" s="145" t="s">
        <v>557</v>
      </c>
      <c r="B5" s="150"/>
      <c r="C5" s="151"/>
      <c r="D5" s="152">
        <v>47771</v>
      </c>
      <c r="E5" s="153"/>
      <c r="F5" s="154">
        <v>49796</v>
      </c>
      <c r="G5" s="155"/>
      <c r="H5" s="156"/>
    </row>
    <row r="6" spans="1:8" x14ac:dyDescent="0.2">
      <c r="A6" s="157"/>
      <c r="B6" s="158"/>
      <c r="C6" s="159"/>
      <c r="D6" s="160">
        <v>32177</v>
      </c>
      <c r="E6" s="161"/>
      <c r="F6" s="162">
        <v>37281</v>
      </c>
      <c r="G6" s="163"/>
      <c r="H6" s="164"/>
    </row>
    <row r="7" spans="1:8" x14ac:dyDescent="0.2">
      <c r="A7" s="145" t="s">
        <v>558</v>
      </c>
      <c r="B7" s="150"/>
      <c r="C7" s="151"/>
      <c r="D7" s="152">
        <v>56077</v>
      </c>
      <c r="E7" s="153"/>
      <c r="F7" s="154">
        <v>51681</v>
      </c>
      <c r="G7" s="155"/>
      <c r="H7" s="156"/>
    </row>
    <row r="8" spans="1:8" x14ac:dyDescent="0.2">
      <c r="A8" s="157"/>
      <c r="B8" s="158"/>
      <c r="C8" s="159"/>
      <c r="D8" s="160">
        <v>36504</v>
      </c>
      <c r="E8" s="161"/>
      <c r="F8" s="162">
        <v>37226</v>
      </c>
      <c r="G8" s="163"/>
      <c r="H8" s="164"/>
    </row>
    <row r="9" spans="1:8" x14ac:dyDescent="0.2">
      <c r="A9" s="145" t="s">
        <v>559</v>
      </c>
      <c r="B9" s="150"/>
      <c r="C9" s="151"/>
      <c r="D9" s="152">
        <v>43232</v>
      </c>
      <c r="E9" s="153"/>
      <c r="F9" s="154">
        <v>50465</v>
      </c>
      <c r="G9" s="155"/>
      <c r="H9" s="156"/>
    </row>
    <row r="10" spans="1:8" x14ac:dyDescent="0.2">
      <c r="A10" s="157"/>
      <c r="B10" s="158"/>
      <c r="C10" s="159"/>
      <c r="D10" s="160">
        <v>26223</v>
      </c>
      <c r="E10" s="161"/>
      <c r="F10" s="162">
        <v>34193</v>
      </c>
      <c r="G10" s="163"/>
      <c r="H10" s="164"/>
    </row>
    <row r="11" spans="1:8" x14ac:dyDescent="0.2">
      <c r="A11" s="145" t="s">
        <v>560</v>
      </c>
      <c r="B11" s="150"/>
      <c r="C11" s="151"/>
      <c r="D11" s="152">
        <v>34663</v>
      </c>
      <c r="E11" s="153"/>
      <c r="F11" s="154">
        <v>51679</v>
      </c>
      <c r="G11" s="155"/>
      <c r="H11" s="156"/>
    </row>
    <row r="12" spans="1:8" x14ac:dyDescent="0.2">
      <c r="A12" s="157"/>
      <c r="B12" s="158"/>
      <c r="C12" s="165"/>
      <c r="D12" s="160">
        <v>21146</v>
      </c>
      <c r="E12" s="161"/>
      <c r="F12" s="162">
        <v>35132</v>
      </c>
      <c r="G12" s="163"/>
      <c r="H12" s="164"/>
    </row>
    <row r="13" spans="1:8" x14ac:dyDescent="0.2">
      <c r="A13" s="145"/>
      <c r="B13" s="150"/>
      <c r="C13" s="166"/>
      <c r="D13" s="167">
        <v>47485</v>
      </c>
      <c r="E13" s="168"/>
      <c r="F13" s="169">
        <v>50061</v>
      </c>
      <c r="G13" s="170"/>
      <c r="H13" s="156"/>
    </row>
    <row r="14" spans="1:8" x14ac:dyDescent="0.2">
      <c r="A14" s="157"/>
      <c r="B14" s="158"/>
      <c r="C14" s="159"/>
      <c r="D14" s="160">
        <v>30906</v>
      </c>
      <c r="E14" s="161"/>
      <c r="F14" s="162">
        <v>35285</v>
      </c>
      <c r="G14" s="163"/>
      <c r="H14" s="164"/>
    </row>
    <row r="17" spans="1:11" x14ac:dyDescent="0.2">
      <c r="A17" s="141" t="s">
        <v>53</v>
      </c>
    </row>
    <row r="18" spans="1:11" x14ac:dyDescent="0.2">
      <c r="A18" s="171"/>
      <c r="B18" s="171" t="str">
        <f>'（７）実質収支比率等に係る経年分析'!F$46</f>
        <v>H29</v>
      </c>
      <c r="C18" s="171" t="str">
        <f>'（７）実質収支比率等に係る経年分析'!G$46</f>
        <v>H30</v>
      </c>
      <c r="D18" s="171" t="str">
        <f>'（７）実質収支比率等に係る経年分析'!H$46</f>
        <v>R01</v>
      </c>
      <c r="E18" s="171" t="str">
        <f>'（７）実質収支比率等に係る経年分析'!I$46</f>
        <v>R02</v>
      </c>
      <c r="F18" s="171" t="str">
        <f>'（７）実質収支比率等に係る経年分析'!J$46</f>
        <v>R03</v>
      </c>
    </row>
    <row r="19" spans="1:11" x14ac:dyDescent="0.2">
      <c r="A19" s="171" t="s">
        <v>54</v>
      </c>
      <c r="B19" s="171">
        <f>ROUND(VALUE(SUBSTITUTE('（７）実質収支比率等に係る経年分析'!F$48,"▲","-")),2)</f>
        <v>3.27</v>
      </c>
      <c r="C19" s="171">
        <f>ROUND(VALUE(SUBSTITUTE('（７）実質収支比率等に係る経年分析'!G$48,"▲","-")),2)</f>
        <v>3.87</v>
      </c>
      <c r="D19" s="171">
        <f>ROUND(VALUE(SUBSTITUTE('（７）実質収支比率等に係る経年分析'!H$48,"▲","-")),2)</f>
        <v>4.91</v>
      </c>
      <c r="E19" s="171">
        <f>ROUND(VALUE(SUBSTITUTE('（７）実質収支比率等に係る経年分析'!I$48,"▲","-")),2)</f>
        <v>6.13</v>
      </c>
      <c r="F19" s="171">
        <f>ROUND(VALUE(SUBSTITUTE('（７）実質収支比率等に係る経年分析'!J$48,"▲","-")),2)</f>
        <v>8.26</v>
      </c>
    </row>
    <row r="20" spans="1:11" x14ac:dyDescent="0.2">
      <c r="A20" s="171" t="s">
        <v>55</v>
      </c>
      <c r="B20" s="171">
        <f>ROUND(VALUE(SUBSTITUTE('（７）実質収支比率等に係る経年分析'!F$47,"▲","-")),2)</f>
        <v>14.79</v>
      </c>
      <c r="C20" s="171">
        <f>ROUND(VALUE(SUBSTITUTE('（７）実質収支比率等に係る経年分析'!G$47,"▲","-")),2)</f>
        <v>16.149999999999999</v>
      </c>
      <c r="D20" s="171">
        <f>ROUND(VALUE(SUBSTITUTE('（７）実質収支比率等に係る経年分析'!H$47,"▲","-")),2)</f>
        <v>16.46</v>
      </c>
      <c r="E20" s="171">
        <f>ROUND(VALUE(SUBSTITUTE('（７）実質収支比率等に係る経年分析'!I$47,"▲","-")),2)</f>
        <v>19.100000000000001</v>
      </c>
      <c r="F20" s="171">
        <f>ROUND(VALUE(SUBSTITUTE('（７）実質収支比率等に係る経年分析'!J$47,"▲","-")),2)</f>
        <v>18.78</v>
      </c>
    </row>
    <row r="21" spans="1:11" x14ac:dyDescent="0.2">
      <c r="A21" s="171" t="s">
        <v>56</v>
      </c>
      <c r="B21" s="171">
        <f>IF(ISNUMBER(VALUE(SUBSTITUTE('（７）実質収支比率等に係る経年分析'!F$49,"▲","-"))),ROUND(VALUE(SUBSTITUTE('（７）実質収支比率等に係る経年分析'!F$49,"▲","-")),2),NA())</f>
        <v>-0.21</v>
      </c>
      <c r="C21" s="171">
        <f>IF(ISNUMBER(VALUE(SUBSTITUTE('（７）実質収支比率等に係る経年分析'!G$49,"▲","-"))),ROUND(VALUE(SUBSTITUTE('（７）実質収支比率等に係る経年分析'!G$49,"▲","-")),2),NA())</f>
        <v>3.25</v>
      </c>
      <c r="D21" s="171">
        <f>IF(ISNUMBER(VALUE(SUBSTITUTE('（７）実質収支比率等に係る経年分析'!H$49,"▲","-"))),ROUND(VALUE(SUBSTITUTE('（７）実質収支比率等に係る経年分析'!H$49,"▲","-")),2),NA())</f>
        <v>1.62</v>
      </c>
      <c r="E21" s="171">
        <f>IF(ISNUMBER(VALUE(SUBSTITUTE('（７）実質収支比率等に係る経年分析'!I$49,"▲","-"))),ROUND(VALUE(SUBSTITUTE('（７）実質収支比率等に係る経年分析'!I$49,"▲","-")),2),NA())</f>
        <v>3.75</v>
      </c>
      <c r="F21" s="171">
        <f>IF(ISNUMBER(VALUE(SUBSTITUTE('（７）実質収支比率等に係る経年分析'!J$49,"▲","-"))),ROUND(VALUE(SUBSTITUTE('（７）実質収支比率等に係る経年分析'!J$49,"▲","-")),2),NA())</f>
        <v>2.69</v>
      </c>
    </row>
    <row r="24" spans="1:11" x14ac:dyDescent="0.2">
      <c r="A24" s="141" t="s">
        <v>57</v>
      </c>
    </row>
    <row r="25" spans="1:11" x14ac:dyDescent="0.2">
      <c r="A25" s="172"/>
      <c r="B25" s="172" t="str">
        <f>'（８）連結実質赤字比率に係る赤字・黒字の構成分析'!F$33</f>
        <v>H29</v>
      </c>
      <c r="C25" s="172"/>
      <c r="D25" s="172" t="str">
        <f>'（８）連結実質赤字比率に係る赤字・黒字の構成分析'!G$33</f>
        <v>H30</v>
      </c>
      <c r="E25" s="172"/>
      <c r="F25" s="172" t="str">
        <f>'（８）連結実質赤字比率に係る赤字・黒字の構成分析'!H$33</f>
        <v>R01</v>
      </c>
      <c r="G25" s="172"/>
      <c r="H25" s="172" t="str">
        <f>'（８）連結実質赤字比率に係る赤字・黒字の構成分析'!I$33</f>
        <v>R02</v>
      </c>
      <c r="I25" s="172"/>
      <c r="J25" s="172" t="str">
        <f>'（８）連結実質赤字比率に係る赤字・黒字の構成分析'!J$33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IF('（８）連結実質赤字比率に係る赤字・黒字の構成分析'!C$43="",NA(),'（８）連結実質赤字比率に係る赤字・黒字の構成分析'!C$43)</f>
        <v>その他会計（黒字）</v>
      </c>
      <c r="B27" s="172" t="e">
        <f>IF(ROUND(VALUE(SUBSTITUTE('（８）連結実質赤字比率に係る赤字・黒字の構成分析'!F$43,"▲", "-")), 2) &lt; 0, ABS(ROUND(VALUE(SUBSTITUTE('（８）連結実質赤字比率に係る赤字・黒字の構成分析'!F$43,"▲", "-")), 2)), NA())</f>
        <v>#VALUE!</v>
      </c>
      <c r="C27" s="172" t="e">
        <f>IF(ROUND(VALUE(SUBSTITUTE('（８）連結実質赤字比率に係る赤字・黒字の構成分析'!F$43,"▲", "-")), 2) &gt;= 0, ABS(ROUND(VALUE(SUBSTITUTE('（８）連結実質赤字比率に係る赤字・黒字の構成分析'!F$43,"▲", "-")), 2)), NA())</f>
        <v>#VALUE!</v>
      </c>
      <c r="D27" s="172" t="e">
        <f>IF(ROUND(VALUE(SUBSTITUTE('（８）連結実質赤字比率に係る赤字・黒字の構成分析'!G$43,"▲", "-")), 2) &lt; 0, ABS(ROUND(VALUE(SUBSTITUTE('（８）連結実質赤字比率に係る赤字・黒字の構成分析'!G$43,"▲", "-")), 2)), NA())</f>
        <v>#VALUE!</v>
      </c>
      <c r="E27" s="172" t="e">
        <f>IF(ROUND(VALUE(SUBSTITUTE('（８）連結実質赤字比率に係る赤字・黒字の構成分析'!G$43,"▲", "-")), 2) &gt;= 0, ABS(ROUND(VALUE(SUBSTITUTE('（８）連結実質赤字比率に係る赤字・黒字の構成分析'!G$43,"▲", "-")), 2)), NA())</f>
        <v>#VALUE!</v>
      </c>
      <c r="F27" s="172" t="e">
        <f>IF(ROUND(VALUE(SUBSTITUTE('（８）連結実質赤字比率に係る赤字・黒字の構成分析'!H$43,"▲", "-")), 2) &lt; 0, ABS(ROUND(VALUE(SUBSTITUTE('（８）連結実質赤字比率に係る赤字・黒字の構成分析'!H$43,"▲", "-")), 2)), NA())</f>
        <v>#VALUE!</v>
      </c>
      <c r="G27" s="172" t="e">
        <f>IF(ROUND(VALUE(SUBSTITUTE('（８）連結実質赤字比率に係る赤字・黒字の構成分析'!H$43,"▲", "-")), 2) &gt;= 0, ABS(ROUND(VALUE(SUBSTITUTE('（８）連結実質赤字比率に係る赤字・黒字の構成分析'!H$43,"▲", "-")), 2)), NA())</f>
        <v>#VALUE!</v>
      </c>
      <c r="H27" s="172" t="e">
        <f>IF(ROUND(VALUE(SUBSTITUTE('（８）連結実質赤字比率に係る赤字・黒字の構成分析'!I$43,"▲", "-")), 2) &lt; 0, ABS(ROUND(VALUE(SUBSTITUTE('（８）連結実質赤字比率に係る赤字・黒字の構成分析'!I$43,"▲", "-")), 2)), NA())</f>
        <v>#VALUE!</v>
      </c>
      <c r="I27" s="172" t="e">
        <f>IF(ROUND(VALUE(SUBSTITUTE('（８）連結実質赤字比率に係る赤字・黒字の構成分析'!I$43,"▲", "-")), 2) &gt;= 0, ABS(ROUND(VALUE(SUBSTITUTE('（８）連結実質赤字比率に係る赤字・黒字の構成分析'!I$43,"▲", "-")), 2)), NA())</f>
        <v>#VALUE!</v>
      </c>
      <c r="J27" s="172" t="e">
        <f>IF(ROUND(VALUE(SUBSTITUTE('（８）連結実質赤字比率に係る赤字・黒字の構成分析'!J$43,"▲", "-")), 2) &lt; 0, ABS(ROUND(VALUE(SUBSTITUTE('（８）連結実質赤字比率に係る赤字・黒字の構成分析'!J$43,"▲", "-")), 2)), NA())</f>
        <v>#VALUE!</v>
      </c>
      <c r="K27" s="172" t="e">
        <f>IF(ROUND(VALUE(SUBSTITUTE('（８）連結実質赤字比率に係る赤字・黒字の構成分析'!J$43,"▲", "-")), 2) &gt;= 0, ABS(ROUND(VALUE(SUBSTITUTE('（８）連結実質赤字比率に係る赤字・黒字の構成分析'!J$43,"▲", "-")), 2)), NA())</f>
        <v>#VALUE!</v>
      </c>
    </row>
    <row r="28" spans="1:11" x14ac:dyDescent="0.2">
      <c r="A28" s="172" t="str">
        <f>IF('（８）連結実質赤字比率に係る赤字・黒字の構成分析'!C$42="",NA(),'（８）連結実質赤字比率に係る赤字・黒字の構成分析'!C$42)</f>
        <v>その他会計（赤字）</v>
      </c>
      <c r="B28" s="172" t="e">
        <f>IF(ROUND(VALUE(SUBSTITUTE('（８）連結実質赤字比率に係る赤字・黒字の構成分析'!F$42,"▲", "-")), 2) &lt; 0, ABS(ROUND(VALUE(SUBSTITUTE('（８）連結実質赤字比率に係る赤字・黒字の構成分析'!F$42,"▲", "-")), 2)), NA())</f>
        <v>#VALUE!</v>
      </c>
      <c r="C28" s="172" t="e">
        <f>IF(ROUND(VALUE(SUBSTITUTE('（８）連結実質赤字比率に係る赤字・黒字の構成分析'!F$42,"▲", "-")), 2) &gt;= 0, ABS(ROUND(VALUE(SUBSTITUTE('（８）連結実質赤字比率に係る赤字・黒字の構成分析'!F$42,"▲", "-")), 2)), NA())</f>
        <v>#VALUE!</v>
      </c>
      <c r="D28" s="172" t="e">
        <f>IF(ROUND(VALUE(SUBSTITUTE('（８）連結実質赤字比率に係る赤字・黒字の構成分析'!G$42,"▲", "-")), 2) &lt; 0, ABS(ROUND(VALUE(SUBSTITUTE('（８）連結実質赤字比率に係る赤字・黒字の構成分析'!G$42,"▲", "-")), 2)), NA())</f>
        <v>#VALUE!</v>
      </c>
      <c r="E28" s="172" t="e">
        <f>IF(ROUND(VALUE(SUBSTITUTE('（８）連結実質赤字比率に係る赤字・黒字の構成分析'!G$42,"▲", "-")), 2) &gt;= 0, ABS(ROUND(VALUE(SUBSTITUTE('（８）連結実質赤字比率に係る赤字・黒字の構成分析'!G$42,"▲", "-")), 2)), NA())</f>
        <v>#VALUE!</v>
      </c>
      <c r="F28" s="172" t="e">
        <f>IF(ROUND(VALUE(SUBSTITUTE('（８）連結実質赤字比率に係る赤字・黒字の構成分析'!H$42,"▲", "-")), 2) &lt; 0, ABS(ROUND(VALUE(SUBSTITUTE('（８）連結実質赤字比率に係る赤字・黒字の構成分析'!H$42,"▲", "-")), 2)), NA())</f>
        <v>#VALUE!</v>
      </c>
      <c r="G28" s="172" t="e">
        <f>IF(ROUND(VALUE(SUBSTITUTE('（８）連結実質赤字比率に係る赤字・黒字の構成分析'!H$42,"▲", "-")), 2) &gt;= 0, ABS(ROUND(VALUE(SUBSTITUTE('（８）連結実質赤字比率に係る赤字・黒字の構成分析'!H$42,"▲", "-")), 2)), NA())</f>
        <v>#VALUE!</v>
      </c>
      <c r="H28" s="172" t="e">
        <f>IF(ROUND(VALUE(SUBSTITUTE('（８）連結実質赤字比率に係る赤字・黒字の構成分析'!I$42,"▲", "-")), 2) &lt; 0, ABS(ROUND(VALUE(SUBSTITUTE('（８）連結実質赤字比率に係る赤字・黒字の構成分析'!I$42,"▲", "-")), 2)), NA())</f>
        <v>#VALUE!</v>
      </c>
      <c r="I28" s="172" t="e">
        <f>IF(ROUND(VALUE(SUBSTITUTE('（８）連結実質赤字比率に係る赤字・黒字の構成分析'!I$42,"▲", "-")), 2) &gt;= 0, ABS(ROUND(VALUE(SUBSTITUTE('（８）連結実質赤字比率に係る赤字・黒字の構成分析'!I$42,"▲", "-")), 2)), NA())</f>
        <v>#VALUE!</v>
      </c>
      <c r="J28" s="172" t="e">
        <f>IF(ROUND(VALUE(SUBSTITUTE('（８）連結実質赤字比率に係る赤字・黒字の構成分析'!J$42,"▲", "-")), 2) &lt; 0, ABS(ROUND(VALUE(SUBSTITUTE('（８）連結実質赤字比率に係る赤字・黒字の構成分析'!J$42,"▲", "-")), 2)), NA())</f>
        <v>#VALUE!</v>
      </c>
      <c r="K28" s="172" t="e">
        <f>IF(ROUND(VALUE(SUBSTITUTE('（８）連結実質赤字比率に係る赤字・黒字の構成分析'!J$42,"▲", "-")), 2) &gt;= 0, ABS(ROUND(VALUE(SUBSTITUTE('（８）連結実質赤字比率に係る赤字・黒字の構成分析'!J$42,"▲", "-")), 2)), NA())</f>
        <v>#VALUE!</v>
      </c>
    </row>
    <row r="29" spans="1:11" x14ac:dyDescent="0.2">
      <c r="A29" s="172" t="e">
        <f>IF('（８）連結実質赤字比率に係る赤字・黒字の構成分析'!C$41="",NA(),'（８）連結実質赤字比率に係る赤字・黒字の構成分析'!C$41)</f>
        <v>#N/A</v>
      </c>
      <c r="B29" s="172" t="e">
        <f>IF(ROUND(VALUE(SUBSTITUTE('（８）連結実質赤字比率に係る赤字・黒字の構成分析'!F$41,"▲", "-")), 2) &lt; 0, ABS(ROUND(VALUE(SUBSTITUTE('（８）連結実質赤字比率に係る赤字・黒字の構成分析'!F$41,"▲", "-")), 2)), NA())</f>
        <v>#VALUE!</v>
      </c>
      <c r="C29" s="172" t="e">
        <f>IF(ROUND(VALUE(SUBSTITUTE('（８）連結実質赤字比率に係る赤字・黒字の構成分析'!F$41,"▲", "-")), 2) &gt;= 0, ABS(ROUND(VALUE(SUBSTITUTE('（８）連結実質赤字比率に係る赤字・黒字の構成分析'!F$41,"▲", "-")), 2)), NA())</f>
        <v>#VALUE!</v>
      </c>
      <c r="D29" s="172" t="e">
        <f>IF(ROUND(VALUE(SUBSTITUTE('（８）連結実質赤字比率に係る赤字・黒字の構成分析'!G$41,"▲", "-")), 2) &lt; 0, ABS(ROUND(VALUE(SUBSTITUTE('（８）連結実質赤字比率に係る赤字・黒字の構成分析'!G$41,"▲", "-")), 2)), NA())</f>
        <v>#VALUE!</v>
      </c>
      <c r="E29" s="172" t="e">
        <f>IF(ROUND(VALUE(SUBSTITUTE('（８）連結実質赤字比率に係る赤字・黒字の構成分析'!G$41,"▲", "-")), 2) &gt;= 0, ABS(ROUND(VALUE(SUBSTITUTE('（８）連結実質赤字比率に係る赤字・黒字の構成分析'!G$41,"▲", "-")), 2)), NA())</f>
        <v>#VALUE!</v>
      </c>
      <c r="F29" s="172" t="e">
        <f>IF(ROUND(VALUE(SUBSTITUTE('（８）連結実質赤字比率に係る赤字・黒字の構成分析'!H$41,"▲", "-")), 2) &lt; 0, ABS(ROUND(VALUE(SUBSTITUTE('（８）連結実質赤字比率に係る赤字・黒字の構成分析'!H$41,"▲", "-")), 2)), NA())</f>
        <v>#VALUE!</v>
      </c>
      <c r="G29" s="172" t="e">
        <f>IF(ROUND(VALUE(SUBSTITUTE('（８）連結実質赤字比率に係る赤字・黒字の構成分析'!H$41,"▲", "-")), 2) &gt;= 0, ABS(ROUND(VALUE(SUBSTITUTE('（８）連結実質赤字比率に係る赤字・黒字の構成分析'!H$41,"▲", "-")), 2)), NA())</f>
        <v>#VALUE!</v>
      </c>
      <c r="H29" s="172" t="e">
        <f>IF(ROUND(VALUE(SUBSTITUTE('（８）連結実質赤字比率に係る赤字・黒字の構成分析'!I$41,"▲", "-")), 2) &lt; 0, ABS(ROUND(VALUE(SUBSTITUTE('（８）連結実質赤字比率に係る赤字・黒字の構成分析'!I$41,"▲", "-")), 2)), NA())</f>
        <v>#VALUE!</v>
      </c>
      <c r="I29" s="172" t="e">
        <f>IF(ROUND(VALUE(SUBSTITUTE('（８）連結実質赤字比率に係る赤字・黒字の構成分析'!I$41,"▲", "-")), 2) &gt;= 0, ABS(ROUND(VALUE(SUBSTITUTE('（８）連結実質赤字比率に係る赤字・黒字の構成分析'!I$41,"▲", "-")), 2)), NA())</f>
        <v>#VALUE!</v>
      </c>
      <c r="J29" s="172" t="e">
        <f>IF(ROUND(VALUE(SUBSTITUTE('（８）連結実質赤字比率に係る赤字・黒字の構成分析'!J$41,"▲", "-")), 2) &lt; 0, ABS(ROUND(VALUE(SUBSTITUTE('（８）連結実質赤字比率に係る赤字・黒字の構成分析'!J$41,"▲", "-")), 2)), NA())</f>
        <v>#VALUE!</v>
      </c>
      <c r="K29" s="172" t="e">
        <f>IF(ROUND(VALUE(SUBSTITUTE('（８）連結実質赤字比率に係る赤字・黒字の構成分析'!J$41,"▲", "-")), 2) &gt;= 0, ABS(ROUND(VALUE(SUBSTITUTE('（８）連結実質赤字比率に係る赤字・黒字の構成分析'!J$41,"▲", "-")), 2)), NA())</f>
        <v>#VALUE!</v>
      </c>
    </row>
    <row r="30" spans="1:11" x14ac:dyDescent="0.2">
      <c r="A30" s="172" t="e">
        <f>IF('（８）連結実質赤字比率に係る赤字・黒字の構成分析'!C$40="",NA(),'（８）連結実質赤字比率に係る赤字・黒字の構成分析'!C$40)</f>
        <v>#N/A</v>
      </c>
      <c r="B30" s="172" t="e">
        <f>IF(ROUND(VALUE(SUBSTITUTE('（８）連結実質赤字比率に係る赤字・黒字の構成分析'!F$40,"▲", "-")), 2) &lt; 0, ABS(ROUND(VALUE(SUBSTITUTE('（８）連結実質赤字比率に係る赤字・黒字の構成分析'!F$40,"▲", "-")), 2)), NA())</f>
        <v>#VALUE!</v>
      </c>
      <c r="C30" s="172" t="e">
        <f>IF(ROUND(VALUE(SUBSTITUTE('（８）連結実質赤字比率に係る赤字・黒字の構成分析'!F$40,"▲", "-")), 2) &gt;= 0, ABS(ROUND(VALUE(SUBSTITUTE('（８）連結実質赤字比率に係る赤字・黒字の構成分析'!F$40,"▲", "-")), 2)), NA())</f>
        <v>#VALUE!</v>
      </c>
      <c r="D30" s="172" t="e">
        <f>IF(ROUND(VALUE(SUBSTITUTE('（８）連結実質赤字比率に係る赤字・黒字の構成分析'!G$40,"▲", "-")), 2) &lt; 0, ABS(ROUND(VALUE(SUBSTITUTE('（８）連結実質赤字比率に係る赤字・黒字の構成分析'!G$40,"▲", "-")), 2)), NA())</f>
        <v>#VALUE!</v>
      </c>
      <c r="E30" s="172" t="e">
        <f>IF(ROUND(VALUE(SUBSTITUTE('（８）連結実質赤字比率に係る赤字・黒字の構成分析'!G$40,"▲", "-")), 2) &gt;= 0, ABS(ROUND(VALUE(SUBSTITUTE('（８）連結実質赤字比率に係る赤字・黒字の構成分析'!G$40,"▲", "-")), 2)), NA())</f>
        <v>#VALUE!</v>
      </c>
      <c r="F30" s="172" t="e">
        <f>IF(ROUND(VALUE(SUBSTITUTE('（８）連結実質赤字比率に係る赤字・黒字の構成分析'!H$40,"▲", "-")), 2) &lt; 0, ABS(ROUND(VALUE(SUBSTITUTE('（８）連結実質赤字比率に係る赤字・黒字の構成分析'!H$40,"▲", "-")), 2)), NA())</f>
        <v>#VALUE!</v>
      </c>
      <c r="G30" s="172" t="e">
        <f>IF(ROUND(VALUE(SUBSTITUTE('（８）連結実質赤字比率に係る赤字・黒字の構成分析'!H$40,"▲", "-")), 2) &gt;= 0, ABS(ROUND(VALUE(SUBSTITUTE('（８）連結実質赤字比率に係る赤字・黒字の構成分析'!H$40,"▲", "-")), 2)), NA())</f>
        <v>#VALUE!</v>
      </c>
      <c r="H30" s="172" t="e">
        <f>IF(ROUND(VALUE(SUBSTITUTE('（８）連結実質赤字比率に係る赤字・黒字の構成分析'!I$40,"▲", "-")), 2) &lt; 0, ABS(ROUND(VALUE(SUBSTITUTE('（８）連結実質赤字比率に係る赤字・黒字の構成分析'!I$40,"▲", "-")), 2)), NA())</f>
        <v>#VALUE!</v>
      </c>
      <c r="I30" s="172" t="e">
        <f>IF(ROUND(VALUE(SUBSTITUTE('（８）連結実質赤字比率に係る赤字・黒字の構成分析'!I$40,"▲", "-")), 2) &gt;= 0, ABS(ROUND(VALUE(SUBSTITUTE('（８）連結実質赤字比率に係る赤字・黒字の構成分析'!I$40,"▲", "-")), 2)), NA())</f>
        <v>#VALUE!</v>
      </c>
      <c r="J30" s="172" t="e">
        <f>IF(ROUND(VALUE(SUBSTITUTE('（８）連結実質赤字比率に係る赤字・黒字の構成分析'!J$40,"▲", "-")), 2) &lt; 0, ABS(ROUND(VALUE(SUBSTITUTE('（８）連結実質赤字比率に係る赤字・黒字の構成分析'!J$40,"▲", "-")), 2)), NA())</f>
        <v>#VALUE!</v>
      </c>
      <c r="K30" s="172" t="e">
        <f>IF(ROUND(VALUE(SUBSTITUTE('（８）連結実質赤字比率に係る赤字・黒字の構成分析'!J$40,"▲", "-")), 2) &gt;= 0, ABS(ROUND(VALUE(SUBSTITUTE('（８）連結実質赤字比率に係る赤字・黒字の構成分析'!J$40,"▲", "-")), 2)), NA())</f>
        <v>#VALUE!</v>
      </c>
    </row>
    <row r="31" spans="1:11" x14ac:dyDescent="0.2">
      <c r="A31" s="172" t="e">
        <f>IF('（８）連結実質赤字比率に係る赤字・黒字の構成分析'!C$39="",NA(),'（８）連結実質赤字比率に係る赤字・黒字の構成分析'!C$39)</f>
        <v>#N/A</v>
      </c>
      <c r="B31" s="172" t="e">
        <f>IF(ROUND(VALUE(SUBSTITUTE('（８）連結実質赤字比率に係る赤字・黒字の構成分析'!F$39,"▲", "-")), 2) &lt; 0, ABS(ROUND(VALUE(SUBSTITUTE('（８）連結実質赤字比率に係る赤字・黒字の構成分析'!F$39,"▲", "-")), 2)), NA())</f>
        <v>#VALUE!</v>
      </c>
      <c r="C31" s="172" t="e">
        <f>IF(ROUND(VALUE(SUBSTITUTE('（８）連結実質赤字比率に係る赤字・黒字の構成分析'!F$39,"▲", "-")), 2) &gt;= 0, ABS(ROUND(VALUE(SUBSTITUTE('（８）連結実質赤字比率に係る赤字・黒字の構成分析'!F$39,"▲", "-")), 2)), NA())</f>
        <v>#VALUE!</v>
      </c>
      <c r="D31" s="172" t="e">
        <f>IF(ROUND(VALUE(SUBSTITUTE('（８）連結実質赤字比率に係る赤字・黒字の構成分析'!G$39,"▲", "-")), 2) &lt; 0, ABS(ROUND(VALUE(SUBSTITUTE('（８）連結実質赤字比率に係る赤字・黒字の構成分析'!G$39,"▲", "-")), 2)), NA())</f>
        <v>#VALUE!</v>
      </c>
      <c r="E31" s="172" t="e">
        <f>IF(ROUND(VALUE(SUBSTITUTE('（８）連結実質赤字比率に係る赤字・黒字の構成分析'!G$39,"▲", "-")), 2) &gt;= 0, ABS(ROUND(VALUE(SUBSTITUTE('（８）連結実質赤字比率に係る赤字・黒字の構成分析'!G$39,"▲", "-")), 2)), NA())</f>
        <v>#VALUE!</v>
      </c>
      <c r="F31" s="172" t="e">
        <f>IF(ROUND(VALUE(SUBSTITUTE('（８）連結実質赤字比率に係る赤字・黒字の構成分析'!H$39,"▲", "-")), 2) &lt; 0, ABS(ROUND(VALUE(SUBSTITUTE('（８）連結実質赤字比率に係る赤字・黒字の構成分析'!H$39,"▲", "-")), 2)), NA())</f>
        <v>#VALUE!</v>
      </c>
      <c r="G31" s="172" t="e">
        <f>IF(ROUND(VALUE(SUBSTITUTE('（８）連結実質赤字比率に係る赤字・黒字の構成分析'!H$39,"▲", "-")), 2) &gt;= 0, ABS(ROUND(VALUE(SUBSTITUTE('（８）連結実質赤字比率に係る赤字・黒字の構成分析'!H$39,"▲", "-")), 2)), NA())</f>
        <v>#VALUE!</v>
      </c>
      <c r="H31" s="172" t="e">
        <f>IF(ROUND(VALUE(SUBSTITUTE('（８）連結実質赤字比率に係る赤字・黒字の構成分析'!I$39,"▲", "-")), 2) &lt; 0, ABS(ROUND(VALUE(SUBSTITUTE('（８）連結実質赤字比率に係る赤字・黒字の構成分析'!I$39,"▲", "-")), 2)), NA())</f>
        <v>#VALUE!</v>
      </c>
      <c r="I31" s="172" t="e">
        <f>IF(ROUND(VALUE(SUBSTITUTE('（８）連結実質赤字比率に係る赤字・黒字の構成分析'!I$39,"▲", "-")), 2) &gt;= 0, ABS(ROUND(VALUE(SUBSTITUTE('（８）連結実質赤字比率に係る赤字・黒字の構成分析'!I$39,"▲", "-")), 2)), NA())</f>
        <v>#VALUE!</v>
      </c>
      <c r="J31" s="172" t="e">
        <f>IF(ROUND(VALUE(SUBSTITUTE('（８）連結実質赤字比率に係る赤字・黒字の構成分析'!J$39,"▲", "-")), 2) &lt; 0, ABS(ROUND(VALUE(SUBSTITUTE('（８）連結実質赤字比率に係る赤字・黒字の構成分析'!J$39,"▲", "-")), 2)), NA())</f>
        <v>#VALUE!</v>
      </c>
      <c r="K31" s="172" t="e">
        <f>IF(ROUND(VALUE(SUBSTITUTE('（８）連結実質赤字比率に係る赤字・黒字の構成分析'!J$39,"▲", "-")), 2) &gt;= 0, ABS(ROUND(VALUE(SUBSTITUTE('（８）連結実質赤字比率に係る赤字・黒字の構成分析'!J$39,"▲", "-")), 2)), NA())</f>
        <v>#VALUE!</v>
      </c>
    </row>
    <row r="32" spans="1:11" x14ac:dyDescent="0.2">
      <c r="A32" s="172" t="str">
        <f>IF('（８）連結実質赤字比率に係る赤字・黒字の構成分析'!C$38="",NA(),'（８）連結実質赤字比率に係る赤字・黒字の構成分析'!C$38)</f>
        <v>学校給食費会計</v>
      </c>
      <c r="B32" s="172" t="e">
        <f>IF(ROUND(VALUE(SUBSTITUTE('（８）連結実質赤字比率に係る赤字・黒字の構成分析'!F$38,"▲", "-")), 2) &lt; 0, ABS(ROUND(VALUE(SUBSTITUTE('（８）連結実質赤字比率に係る赤字・黒字の構成分析'!F$38,"▲", "-")), 2)), NA())</f>
        <v>#N/A</v>
      </c>
      <c r="C32" s="172">
        <f>IF(ROUND(VALUE(SUBSTITUTE('（８）連結実質赤字比率に係る赤字・黒字の構成分析'!F$38,"▲", "-")), 2) &gt;= 0, ABS(ROUND(VALUE(SUBSTITUTE('（８）連結実質赤字比率に係る赤字・黒字の構成分析'!F$38,"▲", "-")), 2)), NA())</f>
        <v>0</v>
      </c>
      <c r="D32" s="172" t="e">
        <f>IF(ROUND(VALUE(SUBSTITUTE('（８）連結実質赤字比率に係る赤字・黒字の構成分析'!G$38,"▲", "-")), 2) &lt; 0, ABS(ROUND(VALUE(SUBSTITUTE('（８）連結実質赤字比率に係る赤字・黒字の構成分析'!G$38,"▲", "-")), 2)), NA())</f>
        <v>#N/A</v>
      </c>
      <c r="E32" s="172">
        <f>IF(ROUND(VALUE(SUBSTITUTE('（８）連結実質赤字比率に係る赤字・黒字の構成分析'!G$38,"▲", "-")), 2) &gt;= 0, ABS(ROUND(VALUE(SUBSTITUTE('（８）連結実質赤字比率に係る赤字・黒字の構成分析'!G$38,"▲", "-")), 2)), NA())</f>
        <v>0</v>
      </c>
      <c r="F32" s="172" t="e">
        <f>IF(ROUND(VALUE(SUBSTITUTE('（８）連結実質赤字比率に係る赤字・黒字の構成分析'!H$38,"▲", "-")), 2) &lt; 0, ABS(ROUND(VALUE(SUBSTITUTE('（８）連結実質赤字比率に係る赤字・黒字の構成分析'!H$38,"▲", "-")), 2)), NA())</f>
        <v>#N/A</v>
      </c>
      <c r="G32" s="172">
        <f>IF(ROUND(VALUE(SUBSTITUTE('（８）連結実質赤字比率に係る赤字・黒字の構成分析'!H$38,"▲", "-")), 2) &gt;= 0, ABS(ROUND(VALUE(SUBSTITUTE('（８）連結実質赤字比率に係る赤字・黒字の構成分析'!H$38,"▲", "-")), 2)), NA())</f>
        <v>0.01</v>
      </c>
      <c r="H32" s="172" t="e">
        <f>IF(ROUND(VALUE(SUBSTITUTE('（８）連結実質赤字比率に係る赤字・黒字の構成分析'!I$38,"▲", "-")), 2) &lt; 0, ABS(ROUND(VALUE(SUBSTITUTE('（８）連結実質赤字比率に係る赤字・黒字の構成分析'!I$38,"▲", "-")), 2)), NA())</f>
        <v>#N/A</v>
      </c>
      <c r="I32" s="172">
        <f>IF(ROUND(VALUE(SUBSTITUTE('（８）連結実質赤字比率に係る赤字・黒字の構成分析'!I$38,"▲", "-")), 2) &gt;= 0, ABS(ROUND(VALUE(SUBSTITUTE('（８）連結実質赤字比率に係る赤字・黒字の構成分析'!I$38,"▲", "-")), 2)), NA())</f>
        <v>0.02</v>
      </c>
      <c r="J32" s="172" t="e">
        <f>IF(ROUND(VALUE(SUBSTITUTE('（８）連結実質赤字比率に係る赤字・黒字の構成分析'!J$38,"▲", "-")), 2) &lt; 0, ABS(ROUND(VALUE(SUBSTITUTE('（８）連結実質赤字比率に係る赤字・黒字の構成分析'!J$38,"▲", "-")), 2)), NA())</f>
        <v>#N/A</v>
      </c>
      <c r="K32" s="172">
        <f>IF(ROUND(VALUE(SUBSTITUTE('（８）連結実質赤字比率に係る赤字・黒字の構成分析'!J$38,"▲", "-")), 2) &gt;= 0, ABS(ROUND(VALUE(SUBSTITUTE('（８）連結実質赤字比率に係る赤字・黒字の構成分析'!J$38,"▲", "-")), 2)), NA())</f>
        <v>0.03</v>
      </c>
    </row>
    <row r="33" spans="1:16" x14ac:dyDescent="0.2">
      <c r="A33" s="172" t="str">
        <f>IF('（８）連結実質赤字比率に係る赤字・黒字の構成分析'!C$37="",NA(),'（８）連結実質赤字比率に係る赤字・黒字の構成分析'!C$37)</f>
        <v>後期高齢者医療会計</v>
      </c>
      <c r="B33" s="172" t="e">
        <f>IF(ROUND(VALUE(SUBSTITUTE('（８）連結実質赤字比率に係る赤字・黒字の構成分析'!F$37,"▲", "-")), 2) &lt; 0, ABS(ROUND(VALUE(SUBSTITUTE('（８）連結実質赤字比率に係る赤字・黒字の構成分析'!F$37,"▲", "-")), 2)), NA())</f>
        <v>#N/A</v>
      </c>
      <c r="C33" s="172">
        <f>IF(ROUND(VALUE(SUBSTITUTE('（８）連結実質赤字比率に係る赤字・黒字の構成分析'!F$37,"▲", "-")), 2) &gt;= 0, ABS(ROUND(VALUE(SUBSTITUTE('（８）連結実質赤字比率に係る赤字・黒字の構成分析'!F$37,"▲", "-")), 2)), NA())</f>
        <v>0.43</v>
      </c>
      <c r="D33" s="172" t="e">
        <f>IF(ROUND(VALUE(SUBSTITUTE('（８）連結実質赤字比率に係る赤字・黒字の構成分析'!G$37,"▲", "-")), 2) &lt; 0, ABS(ROUND(VALUE(SUBSTITUTE('（８）連結実質赤字比率に係る赤字・黒字の構成分析'!G$37,"▲", "-")), 2)), NA())</f>
        <v>#N/A</v>
      </c>
      <c r="E33" s="172">
        <f>IF(ROUND(VALUE(SUBSTITUTE('（８）連結実質赤字比率に係る赤字・黒字の構成分析'!G$37,"▲", "-")), 2) &gt;= 0, ABS(ROUND(VALUE(SUBSTITUTE('（８）連結実質赤字比率に係る赤字・黒字の構成分析'!G$37,"▲", "-")), 2)), NA())</f>
        <v>0.34</v>
      </c>
      <c r="F33" s="172" t="e">
        <f>IF(ROUND(VALUE(SUBSTITUTE('（８）連結実質赤字比率に係る赤字・黒字の構成分析'!H$37,"▲", "-")), 2) &lt; 0, ABS(ROUND(VALUE(SUBSTITUTE('（８）連結実質赤字比率に係る赤字・黒字の構成分析'!H$37,"▲", "-")), 2)), NA())</f>
        <v>#N/A</v>
      </c>
      <c r="G33" s="172">
        <f>IF(ROUND(VALUE(SUBSTITUTE('（８）連結実質赤字比率に係る赤字・黒字の構成分析'!H$37,"▲", "-")), 2) &gt;= 0, ABS(ROUND(VALUE(SUBSTITUTE('（８）連結実質赤字比率に係る赤字・黒字の構成分析'!H$37,"▲", "-")), 2)), NA())</f>
        <v>0.28000000000000003</v>
      </c>
      <c r="H33" s="172" t="e">
        <f>IF(ROUND(VALUE(SUBSTITUTE('（８）連結実質赤字比率に係る赤字・黒字の構成分析'!I$37,"▲", "-")), 2) &lt; 0, ABS(ROUND(VALUE(SUBSTITUTE('（８）連結実質赤字比率に係る赤字・黒字の構成分析'!I$37,"▲", "-")), 2)), NA())</f>
        <v>#N/A</v>
      </c>
      <c r="I33" s="172">
        <f>IF(ROUND(VALUE(SUBSTITUTE('（８）連結実質赤字比率に係る赤字・黒字の構成分析'!I$37,"▲", "-")), 2) &gt;= 0, ABS(ROUND(VALUE(SUBSTITUTE('（８）連結実質赤字比率に係る赤字・黒字の構成分析'!I$37,"▲", "-")), 2)), NA())</f>
        <v>0.34</v>
      </c>
      <c r="J33" s="172" t="e">
        <f>IF(ROUND(VALUE(SUBSTITUTE('（８）連結実質赤字比率に係る赤字・黒字の構成分析'!J$37,"▲", "-")), 2) &lt; 0, ABS(ROUND(VALUE(SUBSTITUTE('（８）連結実質赤字比率に係る赤字・黒字の構成分析'!J$37,"▲", "-")), 2)), NA())</f>
        <v>#N/A</v>
      </c>
      <c r="K33" s="172">
        <f>IF(ROUND(VALUE(SUBSTITUTE('（８）連結実質赤字比率に係る赤字・黒字の構成分析'!J$37,"▲", "-")), 2) &gt;= 0, ABS(ROUND(VALUE(SUBSTITUTE('（８）連結実質赤字比率に係る赤字・黒字の構成分析'!J$37,"▲", "-")), 2)), NA())</f>
        <v>0.31</v>
      </c>
    </row>
    <row r="34" spans="1:16" x14ac:dyDescent="0.2">
      <c r="A34" s="172" t="str">
        <f>IF('（８）連結実質赤字比率に係る赤字・黒字の構成分析'!C$36="",NA(),'（８）連結実質赤字比率に係る赤字・黒字の構成分析'!C$36)</f>
        <v>国民健康保険事業会計</v>
      </c>
      <c r="B34" s="172" t="e">
        <f>IF(ROUND(VALUE(SUBSTITUTE('（８）連結実質赤字比率に係る赤字・黒字の構成分析'!F$36,"▲", "-")), 2) &lt; 0, ABS(ROUND(VALUE(SUBSTITUTE('（８）連結実質赤字比率に係る赤字・黒字の構成分析'!F$36,"▲", "-")), 2)), NA())</f>
        <v>#N/A</v>
      </c>
      <c r="C34" s="172">
        <f>IF(ROUND(VALUE(SUBSTITUTE('（８）連結実質赤字比率に係る赤字・黒字の構成分析'!F$36,"▲", "-")), 2) &gt;= 0, ABS(ROUND(VALUE(SUBSTITUTE('（８）連結実質赤字比率に係る赤字・黒字の構成分析'!F$36,"▲", "-")), 2)), NA())</f>
        <v>0.96</v>
      </c>
      <c r="D34" s="172" t="e">
        <f>IF(ROUND(VALUE(SUBSTITUTE('（８）連結実質赤字比率に係る赤字・黒字の構成分析'!G$36,"▲", "-")), 2) &lt; 0, ABS(ROUND(VALUE(SUBSTITUTE('（８）連結実質赤字比率に係る赤字・黒字の構成分析'!G$36,"▲", "-")), 2)), NA())</f>
        <v>#N/A</v>
      </c>
      <c r="E34" s="172">
        <f>IF(ROUND(VALUE(SUBSTITUTE('（８）連結実質赤字比率に係る赤字・黒字の構成分析'!G$36,"▲", "-")), 2) &gt;= 0, ABS(ROUND(VALUE(SUBSTITUTE('（８）連結実質赤字比率に係る赤字・黒字の構成分析'!G$36,"▲", "-")), 2)), NA())</f>
        <v>0.23</v>
      </c>
      <c r="F34" s="172" t="e">
        <f>IF(ROUND(VALUE(SUBSTITUTE('（８）連結実質赤字比率に係る赤字・黒字の構成分析'!H$36,"▲", "-")), 2) &lt; 0, ABS(ROUND(VALUE(SUBSTITUTE('（８）連結実質赤字比率に係る赤字・黒字の構成分析'!H$36,"▲", "-")), 2)), NA())</f>
        <v>#N/A</v>
      </c>
      <c r="G34" s="172">
        <f>IF(ROUND(VALUE(SUBSTITUTE('（８）連結実質赤字比率に係る赤字・黒字の構成分析'!H$36,"▲", "-")), 2) &gt;= 0, ABS(ROUND(VALUE(SUBSTITUTE('（８）連結実質赤字比率に係る赤字・黒字の構成分析'!H$36,"▲", "-")), 2)), NA())</f>
        <v>0.18</v>
      </c>
      <c r="H34" s="172" t="e">
        <f>IF(ROUND(VALUE(SUBSTITUTE('（８）連結実質赤字比率に係る赤字・黒字の構成分析'!I$36,"▲", "-")), 2) &lt; 0, ABS(ROUND(VALUE(SUBSTITUTE('（８）連結実質赤字比率に係る赤字・黒字の構成分析'!I$36,"▲", "-")), 2)), NA())</f>
        <v>#N/A</v>
      </c>
      <c r="I34" s="172">
        <f>IF(ROUND(VALUE(SUBSTITUTE('（８）連結実質赤字比率に係る赤字・黒字の構成分析'!I$36,"▲", "-")), 2) &gt;= 0, ABS(ROUND(VALUE(SUBSTITUTE('（８）連結実質赤字比率に係る赤字・黒字の構成分析'!I$36,"▲", "-")), 2)), NA())</f>
        <v>0.59</v>
      </c>
      <c r="J34" s="172" t="e">
        <f>IF(ROUND(VALUE(SUBSTITUTE('（８）連結実質赤字比率に係る赤字・黒字の構成分析'!J$36,"▲", "-")), 2) &lt; 0, ABS(ROUND(VALUE(SUBSTITUTE('（８）連結実質赤字比率に係る赤字・黒字の構成分析'!J$36,"▲", "-")), 2)), NA())</f>
        <v>#N/A</v>
      </c>
      <c r="K34" s="172">
        <f>IF(ROUND(VALUE(SUBSTITUTE('（８）連結実質赤字比率に係る赤字・黒字の構成分析'!J$36,"▲", "-")), 2) &gt;= 0, ABS(ROUND(VALUE(SUBSTITUTE('（８）連結実質赤字比率に係る赤字・黒字の構成分析'!J$36,"▲", "-")), 2)), NA())</f>
        <v>0.56000000000000005</v>
      </c>
    </row>
    <row r="35" spans="1:16" x14ac:dyDescent="0.2">
      <c r="A35" s="172" t="str">
        <f>IF('（８）連結実質赤字比率に係る赤字・黒字の構成分析'!C$35="",NA(),'（８）連結実質赤字比率に係る赤字・黒字の構成分析'!C$35)</f>
        <v>介護保険事業会計</v>
      </c>
      <c r="B35" s="172" t="e">
        <f>IF(ROUND(VALUE(SUBSTITUTE('（８）連結実質赤字比率に係る赤字・黒字の構成分析'!F$35,"▲", "-")), 2) &lt; 0, ABS(ROUND(VALUE(SUBSTITUTE('（８）連結実質赤字比率に係る赤字・黒字の構成分析'!F$35,"▲", "-")), 2)), NA())</f>
        <v>#N/A</v>
      </c>
      <c r="C35" s="172">
        <f>IF(ROUND(VALUE(SUBSTITUTE('（８）連結実質赤字比率に係る赤字・黒字の構成分析'!F$35,"▲", "-")), 2) &gt;= 0, ABS(ROUND(VALUE(SUBSTITUTE('（８）連結実質赤字比率に係る赤字・黒字の構成分析'!F$35,"▲", "-")), 2)), NA())</f>
        <v>0.93</v>
      </c>
      <c r="D35" s="172" t="e">
        <f>IF(ROUND(VALUE(SUBSTITUTE('（８）連結実質赤字比率に係る赤字・黒字の構成分析'!G$35,"▲", "-")), 2) &lt; 0, ABS(ROUND(VALUE(SUBSTITUTE('（８）連結実質赤字比率に係る赤字・黒字の構成分析'!G$35,"▲", "-")), 2)), NA())</f>
        <v>#N/A</v>
      </c>
      <c r="E35" s="172">
        <f>IF(ROUND(VALUE(SUBSTITUTE('（８）連結実質赤字比率に係る赤字・黒字の構成分析'!G$35,"▲", "-")), 2) &gt;= 0, ABS(ROUND(VALUE(SUBSTITUTE('（８）連結実質赤字比率に係る赤字・黒字の構成分析'!G$35,"▲", "-")), 2)), NA())</f>
        <v>0.89</v>
      </c>
      <c r="F35" s="172" t="e">
        <f>IF(ROUND(VALUE(SUBSTITUTE('（８）連結実質赤字比率に係る赤字・黒字の構成分析'!H$35,"▲", "-")), 2) &lt; 0, ABS(ROUND(VALUE(SUBSTITUTE('（８）連結実質赤字比率に係る赤字・黒字の構成分析'!H$35,"▲", "-")), 2)), NA())</f>
        <v>#N/A</v>
      </c>
      <c r="G35" s="172">
        <f>IF(ROUND(VALUE(SUBSTITUTE('（８）連結実質赤字比率に係る赤字・黒字の構成分析'!H$35,"▲", "-")), 2) &gt;= 0, ABS(ROUND(VALUE(SUBSTITUTE('（８）連結実質赤字比率に係る赤字・黒字の構成分析'!H$35,"▲", "-")), 2)), NA())</f>
        <v>1.47</v>
      </c>
      <c r="H35" s="172" t="e">
        <f>IF(ROUND(VALUE(SUBSTITUTE('（８）連結実質赤字比率に係る赤字・黒字の構成分析'!I$35,"▲", "-")), 2) &lt; 0, ABS(ROUND(VALUE(SUBSTITUTE('（８）連結実質赤字比率に係る赤字・黒字の構成分析'!I$35,"▲", "-")), 2)), NA())</f>
        <v>#N/A</v>
      </c>
      <c r="I35" s="172">
        <f>IF(ROUND(VALUE(SUBSTITUTE('（８）連結実質赤字比率に係る赤字・黒字の構成分析'!I$35,"▲", "-")), 2) &gt;= 0, ABS(ROUND(VALUE(SUBSTITUTE('（８）連結実質赤字比率に係る赤字・黒字の構成分析'!I$35,"▲", "-")), 2)), NA())</f>
        <v>1.21</v>
      </c>
      <c r="J35" s="172" t="e">
        <f>IF(ROUND(VALUE(SUBSTITUTE('（８）連結実質赤字比率に係る赤字・黒字の構成分析'!J$35,"▲", "-")), 2) &lt; 0, ABS(ROUND(VALUE(SUBSTITUTE('（８）連結実質赤字比率に係る赤字・黒字の構成分析'!J$35,"▲", "-")), 2)), NA())</f>
        <v>#N/A</v>
      </c>
      <c r="K35" s="172">
        <f>IF(ROUND(VALUE(SUBSTITUTE('（８）連結実質赤字比率に係る赤字・黒字の構成分析'!J$35,"▲", "-")), 2) &gt;= 0, ABS(ROUND(VALUE(SUBSTITUTE('（８）連結実質赤字比率に係る赤字・黒字の構成分析'!J$35,"▲", "-")), 2)), NA())</f>
        <v>1.46</v>
      </c>
    </row>
    <row r="36" spans="1:16" x14ac:dyDescent="0.2">
      <c r="A36" s="172" t="str">
        <f>IF('（８）連結実質赤字比率に係る赤字・黒字の構成分析'!C$34="",NA(),'（８）連結実質赤字比率に係る赤字・黒字の構成分析'!C$34)</f>
        <v>一般会計</v>
      </c>
      <c r="B36" s="172" t="e">
        <f>IF(ROUND(VALUE(SUBSTITUTE('（８）連結実質赤字比率に係る赤字・黒字の構成分析'!F$34,"▲", "-")), 2) &lt; 0, ABS(ROUND(VALUE(SUBSTITUTE('（８）連結実質赤字比率に係る赤字・黒字の構成分析'!F$34,"▲", "-")), 2)), NA())</f>
        <v>#N/A</v>
      </c>
      <c r="C36" s="172">
        <f>IF(ROUND(VALUE(SUBSTITUTE('（８）連結実質赤字比率に係る赤字・黒字の構成分析'!F$34,"▲", "-")), 2) &gt;= 0, ABS(ROUND(VALUE(SUBSTITUTE('（８）連結実質赤字比率に係る赤字・黒字の構成分析'!F$34,"▲", "-")), 2)), NA())</f>
        <v>3.26</v>
      </c>
      <c r="D36" s="172" t="e">
        <f>IF(ROUND(VALUE(SUBSTITUTE('（８）連結実質赤字比率に係る赤字・黒字の構成分析'!G$34,"▲", "-")), 2) &lt; 0, ABS(ROUND(VALUE(SUBSTITUTE('（８）連結実質赤字比率に係る赤字・黒字の構成分析'!G$34,"▲", "-")), 2)), NA())</f>
        <v>#N/A</v>
      </c>
      <c r="E36" s="172">
        <f>IF(ROUND(VALUE(SUBSTITUTE('（８）連結実質赤字比率に係る赤字・黒字の構成分析'!G$34,"▲", "-")), 2) &gt;= 0, ABS(ROUND(VALUE(SUBSTITUTE('（８）連結実質赤字比率に係る赤字・黒字の構成分析'!G$34,"▲", "-")), 2)), NA())</f>
        <v>3.87</v>
      </c>
      <c r="F36" s="172" t="e">
        <f>IF(ROUND(VALUE(SUBSTITUTE('（８）連結実質赤字比率に係る赤字・黒字の構成分析'!H$34,"▲", "-")), 2) &lt; 0, ABS(ROUND(VALUE(SUBSTITUTE('（８）連結実質赤字比率に係る赤字・黒字の構成分析'!H$34,"▲", "-")), 2)), NA())</f>
        <v>#N/A</v>
      </c>
      <c r="G36" s="172">
        <f>IF(ROUND(VALUE(SUBSTITUTE('（８）連結実質赤字比率に係る赤字・黒字の構成分析'!H$34,"▲", "-")), 2) &gt;= 0, ABS(ROUND(VALUE(SUBSTITUTE('（８）連結実質赤字比率に係る赤字・黒字の構成分析'!H$34,"▲", "-")), 2)), NA())</f>
        <v>4.88</v>
      </c>
      <c r="H36" s="172" t="e">
        <f>IF(ROUND(VALUE(SUBSTITUTE('（８）連結実質赤字比率に係る赤字・黒字の構成分析'!I$34,"▲", "-")), 2) &lt; 0, ABS(ROUND(VALUE(SUBSTITUTE('（８）連結実質赤字比率に係る赤字・黒字の構成分析'!I$34,"▲", "-")), 2)), NA())</f>
        <v>#N/A</v>
      </c>
      <c r="I36" s="172">
        <f>IF(ROUND(VALUE(SUBSTITUTE('（８）連結実質赤字比率に係る赤字・黒字の構成分析'!I$34,"▲", "-")), 2) &gt;= 0, ABS(ROUND(VALUE(SUBSTITUTE('（８）連結実質赤字比率に係る赤字・黒字の構成分析'!I$34,"▲", "-")), 2)), NA())</f>
        <v>6.98</v>
      </c>
      <c r="J36" s="172" t="e">
        <f>IF(ROUND(VALUE(SUBSTITUTE('（８）連結実質赤字比率に係る赤字・黒字の構成分析'!J$34,"▲", "-")), 2) &lt; 0, ABS(ROUND(VALUE(SUBSTITUTE('（８）連結実質赤字比率に係る赤字・黒字の構成分析'!J$34,"▲", "-")), 2)), NA())</f>
        <v>#N/A</v>
      </c>
      <c r="K36" s="172">
        <f>IF(ROUND(VALUE(SUBSTITUTE('（８）連結実質赤字比率に係る赤字・黒字の構成分析'!J$34,"▲", "-")), 2) &gt;= 0, ABS(ROUND(VALUE(SUBSTITUTE('（８）連結実質赤字比率に係る赤字・黒字の構成分析'!J$34,"▲", "-")), 2)), NA())</f>
        <v>8.2200000000000006</v>
      </c>
    </row>
    <row r="39" spans="1:16" x14ac:dyDescent="0.2">
      <c r="A39" s="141" t="s">
        <v>60</v>
      </c>
    </row>
    <row r="40" spans="1:16" x14ac:dyDescent="0.2">
      <c r="A40" s="173"/>
      <c r="B40" s="173" t="str">
        <f>'（９）実質公債費比率（分子）の構造'!K$44</f>
        <v>H29</v>
      </c>
      <c r="C40" s="173"/>
      <c r="D40" s="173"/>
      <c r="E40" s="173" t="str">
        <f>'（９）実質公債費比率（分子）の構造'!L$44</f>
        <v>H30</v>
      </c>
      <c r="F40" s="173"/>
      <c r="G40" s="173"/>
      <c r="H40" s="173" t="str">
        <f>'（９）実質公債費比率（分子）の構造'!M$44</f>
        <v>R01</v>
      </c>
      <c r="I40" s="173"/>
      <c r="J40" s="173"/>
      <c r="K40" s="173" t="str">
        <f>'（９）実質公債費比率（分子）の構造'!N$44</f>
        <v>R02</v>
      </c>
      <c r="L40" s="173"/>
      <c r="M40" s="173"/>
      <c r="N40" s="173" t="str">
        <f>'（９）実質公債費比率（分子）の構造'!O$44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'（９）実質公債費比率（分子）の構造'!K$52</f>
        <v>16144</v>
      </c>
      <c r="E42" s="173"/>
      <c r="F42" s="173"/>
      <c r="G42" s="173">
        <f>'（９）実質公債費比率（分子）の構造'!L$52</f>
        <v>15664</v>
      </c>
      <c r="H42" s="173"/>
      <c r="I42" s="173"/>
      <c r="J42" s="173">
        <f>'（９）実質公債費比率（分子）の構造'!M$52</f>
        <v>15395</v>
      </c>
      <c r="K42" s="173"/>
      <c r="L42" s="173"/>
      <c r="M42" s="173">
        <f>'（９）実質公債費比率（分子）の構造'!N$52</f>
        <v>15147</v>
      </c>
      <c r="N42" s="173"/>
      <c r="O42" s="173"/>
      <c r="P42" s="173">
        <f>'（９）実質公債費比率（分子）の構造'!O$52</f>
        <v>14552</v>
      </c>
    </row>
    <row r="43" spans="1:16" x14ac:dyDescent="0.2">
      <c r="A43" s="173" t="s">
        <v>64</v>
      </c>
      <c r="B43" s="173" t="str">
        <f>'（９）実質公債費比率（分子）の構造'!K$51</f>
        <v>-</v>
      </c>
      <c r="C43" s="173"/>
      <c r="D43" s="173"/>
      <c r="E43" s="173" t="str">
        <f>'（９）実質公債費比率（分子）の構造'!L$51</f>
        <v>-</v>
      </c>
      <c r="F43" s="173"/>
      <c r="G43" s="173"/>
      <c r="H43" s="173" t="str">
        <f>'（９）実質公債費比率（分子）の構造'!M$51</f>
        <v>-</v>
      </c>
      <c r="I43" s="173"/>
      <c r="J43" s="173"/>
      <c r="K43" s="173" t="str">
        <f>'（９）実質公債費比率（分子）の構造'!N$51</f>
        <v>-</v>
      </c>
      <c r="L43" s="173"/>
      <c r="M43" s="173"/>
      <c r="N43" s="173" t="str">
        <f>'（９）実質公債費比率（分子）の構造'!O$51</f>
        <v>-</v>
      </c>
      <c r="O43" s="173"/>
      <c r="P43" s="173"/>
    </row>
    <row r="44" spans="1:16" x14ac:dyDescent="0.2">
      <c r="A44" s="173" t="s">
        <v>65</v>
      </c>
      <c r="B44" s="173">
        <f>'（９）実質公債費比率（分子）の構造'!K$50</f>
        <v>1347</v>
      </c>
      <c r="C44" s="173"/>
      <c r="D44" s="173"/>
      <c r="E44" s="173">
        <f>'（９）実質公債費比率（分子）の構造'!L$50</f>
        <v>2613</v>
      </c>
      <c r="F44" s="173"/>
      <c r="G44" s="173"/>
      <c r="H44" s="173">
        <f>'（９）実質公債費比率（分子）の構造'!M$50</f>
        <v>1830</v>
      </c>
      <c r="I44" s="173"/>
      <c r="J44" s="173"/>
      <c r="K44" s="173">
        <f>'（９）実質公債費比率（分子）の構造'!N$50</f>
        <v>3600</v>
      </c>
      <c r="L44" s="173"/>
      <c r="M44" s="173"/>
      <c r="N44" s="173">
        <f>'（９）実質公債費比率（分子）の構造'!O$50</f>
        <v>2443</v>
      </c>
      <c r="O44" s="173"/>
      <c r="P44" s="173"/>
    </row>
    <row r="45" spans="1:16" x14ac:dyDescent="0.2">
      <c r="A45" s="173" t="s">
        <v>66</v>
      </c>
      <c r="B45" s="173">
        <f>'（９）実質公債費比率（分子）の構造'!K$49</f>
        <v>250</v>
      </c>
      <c r="C45" s="173"/>
      <c r="D45" s="173"/>
      <c r="E45" s="173">
        <f>'（９）実質公債費比率（分子）の構造'!L$49</f>
        <v>258</v>
      </c>
      <c r="F45" s="173"/>
      <c r="G45" s="173"/>
      <c r="H45" s="173">
        <f>'（９）実質公債費比率（分子）の構造'!M$49</f>
        <v>239</v>
      </c>
      <c r="I45" s="173"/>
      <c r="J45" s="173"/>
      <c r="K45" s="173">
        <f>'（９）実質公債費比率（分子）の構造'!N$49</f>
        <v>269</v>
      </c>
      <c r="L45" s="173"/>
      <c r="M45" s="173"/>
      <c r="N45" s="173">
        <f>'（９）実質公債費比率（分子）の構造'!O$49</f>
        <v>256</v>
      </c>
      <c r="O45" s="173"/>
      <c r="P45" s="173"/>
    </row>
    <row r="46" spans="1:16" x14ac:dyDescent="0.2">
      <c r="A46" s="173" t="s">
        <v>67</v>
      </c>
      <c r="B46" s="173" t="str">
        <f>'（９）実質公債費比率（分子）の構造'!K$48</f>
        <v>-</v>
      </c>
      <c r="C46" s="173"/>
      <c r="D46" s="173"/>
      <c r="E46" s="173" t="str">
        <f>'（９）実質公債費比率（分子）の構造'!L$48</f>
        <v>-</v>
      </c>
      <c r="F46" s="173"/>
      <c r="G46" s="173"/>
      <c r="H46" s="173" t="str">
        <f>'（９）実質公債費比率（分子）の構造'!M$48</f>
        <v>-</v>
      </c>
      <c r="I46" s="173"/>
      <c r="J46" s="173"/>
      <c r="K46" s="173" t="str">
        <f>'（９）実質公債費比率（分子）の構造'!N$48</f>
        <v>-</v>
      </c>
      <c r="L46" s="173"/>
      <c r="M46" s="173"/>
      <c r="N46" s="173" t="str">
        <f>'（９）実質公債費比率（分子）の構造'!O$48</f>
        <v>-</v>
      </c>
      <c r="O46" s="173"/>
      <c r="P46" s="173"/>
    </row>
    <row r="47" spans="1:16" x14ac:dyDescent="0.2">
      <c r="A47" s="173" t="s">
        <v>68</v>
      </c>
      <c r="B47" s="173">
        <f>'（９）実質公債費比率（分子）の構造'!K$47</f>
        <v>382</v>
      </c>
      <c r="C47" s="173"/>
      <c r="D47" s="173"/>
      <c r="E47" s="173">
        <f>'（９）実質公債費比率（分子）の構造'!L$47</f>
        <v>582</v>
      </c>
      <c r="F47" s="173"/>
      <c r="G47" s="173"/>
      <c r="H47" s="173">
        <f>'（９）実質公債費比率（分子）の構造'!M$47</f>
        <v>823</v>
      </c>
      <c r="I47" s="173"/>
      <c r="J47" s="173"/>
      <c r="K47" s="173">
        <f>'（９）実質公債費比率（分子）の構造'!N$47</f>
        <v>998</v>
      </c>
      <c r="L47" s="173"/>
      <c r="M47" s="173"/>
      <c r="N47" s="173">
        <f>'（９）実質公債費比率（分子）の構造'!O$47</f>
        <v>1126</v>
      </c>
      <c r="O47" s="173"/>
      <c r="P47" s="173"/>
    </row>
    <row r="48" spans="1:16" x14ac:dyDescent="0.2">
      <c r="A48" s="173" t="s">
        <v>69</v>
      </c>
      <c r="B48" s="173" t="str">
        <f>'（９）実質公債費比率（分子）の構造'!K$46</f>
        <v>-</v>
      </c>
      <c r="C48" s="173"/>
      <c r="D48" s="173"/>
      <c r="E48" s="173" t="str">
        <f>'（９）実質公債費比率（分子）の構造'!L$46</f>
        <v>-</v>
      </c>
      <c r="F48" s="173"/>
      <c r="G48" s="173"/>
      <c r="H48" s="173" t="str">
        <f>'（９）実質公債費比率（分子）の構造'!M$46</f>
        <v>-</v>
      </c>
      <c r="I48" s="173"/>
      <c r="J48" s="173"/>
      <c r="K48" s="173" t="str">
        <f>'（９）実質公債費比率（分子）の構造'!N$46</f>
        <v>-</v>
      </c>
      <c r="L48" s="173"/>
      <c r="M48" s="173"/>
      <c r="N48" s="173" t="str">
        <f>'（９）実質公債費比率（分子）の構造'!O$46</f>
        <v>-</v>
      </c>
      <c r="O48" s="173"/>
      <c r="P48" s="173"/>
    </row>
    <row r="49" spans="1:16" x14ac:dyDescent="0.2">
      <c r="A49" s="173" t="s">
        <v>70</v>
      </c>
      <c r="B49" s="173">
        <f>'（９）実質公債費比率（分子）の構造'!K$45</f>
        <v>5301</v>
      </c>
      <c r="C49" s="173"/>
      <c r="D49" s="173"/>
      <c r="E49" s="173">
        <f>'（９）実質公債費比率（分子）の構造'!L$45</f>
        <v>4788</v>
      </c>
      <c r="F49" s="173"/>
      <c r="G49" s="173"/>
      <c r="H49" s="173">
        <f>'（９）実質公債費比率（分子）の構造'!M$45</f>
        <v>4573</v>
      </c>
      <c r="I49" s="173"/>
      <c r="J49" s="173"/>
      <c r="K49" s="173">
        <f>'（９）実質公債費比率（分子）の構造'!N$45</f>
        <v>4336</v>
      </c>
      <c r="L49" s="173"/>
      <c r="M49" s="173"/>
      <c r="N49" s="173">
        <f>'（９）実質公債費比率（分子）の構造'!O$45</f>
        <v>4107</v>
      </c>
      <c r="O49" s="173"/>
      <c r="P49" s="173"/>
    </row>
    <row r="50" spans="1:16" x14ac:dyDescent="0.2">
      <c r="A50" s="173" t="s">
        <v>71</v>
      </c>
      <c r="B50" s="173" t="e">
        <f>NA()</f>
        <v>#N/A</v>
      </c>
      <c r="C50" s="173">
        <f>IF(ISNUMBER('（９）実質公債費比率（分子）の構造'!K$53),'（９）実質公債費比率（分子）の構造'!K$53,NA())</f>
        <v>-8864</v>
      </c>
      <c r="D50" s="173" t="e">
        <f>NA()</f>
        <v>#N/A</v>
      </c>
      <c r="E50" s="173" t="e">
        <f>NA()</f>
        <v>#N/A</v>
      </c>
      <c r="F50" s="173">
        <f>IF(ISNUMBER('（９）実質公債費比率（分子）の構造'!L$53),'（９）実質公債費比率（分子）の構造'!L$53,NA())</f>
        <v>-7423</v>
      </c>
      <c r="G50" s="173" t="e">
        <f>NA()</f>
        <v>#N/A</v>
      </c>
      <c r="H50" s="173" t="e">
        <f>NA()</f>
        <v>#N/A</v>
      </c>
      <c r="I50" s="173">
        <f>IF(ISNUMBER('（９）実質公債費比率（分子）の構造'!M$53),'（９）実質公債費比率（分子）の構造'!M$53,NA())</f>
        <v>-7930</v>
      </c>
      <c r="J50" s="173" t="e">
        <f>NA()</f>
        <v>#N/A</v>
      </c>
      <c r="K50" s="173" t="e">
        <f>NA()</f>
        <v>#N/A</v>
      </c>
      <c r="L50" s="173">
        <f>IF(ISNUMBER('（９）実質公債費比率（分子）の構造'!N$53),'（９）実質公債費比率（分子）の構造'!N$53,NA())</f>
        <v>-5944</v>
      </c>
      <c r="M50" s="173" t="e">
        <f>NA()</f>
        <v>#N/A</v>
      </c>
      <c r="N50" s="173" t="e">
        <f>NA()</f>
        <v>#N/A</v>
      </c>
      <c r="O50" s="173">
        <f>IF(ISNUMBER('（９）実質公債費比率（分子）の構造'!O$53),'（９）実質公債費比率（分子）の構造'!O$53,NA())</f>
        <v>-6620</v>
      </c>
      <c r="P50" s="173" t="e">
        <f>NA()</f>
        <v>#N/A</v>
      </c>
    </row>
    <row r="53" spans="1:16" x14ac:dyDescent="0.2">
      <c r="A53" s="141" t="s">
        <v>72</v>
      </c>
    </row>
    <row r="54" spans="1:16" x14ac:dyDescent="0.2">
      <c r="A54" s="172"/>
      <c r="B54" s="172" t="str">
        <f>'（１０）将来負担比率（分子）の構造'!I$40</f>
        <v>H29</v>
      </c>
      <c r="C54" s="172"/>
      <c r="D54" s="172"/>
      <c r="E54" s="172" t="str">
        <f>'（１０）将来負担比率（分子）の構造'!J$40</f>
        <v>H30</v>
      </c>
      <c r="F54" s="172"/>
      <c r="G54" s="172"/>
      <c r="H54" s="172" t="str">
        <f>'（１０）将来負担比率（分子）の構造'!K$40</f>
        <v>R01</v>
      </c>
      <c r="I54" s="172"/>
      <c r="J54" s="172"/>
      <c r="K54" s="172" t="str">
        <f>'（１０）将来負担比率（分子）の構造'!L$40</f>
        <v>R02</v>
      </c>
      <c r="L54" s="172"/>
      <c r="M54" s="172"/>
      <c r="N54" s="172" t="str">
        <f>'（１０）将来負担比率（分子）の構造'!M$40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'（１０）将来負担比率（分子）の構造'!I$52</f>
        <v>155566</v>
      </c>
      <c r="E56" s="172"/>
      <c r="F56" s="172"/>
      <c r="G56" s="172">
        <f>'（１０）将来負担比率（分子）の構造'!J$52</f>
        <v>142700</v>
      </c>
      <c r="H56" s="172"/>
      <c r="I56" s="172"/>
      <c r="J56" s="172">
        <f>'（１０）将来負担比率（分子）の構造'!K$52</f>
        <v>130515</v>
      </c>
      <c r="K56" s="172"/>
      <c r="L56" s="172"/>
      <c r="M56" s="172">
        <f>'（１０）将来負担比率（分子）の構造'!L$52</f>
        <v>122728</v>
      </c>
      <c r="N56" s="172"/>
      <c r="O56" s="172"/>
      <c r="P56" s="172">
        <f>'（１０）将来負担比率（分子）の構造'!M$52</f>
        <v>126413</v>
      </c>
    </row>
    <row r="57" spans="1:16" x14ac:dyDescent="0.2">
      <c r="A57" s="172" t="s">
        <v>42</v>
      </c>
      <c r="B57" s="172"/>
      <c r="C57" s="172"/>
      <c r="D57" s="172">
        <f>'（１０）将来負担比率（分子）の構造'!I$51</f>
        <v>2974</v>
      </c>
      <c r="E57" s="172"/>
      <c r="F57" s="172"/>
      <c r="G57" s="172">
        <f>'（１０）将来負担比率（分子）の構造'!J$51</f>
        <v>4553</v>
      </c>
      <c r="H57" s="172"/>
      <c r="I57" s="172"/>
      <c r="J57" s="172">
        <f>'（１０）将来負担比率（分子）の構造'!K$51</f>
        <v>6375</v>
      </c>
      <c r="K57" s="172"/>
      <c r="L57" s="172"/>
      <c r="M57" s="172">
        <f>'（１０）将来負担比率（分子）の構造'!L$51</f>
        <v>6212</v>
      </c>
      <c r="N57" s="172"/>
      <c r="O57" s="172"/>
      <c r="P57" s="172">
        <f>'（１０）将来負担比率（分子）の構造'!M$51</f>
        <v>5982</v>
      </c>
    </row>
    <row r="58" spans="1:16" x14ac:dyDescent="0.2">
      <c r="A58" s="172" t="s">
        <v>41</v>
      </c>
      <c r="B58" s="172"/>
      <c r="C58" s="172"/>
      <c r="D58" s="172">
        <f>'（１０）将来負担比率（分子）の構造'!I$50</f>
        <v>90541</v>
      </c>
      <c r="E58" s="172"/>
      <c r="F58" s="172"/>
      <c r="G58" s="172">
        <f>'（１０）将来負担比率（分子）の構造'!J$50</f>
        <v>104070</v>
      </c>
      <c r="H58" s="172"/>
      <c r="I58" s="172"/>
      <c r="J58" s="172">
        <f>'（１０）将来負担比率（分子）の構造'!K$50</f>
        <v>113106</v>
      </c>
      <c r="K58" s="172"/>
      <c r="L58" s="172"/>
      <c r="M58" s="172">
        <f>'（１０）将来負担比率（分子）の構造'!L$50</f>
        <v>121416</v>
      </c>
      <c r="N58" s="172"/>
      <c r="O58" s="172"/>
      <c r="P58" s="172">
        <f>'（１０）将来負担比率（分子）の構造'!M$50</f>
        <v>137264</v>
      </c>
    </row>
    <row r="59" spans="1:16" x14ac:dyDescent="0.2">
      <c r="A59" s="172" t="s">
        <v>39</v>
      </c>
      <c r="B59" s="172" t="str">
        <f>'（１０）将来負担比率（分子）の構造'!I$49</f>
        <v>-</v>
      </c>
      <c r="C59" s="172"/>
      <c r="D59" s="172"/>
      <c r="E59" s="172" t="str">
        <f>'（１０）将来負担比率（分子）の構造'!J$49</f>
        <v>-</v>
      </c>
      <c r="F59" s="172"/>
      <c r="G59" s="172"/>
      <c r="H59" s="172" t="str">
        <f>'（１０）将来負担比率（分子）の構造'!K$49</f>
        <v>-</v>
      </c>
      <c r="I59" s="172"/>
      <c r="J59" s="172"/>
      <c r="K59" s="172" t="str">
        <f>'（１０）将来負担比率（分子）の構造'!L$49</f>
        <v>-</v>
      </c>
      <c r="L59" s="172"/>
      <c r="M59" s="172"/>
      <c r="N59" s="172" t="str">
        <f>'（１０）将来負担比率（分子）の構造'!M$49</f>
        <v>-</v>
      </c>
      <c r="O59" s="172"/>
      <c r="P59" s="172"/>
    </row>
    <row r="60" spans="1:16" x14ac:dyDescent="0.2">
      <c r="A60" s="172" t="s">
        <v>38</v>
      </c>
      <c r="B60" s="172" t="str">
        <f>'（１０）将来負担比率（分子）の構造'!I$48</f>
        <v>-</v>
      </c>
      <c r="C60" s="172"/>
      <c r="D60" s="172"/>
      <c r="E60" s="172" t="str">
        <f>'（１０）将来負担比率（分子）の構造'!J$48</f>
        <v>-</v>
      </c>
      <c r="F60" s="172"/>
      <c r="G60" s="172"/>
      <c r="H60" s="172" t="str">
        <f>'（１０）将来負担比率（分子）の構造'!K$48</f>
        <v>-</v>
      </c>
      <c r="I60" s="172"/>
      <c r="J60" s="172"/>
      <c r="K60" s="172" t="str">
        <f>'（１０）将来負担比率（分子）の構造'!L$48</f>
        <v>-</v>
      </c>
      <c r="L60" s="172"/>
      <c r="M60" s="172"/>
      <c r="N60" s="172" t="str">
        <f>'（１０）将来負担比率（分子）の構造'!M$48</f>
        <v>-</v>
      </c>
      <c r="O60" s="172"/>
      <c r="P60" s="172"/>
    </row>
    <row r="61" spans="1:16" x14ac:dyDescent="0.2">
      <c r="A61" s="172" t="s">
        <v>36</v>
      </c>
      <c r="B61" s="172" t="str">
        <f>'（１０）将来負担比率（分子）の構造'!I$46</f>
        <v>-</v>
      </c>
      <c r="C61" s="172"/>
      <c r="D61" s="172"/>
      <c r="E61" s="172" t="str">
        <f>'（１０）将来負担比率（分子）の構造'!J$46</f>
        <v>-</v>
      </c>
      <c r="F61" s="172"/>
      <c r="G61" s="172"/>
      <c r="H61" s="172" t="str">
        <f>'（１０）将来負担比率（分子）の構造'!K$46</f>
        <v>-</v>
      </c>
      <c r="I61" s="172"/>
      <c r="J61" s="172"/>
      <c r="K61" s="172" t="str">
        <f>'（１０）将来負担比率（分子）の構造'!L$46</f>
        <v>-</v>
      </c>
      <c r="L61" s="172"/>
      <c r="M61" s="172"/>
      <c r="N61" s="172" t="str">
        <f>'（１０）将来負担比率（分子）の構造'!M$46</f>
        <v>-</v>
      </c>
      <c r="O61" s="172"/>
      <c r="P61" s="172"/>
    </row>
    <row r="62" spans="1:16" x14ac:dyDescent="0.2">
      <c r="A62" s="172" t="s">
        <v>35</v>
      </c>
      <c r="B62" s="172">
        <f>'（１０）将来負担比率（分子）の構造'!I$45</f>
        <v>36359</v>
      </c>
      <c r="C62" s="172"/>
      <c r="D62" s="172"/>
      <c r="E62" s="172">
        <f>'（１０）将来負担比率（分子）の構造'!J$45</f>
        <v>35072</v>
      </c>
      <c r="F62" s="172"/>
      <c r="G62" s="172"/>
      <c r="H62" s="172">
        <f>'（１０）将来負担比率（分子）の構造'!K$45</f>
        <v>33470</v>
      </c>
      <c r="I62" s="172"/>
      <c r="J62" s="172"/>
      <c r="K62" s="172">
        <f>'（１０）将来負担比率（分子）の構造'!L$45</f>
        <v>32712</v>
      </c>
      <c r="L62" s="172"/>
      <c r="M62" s="172"/>
      <c r="N62" s="172">
        <f>'（１０）将来負担比率（分子）の構造'!M$45</f>
        <v>31469</v>
      </c>
      <c r="O62" s="172"/>
      <c r="P62" s="172"/>
    </row>
    <row r="63" spans="1:16" x14ac:dyDescent="0.2">
      <c r="A63" s="172" t="s">
        <v>34</v>
      </c>
      <c r="B63" s="172">
        <f>'（１０）将来負担比率（分子）の構造'!I$44</f>
        <v>2956</v>
      </c>
      <c r="C63" s="172"/>
      <c r="D63" s="172"/>
      <c r="E63" s="172">
        <f>'（１０）将来負担比率（分子）の構造'!J$44</f>
        <v>2901</v>
      </c>
      <c r="F63" s="172"/>
      <c r="G63" s="172"/>
      <c r="H63" s="172">
        <f>'（１０）将来負担比率（分子）の構造'!K$44</f>
        <v>3000</v>
      </c>
      <c r="I63" s="172"/>
      <c r="J63" s="172"/>
      <c r="K63" s="172">
        <f>'（１０）将来負担比率（分子）の構造'!L$44</f>
        <v>3519</v>
      </c>
      <c r="L63" s="172"/>
      <c r="M63" s="172"/>
      <c r="N63" s="172">
        <f>'（１０）将来負担比率（分子）の構造'!M$44</f>
        <v>4003</v>
      </c>
      <c r="O63" s="172"/>
      <c r="P63" s="172"/>
    </row>
    <row r="64" spans="1:16" x14ac:dyDescent="0.2">
      <c r="A64" s="172" t="s">
        <v>33</v>
      </c>
      <c r="B64" s="172" t="str">
        <f>'（１０）将来負担比率（分子）の構造'!I$43</f>
        <v>-</v>
      </c>
      <c r="C64" s="172"/>
      <c r="D64" s="172"/>
      <c r="E64" s="172" t="str">
        <f>'（１０）将来負担比率（分子）の構造'!J$43</f>
        <v>-</v>
      </c>
      <c r="F64" s="172"/>
      <c r="G64" s="172"/>
      <c r="H64" s="172" t="str">
        <f>'（１０）将来負担比率（分子）の構造'!K$43</f>
        <v>-</v>
      </c>
      <c r="I64" s="172"/>
      <c r="J64" s="172"/>
      <c r="K64" s="172" t="str">
        <f>'（１０）将来負担比率（分子）の構造'!L$43</f>
        <v>-</v>
      </c>
      <c r="L64" s="172"/>
      <c r="M64" s="172"/>
      <c r="N64" s="172" t="str">
        <f>'（１０）将来負担比率（分子）の構造'!M$43</f>
        <v>-</v>
      </c>
      <c r="O64" s="172"/>
      <c r="P64" s="172"/>
    </row>
    <row r="65" spans="1:16" x14ac:dyDescent="0.2">
      <c r="A65" s="172" t="s">
        <v>32</v>
      </c>
      <c r="B65" s="172">
        <f>'（１０）将来負担比率（分子）の構造'!I$42</f>
        <v>18471</v>
      </c>
      <c r="C65" s="172"/>
      <c r="D65" s="172"/>
      <c r="E65" s="172">
        <f>'（１０）将来負担比率（分子）の構造'!J$42</f>
        <v>24823</v>
      </c>
      <c r="F65" s="172"/>
      <c r="G65" s="172"/>
      <c r="H65" s="172">
        <f>'（１０）将来負担比率（分子）の構造'!K$42</f>
        <v>27684</v>
      </c>
      <c r="I65" s="172"/>
      <c r="J65" s="172"/>
      <c r="K65" s="172">
        <f>'（１０）将来負担比率（分子）の構造'!L$42</f>
        <v>19319</v>
      </c>
      <c r="L65" s="172"/>
      <c r="M65" s="172"/>
      <c r="N65" s="172">
        <f>'（１０）将来負担比率（分子）の構造'!M$42</f>
        <v>18910</v>
      </c>
      <c r="O65" s="172"/>
      <c r="P65" s="172"/>
    </row>
    <row r="66" spans="1:16" x14ac:dyDescent="0.2">
      <c r="A66" s="172" t="s">
        <v>31</v>
      </c>
      <c r="B66" s="172">
        <f>'（１０）将来負担比率（分子）の構造'!I$41</f>
        <v>59312</v>
      </c>
      <c r="C66" s="172"/>
      <c r="D66" s="172"/>
      <c r="E66" s="172">
        <f>'（１０）将来負担比率（分子）の構造'!J$41</f>
        <v>64742</v>
      </c>
      <c r="F66" s="172"/>
      <c r="G66" s="172"/>
      <c r="H66" s="172">
        <f>'（１０）将来負担比率（分子）の構造'!K$41</f>
        <v>69759</v>
      </c>
      <c r="I66" s="172"/>
      <c r="J66" s="172"/>
      <c r="K66" s="172">
        <f>'（１０）将来負担比率（分子）の構造'!L$41</f>
        <v>73597</v>
      </c>
      <c r="L66" s="172"/>
      <c r="M66" s="172"/>
      <c r="N66" s="172">
        <f>'（１０）将来負担比率（分子）の構造'!M$41</f>
        <v>63799</v>
      </c>
      <c r="O66" s="172"/>
      <c r="P66" s="172"/>
    </row>
    <row r="67" spans="1:16" x14ac:dyDescent="0.2">
      <c r="A67" s="172" t="s">
        <v>75</v>
      </c>
      <c r="B67" s="172" t="e">
        <f>NA()</f>
        <v>#N/A</v>
      </c>
      <c r="C67" s="172">
        <f>IF(ISNUMBER('（１０）将来負担比率（分子）の構造'!I$53), IF('（１０）将来負担比率（分子）の構造'!I$53 &lt; 0, 0, '（１０）将来負担比率（分子）の構造'!I$53), NA())</f>
        <v>0</v>
      </c>
      <c r="D67" s="172" t="e">
        <f>NA()</f>
        <v>#N/A</v>
      </c>
      <c r="E67" s="172" t="e">
        <f>NA()</f>
        <v>#N/A</v>
      </c>
      <c r="F67" s="172">
        <f>IF(ISNUMBER('（１０）将来負担比率（分子）の構造'!J$53), IF('（１０）将来負担比率（分子）の構造'!J$53 &lt; 0, 0, '（１０）将来負担比率（分子）の構造'!J$53), NA())</f>
        <v>0</v>
      </c>
      <c r="G67" s="172" t="e">
        <f>NA()</f>
        <v>#N/A</v>
      </c>
      <c r="H67" s="172" t="e">
        <f>NA()</f>
        <v>#N/A</v>
      </c>
      <c r="I67" s="172">
        <f>IF(ISNUMBER('（１０）将来負担比率（分子）の構造'!K$53), IF('（１０）将来負担比率（分子）の構造'!K$53 &lt; 0, 0, '（１０）将来負担比率（分子）の構造'!K$53), NA())</f>
        <v>0</v>
      </c>
      <c r="J67" s="172" t="e">
        <f>NA()</f>
        <v>#N/A</v>
      </c>
      <c r="K67" s="172" t="e">
        <f>NA()</f>
        <v>#N/A</v>
      </c>
      <c r="L67" s="172">
        <f>IF(ISNUMBER('（１０）将来負担比率（分子）の構造'!L$53), IF('（１０）将来負担比率（分子）の構造'!L$53 &lt; 0, 0, '（１０）将来負担比率（分子）の構造'!L$53), NA())</f>
        <v>0</v>
      </c>
      <c r="M67" s="172" t="e">
        <f>NA()</f>
        <v>#N/A</v>
      </c>
      <c r="N67" s="172" t="e">
        <f>NA()</f>
        <v>#N/A</v>
      </c>
      <c r="O67" s="172">
        <f>IF(ISNUMBER('（１０）将来負担比率（分子）の構造'!M$53), IF('（１０）将来負担比率（分子）の構造'!M$53 &lt; 0, 0, '（１０）将来負担比率（分子）の構造'!M$53),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33039</v>
      </c>
      <c r="C72" s="176">
        <f>基金残高に係る経年分析!G55</f>
        <v>38121</v>
      </c>
      <c r="D72" s="176">
        <f>基金残高に係る経年分析!H55</f>
        <v>38838</v>
      </c>
    </row>
    <row r="73" spans="1:16" x14ac:dyDescent="0.2">
      <c r="A73" s="175" t="s">
        <v>78</v>
      </c>
      <c r="B73" s="176">
        <f>基金残高に係る経年分析!F56</f>
        <v>6441</v>
      </c>
      <c r="C73" s="176">
        <f>基金残高に係る経年分析!G56</f>
        <v>6454</v>
      </c>
      <c r="D73" s="176">
        <f>基金残高に係る経年分析!H56</f>
        <v>6466</v>
      </c>
    </row>
    <row r="74" spans="1:16" x14ac:dyDescent="0.2">
      <c r="A74" s="175" t="s">
        <v>79</v>
      </c>
      <c r="B74" s="176">
        <f>基金残高に係る経年分析!F57</f>
        <v>66543</v>
      </c>
      <c r="C74" s="176">
        <f>基金残高に係る経年分析!G57</f>
        <v>67286</v>
      </c>
      <c r="D74" s="176">
        <f>基金残高に係る経年分析!H57</f>
        <v>82710</v>
      </c>
    </row>
  </sheetData>
  <sheetProtection algorithmName="SHA-512" hashValue="+KO42WieBZZVnyLsbQP22+2A+NlpHwvrxDtjf7/zKPtCnM65qqPuMSzEElCjRPs39DAw+HIxpey3EKltKPFTsg==" saltValue="g3wt7+9G3FpEmhWLBFxzS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
214</v>
      </c>
      <c r="DI1" s="782"/>
      <c r="DJ1" s="782"/>
      <c r="DK1" s="782"/>
      <c r="DL1" s="782"/>
      <c r="DM1" s="782"/>
      <c r="DN1" s="783"/>
      <c r="DO1" s="212"/>
      <c r="DP1" s="781" t="s">
        <v>
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
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
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
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
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
1</v>
      </c>
      <c r="C4" s="724"/>
      <c r="D4" s="724"/>
      <c r="E4" s="724"/>
      <c r="F4" s="724"/>
      <c r="G4" s="724"/>
      <c r="H4" s="724"/>
      <c r="I4" s="724"/>
      <c r="J4" s="724"/>
      <c r="K4" s="724"/>
      <c r="L4" s="724"/>
      <c r="M4" s="724"/>
      <c r="N4" s="724"/>
      <c r="O4" s="724"/>
      <c r="P4" s="724"/>
      <c r="Q4" s="725"/>
      <c r="R4" s="723" t="s">
        <v>
220</v>
      </c>
      <c r="S4" s="724"/>
      <c r="T4" s="724"/>
      <c r="U4" s="724"/>
      <c r="V4" s="724"/>
      <c r="W4" s="724"/>
      <c r="X4" s="724"/>
      <c r="Y4" s="725"/>
      <c r="Z4" s="723" t="s">
        <v>
221</v>
      </c>
      <c r="AA4" s="724"/>
      <c r="AB4" s="724"/>
      <c r="AC4" s="725"/>
      <c r="AD4" s="723" t="s">
        <v>
222</v>
      </c>
      <c r="AE4" s="724"/>
      <c r="AF4" s="724"/>
      <c r="AG4" s="724"/>
      <c r="AH4" s="724"/>
      <c r="AI4" s="724"/>
      <c r="AJ4" s="724"/>
      <c r="AK4" s="725"/>
      <c r="AL4" s="723" t="s">
        <v>
221</v>
      </c>
      <c r="AM4" s="724"/>
      <c r="AN4" s="724"/>
      <c r="AO4" s="725"/>
      <c r="AP4" s="784" t="s">
        <v>
223</v>
      </c>
      <c r="AQ4" s="784"/>
      <c r="AR4" s="784"/>
      <c r="AS4" s="784"/>
      <c r="AT4" s="784"/>
      <c r="AU4" s="784"/>
      <c r="AV4" s="784"/>
      <c r="AW4" s="784"/>
      <c r="AX4" s="784"/>
      <c r="AY4" s="784"/>
      <c r="AZ4" s="784"/>
      <c r="BA4" s="784"/>
      <c r="BB4" s="784"/>
      <c r="BC4" s="784"/>
      <c r="BD4" s="784"/>
      <c r="BE4" s="784"/>
      <c r="BF4" s="784"/>
      <c r="BG4" s="784" t="s">
        <v>
224</v>
      </c>
      <c r="BH4" s="784"/>
      <c r="BI4" s="784"/>
      <c r="BJ4" s="784"/>
      <c r="BK4" s="784"/>
      <c r="BL4" s="784"/>
      <c r="BM4" s="784"/>
      <c r="BN4" s="784"/>
      <c r="BO4" s="784" t="s">
        <v>
221</v>
      </c>
      <c r="BP4" s="784"/>
      <c r="BQ4" s="784"/>
      <c r="BR4" s="784"/>
      <c r="BS4" s="784" t="s">
        <v>
225</v>
      </c>
      <c r="BT4" s="784"/>
      <c r="BU4" s="784"/>
      <c r="BV4" s="784"/>
      <c r="BW4" s="784"/>
      <c r="BX4" s="784"/>
      <c r="BY4" s="784"/>
      <c r="BZ4" s="784"/>
      <c r="CA4" s="784"/>
      <c r="CB4" s="784"/>
      <c r="CD4" s="766" t="s">
        <v>
226</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
227</v>
      </c>
      <c r="C5" s="732"/>
      <c r="D5" s="732"/>
      <c r="E5" s="732"/>
      <c r="F5" s="732"/>
      <c r="G5" s="732"/>
      <c r="H5" s="732"/>
      <c r="I5" s="732"/>
      <c r="J5" s="732"/>
      <c r="K5" s="732"/>
      <c r="L5" s="732"/>
      <c r="M5" s="732"/>
      <c r="N5" s="732"/>
      <c r="O5" s="732"/>
      <c r="P5" s="732"/>
      <c r="Q5" s="733"/>
      <c r="R5" s="717">
        <v>
128773322</v>
      </c>
      <c r="S5" s="718"/>
      <c r="T5" s="718"/>
      <c r="U5" s="718"/>
      <c r="V5" s="718"/>
      <c r="W5" s="718"/>
      <c r="X5" s="718"/>
      <c r="Y5" s="761"/>
      <c r="Z5" s="779">
        <v>
34.1</v>
      </c>
      <c r="AA5" s="779"/>
      <c r="AB5" s="779"/>
      <c r="AC5" s="779"/>
      <c r="AD5" s="780">
        <v>
128773322</v>
      </c>
      <c r="AE5" s="780"/>
      <c r="AF5" s="780"/>
      <c r="AG5" s="780"/>
      <c r="AH5" s="780"/>
      <c r="AI5" s="780"/>
      <c r="AJ5" s="780"/>
      <c r="AK5" s="780"/>
      <c r="AL5" s="762">
        <v>
59.3</v>
      </c>
      <c r="AM5" s="736"/>
      <c r="AN5" s="736"/>
      <c r="AO5" s="763"/>
      <c r="AP5" s="731" t="s">
        <v>
228</v>
      </c>
      <c r="AQ5" s="732"/>
      <c r="AR5" s="732"/>
      <c r="AS5" s="732"/>
      <c r="AT5" s="732"/>
      <c r="AU5" s="732"/>
      <c r="AV5" s="732"/>
      <c r="AW5" s="732"/>
      <c r="AX5" s="732"/>
      <c r="AY5" s="732"/>
      <c r="AZ5" s="732"/>
      <c r="BA5" s="732"/>
      <c r="BB5" s="732"/>
      <c r="BC5" s="732"/>
      <c r="BD5" s="732"/>
      <c r="BE5" s="732"/>
      <c r="BF5" s="733"/>
      <c r="BG5" s="664">
        <v>
128766720</v>
      </c>
      <c r="BH5" s="665"/>
      <c r="BI5" s="665"/>
      <c r="BJ5" s="665"/>
      <c r="BK5" s="665"/>
      <c r="BL5" s="665"/>
      <c r="BM5" s="665"/>
      <c r="BN5" s="666"/>
      <c r="BO5" s="691">
        <v>
100</v>
      </c>
      <c r="BP5" s="691"/>
      <c r="BQ5" s="691"/>
      <c r="BR5" s="691"/>
      <c r="BS5" s="692" t="s">
        <v>
229</v>
      </c>
      <c r="BT5" s="692"/>
      <c r="BU5" s="692"/>
      <c r="BV5" s="692"/>
      <c r="BW5" s="692"/>
      <c r="BX5" s="692"/>
      <c r="BY5" s="692"/>
      <c r="BZ5" s="692"/>
      <c r="CA5" s="692"/>
      <c r="CB5" s="759"/>
      <c r="CD5" s="766" t="s">
        <v>
223</v>
      </c>
      <c r="CE5" s="767"/>
      <c r="CF5" s="767"/>
      <c r="CG5" s="767"/>
      <c r="CH5" s="767"/>
      <c r="CI5" s="767"/>
      <c r="CJ5" s="767"/>
      <c r="CK5" s="767"/>
      <c r="CL5" s="767"/>
      <c r="CM5" s="767"/>
      <c r="CN5" s="767"/>
      <c r="CO5" s="767"/>
      <c r="CP5" s="767"/>
      <c r="CQ5" s="768"/>
      <c r="CR5" s="766" t="s">
        <v>
230</v>
      </c>
      <c r="CS5" s="767"/>
      <c r="CT5" s="767"/>
      <c r="CU5" s="767"/>
      <c r="CV5" s="767"/>
      <c r="CW5" s="767"/>
      <c r="CX5" s="767"/>
      <c r="CY5" s="768"/>
      <c r="CZ5" s="766" t="s">
        <v>
221</v>
      </c>
      <c r="DA5" s="767"/>
      <c r="DB5" s="767"/>
      <c r="DC5" s="768"/>
      <c r="DD5" s="766" t="s">
        <v>
231</v>
      </c>
      <c r="DE5" s="767"/>
      <c r="DF5" s="767"/>
      <c r="DG5" s="767"/>
      <c r="DH5" s="767"/>
      <c r="DI5" s="767"/>
      <c r="DJ5" s="767"/>
      <c r="DK5" s="767"/>
      <c r="DL5" s="767"/>
      <c r="DM5" s="767"/>
      <c r="DN5" s="767"/>
      <c r="DO5" s="767"/>
      <c r="DP5" s="768"/>
      <c r="DQ5" s="766" t="s">
        <v>
232</v>
      </c>
      <c r="DR5" s="767"/>
      <c r="DS5" s="767"/>
      <c r="DT5" s="767"/>
      <c r="DU5" s="767"/>
      <c r="DV5" s="767"/>
      <c r="DW5" s="767"/>
      <c r="DX5" s="767"/>
      <c r="DY5" s="767"/>
      <c r="DZ5" s="767"/>
      <c r="EA5" s="767"/>
      <c r="EB5" s="767"/>
      <c r="EC5" s="768"/>
    </row>
    <row r="6" spans="2:143" ht="11.25" customHeight="1" x14ac:dyDescent="0.2">
      <c r="B6" s="661" t="s">
        <v>
233</v>
      </c>
      <c r="C6" s="662"/>
      <c r="D6" s="662"/>
      <c r="E6" s="662"/>
      <c r="F6" s="662"/>
      <c r="G6" s="662"/>
      <c r="H6" s="662"/>
      <c r="I6" s="662"/>
      <c r="J6" s="662"/>
      <c r="K6" s="662"/>
      <c r="L6" s="662"/>
      <c r="M6" s="662"/>
      <c r="N6" s="662"/>
      <c r="O6" s="662"/>
      <c r="P6" s="662"/>
      <c r="Q6" s="663"/>
      <c r="R6" s="664">
        <v>
1295066</v>
      </c>
      <c r="S6" s="665"/>
      <c r="T6" s="665"/>
      <c r="U6" s="665"/>
      <c r="V6" s="665"/>
      <c r="W6" s="665"/>
      <c r="X6" s="665"/>
      <c r="Y6" s="666"/>
      <c r="Z6" s="691">
        <v>
0.3</v>
      </c>
      <c r="AA6" s="691"/>
      <c r="AB6" s="691"/>
      <c r="AC6" s="691"/>
      <c r="AD6" s="692">
        <v>
1295066</v>
      </c>
      <c r="AE6" s="692"/>
      <c r="AF6" s="692"/>
      <c r="AG6" s="692"/>
      <c r="AH6" s="692"/>
      <c r="AI6" s="692"/>
      <c r="AJ6" s="692"/>
      <c r="AK6" s="692"/>
      <c r="AL6" s="667">
        <v>
0.6</v>
      </c>
      <c r="AM6" s="668"/>
      <c r="AN6" s="668"/>
      <c r="AO6" s="693"/>
      <c r="AP6" s="661" t="s">
        <v>
234</v>
      </c>
      <c r="AQ6" s="662"/>
      <c r="AR6" s="662"/>
      <c r="AS6" s="662"/>
      <c r="AT6" s="662"/>
      <c r="AU6" s="662"/>
      <c r="AV6" s="662"/>
      <c r="AW6" s="662"/>
      <c r="AX6" s="662"/>
      <c r="AY6" s="662"/>
      <c r="AZ6" s="662"/>
      <c r="BA6" s="662"/>
      <c r="BB6" s="662"/>
      <c r="BC6" s="662"/>
      <c r="BD6" s="662"/>
      <c r="BE6" s="662"/>
      <c r="BF6" s="663"/>
      <c r="BG6" s="664">
        <v>
128766720</v>
      </c>
      <c r="BH6" s="665"/>
      <c r="BI6" s="665"/>
      <c r="BJ6" s="665"/>
      <c r="BK6" s="665"/>
      <c r="BL6" s="665"/>
      <c r="BM6" s="665"/>
      <c r="BN6" s="666"/>
      <c r="BO6" s="691">
        <v>
100</v>
      </c>
      <c r="BP6" s="691"/>
      <c r="BQ6" s="691"/>
      <c r="BR6" s="691"/>
      <c r="BS6" s="692" t="s">
        <v>
148</v>
      </c>
      <c r="BT6" s="692"/>
      <c r="BU6" s="692"/>
      <c r="BV6" s="692"/>
      <c r="BW6" s="692"/>
      <c r="BX6" s="692"/>
      <c r="BY6" s="692"/>
      <c r="BZ6" s="692"/>
      <c r="CA6" s="692"/>
      <c r="CB6" s="759"/>
      <c r="CD6" s="720" t="s">
        <v>
235</v>
      </c>
      <c r="CE6" s="721"/>
      <c r="CF6" s="721"/>
      <c r="CG6" s="721"/>
      <c r="CH6" s="721"/>
      <c r="CI6" s="721"/>
      <c r="CJ6" s="721"/>
      <c r="CK6" s="721"/>
      <c r="CL6" s="721"/>
      <c r="CM6" s="721"/>
      <c r="CN6" s="721"/>
      <c r="CO6" s="721"/>
      <c r="CP6" s="721"/>
      <c r="CQ6" s="722"/>
      <c r="CR6" s="664">
        <v>
918311</v>
      </c>
      <c r="CS6" s="665"/>
      <c r="CT6" s="665"/>
      <c r="CU6" s="665"/>
      <c r="CV6" s="665"/>
      <c r="CW6" s="665"/>
      <c r="CX6" s="665"/>
      <c r="CY6" s="666"/>
      <c r="CZ6" s="762">
        <v>
0.3</v>
      </c>
      <c r="DA6" s="736"/>
      <c r="DB6" s="736"/>
      <c r="DC6" s="765"/>
      <c r="DD6" s="670" t="s">
        <v>
148</v>
      </c>
      <c r="DE6" s="665"/>
      <c r="DF6" s="665"/>
      <c r="DG6" s="665"/>
      <c r="DH6" s="665"/>
      <c r="DI6" s="665"/>
      <c r="DJ6" s="665"/>
      <c r="DK6" s="665"/>
      <c r="DL6" s="665"/>
      <c r="DM6" s="665"/>
      <c r="DN6" s="665"/>
      <c r="DO6" s="665"/>
      <c r="DP6" s="666"/>
      <c r="DQ6" s="670">
        <v>
918311</v>
      </c>
      <c r="DR6" s="665"/>
      <c r="DS6" s="665"/>
      <c r="DT6" s="665"/>
      <c r="DU6" s="665"/>
      <c r="DV6" s="665"/>
      <c r="DW6" s="665"/>
      <c r="DX6" s="665"/>
      <c r="DY6" s="665"/>
      <c r="DZ6" s="665"/>
      <c r="EA6" s="665"/>
      <c r="EB6" s="665"/>
      <c r="EC6" s="705"/>
    </row>
    <row r="7" spans="2:143" ht="11.25" customHeight="1" x14ac:dyDescent="0.2">
      <c r="B7" s="661" t="s">
        <v>
236</v>
      </c>
      <c r="C7" s="662"/>
      <c r="D7" s="662"/>
      <c r="E7" s="662"/>
      <c r="F7" s="662"/>
      <c r="G7" s="662"/>
      <c r="H7" s="662"/>
      <c r="I7" s="662"/>
      <c r="J7" s="662"/>
      <c r="K7" s="662"/>
      <c r="L7" s="662"/>
      <c r="M7" s="662"/>
      <c r="N7" s="662"/>
      <c r="O7" s="662"/>
      <c r="P7" s="662"/>
      <c r="Q7" s="663"/>
      <c r="R7" s="664">
        <v>
345354</v>
      </c>
      <c r="S7" s="665"/>
      <c r="T7" s="665"/>
      <c r="U7" s="665"/>
      <c r="V7" s="665"/>
      <c r="W7" s="665"/>
      <c r="X7" s="665"/>
      <c r="Y7" s="666"/>
      <c r="Z7" s="691">
        <v>
0.1</v>
      </c>
      <c r="AA7" s="691"/>
      <c r="AB7" s="691"/>
      <c r="AC7" s="691"/>
      <c r="AD7" s="692">
        <v>
345354</v>
      </c>
      <c r="AE7" s="692"/>
      <c r="AF7" s="692"/>
      <c r="AG7" s="692"/>
      <c r="AH7" s="692"/>
      <c r="AI7" s="692"/>
      <c r="AJ7" s="692"/>
      <c r="AK7" s="692"/>
      <c r="AL7" s="667">
        <v>
0.2</v>
      </c>
      <c r="AM7" s="668"/>
      <c r="AN7" s="668"/>
      <c r="AO7" s="693"/>
      <c r="AP7" s="661" t="s">
        <v>
237</v>
      </c>
      <c r="AQ7" s="662"/>
      <c r="AR7" s="662"/>
      <c r="AS7" s="662"/>
      <c r="AT7" s="662"/>
      <c r="AU7" s="662"/>
      <c r="AV7" s="662"/>
      <c r="AW7" s="662"/>
      <c r="AX7" s="662"/>
      <c r="AY7" s="662"/>
      <c r="AZ7" s="662"/>
      <c r="BA7" s="662"/>
      <c r="BB7" s="662"/>
      <c r="BC7" s="662"/>
      <c r="BD7" s="662"/>
      <c r="BE7" s="662"/>
      <c r="BF7" s="663"/>
      <c r="BG7" s="664">
        <v>
124048902</v>
      </c>
      <c r="BH7" s="665"/>
      <c r="BI7" s="665"/>
      <c r="BJ7" s="665"/>
      <c r="BK7" s="665"/>
      <c r="BL7" s="665"/>
      <c r="BM7" s="665"/>
      <c r="BN7" s="666"/>
      <c r="BO7" s="691">
        <v>
96.3</v>
      </c>
      <c r="BP7" s="691"/>
      <c r="BQ7" s="691"/>
      <c r="BR7" s="691"/>
      <c r="BS7" s="692" t="s">
        <v>
148</v>
      </c>
      <c r="BT7" s="692"/>
      <c r="BU7" s="692"/>
      <c r="BV7" s="692"/>
      <c r="BW7" s="692"/>
      <c r="BX7" s="692"/>
      <c r="BY7" s="692"/>
      <c r="BZ7" s="692"/>
      <c r="CA7" s="692"/>
      <c r="CB7" s="759"/>
      <c r="CD7" s="706" t="s">
        <v>
238</v>
      </c>
      <c r="CE7" s="703"/>
      <c r="CF7" s="703"/>
      <c r="CG7" s="703"/>
      <c r="CH7" s="703"/>
      <c r="CI7" s="703"/>
      <c r="CJ7" s="703"/>
      <c r="CK7" s="703"/>
      <c r="CL7" s="703"/>
      <c r="CM7" s="703"/>
      <c r="CN7" s="703"/>
      <c r="CO7" s="703"/>
      <c r="CP7" s="703"/>
      <c r="CQ7" s="704"/>
      <c r="CR7" s="664">
        <v>
41874734</v>
      </c>
      <c r="CS7" s="665"/>
      <c r="CT7" s="665"/>
      <c r="CU7" s="665"/>
      <c r="CV7" s="665"/>
      <c r="CW7" s="665"/>
      <c r="CX7" s="665"/>
      <c r="CY7" s="666"/>
      <c r="CZ7" s="691">
        <v>
11.7</v>
      </c>
      <c r="DA7" s="691"/>
      <c r="DB7" s="691"/>
      <c r="DC7" s="691"/>
      <c r="DD7" s="670">
        <v>
6050795</v>
      </c>
      <c r="DE7" s="665"/>
      <c r="DF7" s="665"/>
      <c r="DG7" s="665"/>
      <c r="DH7" s="665"/>
      <c r="DI7" s="665"/>
      <c r="DJ7" s="665"/>
      <c r="DK7" s="665"/>
      <c r="DL7" s="665"/>
      <c r="DM7" s="665"/>
      <c r="DN7" s="665"/>
      <c r="DO7" s="665"/>
      <c r="DP7" s="666"/>
      <c r="DQ7" s="670">
        <v>
35185932</v>
      </c>
      <c r="DR7" s="665"/>
      <c r="DS7" s="665"/>
      <c r="DT7" s="665"/>
      <c r="DU7" s="665"/>
      <c r="DV7" s="665"/>
      <c r="DW7" s="665"/>
      <c r="DX7" s="665"/>
      <c r="DY7" s="665"/>
      <c r="DZ7" s="665"/>
      <c r="EA7" s="665"/>
      <c r="EB7" s="665"/>
      <c r="EC7" s="705"/>
    </row>
    <row r="8" spans="2:143" ht="11.25" customHeight="1" x14ac:dyDescent="0.2">
      <c r="B8" s="661" t="s">
        <v>
239</v>
      </c>
      <c r="C8" s="662"/>
      <c r="D8" s="662"/>
      <c r="E8" s="662"/>
      <c r="F8" s="662"/>
      <c r="G8" s="662"/>
      <c r="H8" s="662"/>
      <c r="I8" s="662"/>
      <c r="J8" s="662"/>
      <c r="K8" s="662"/>
      <c r="L8" s="662"/>
      <c r="M8" s="662"/>
      <c r="N8" s="662"/>
      <c r="O8" s="662"/>
      <c r="P8" s="662"/>
      <c r="Q8" s="663"/>
      <c r="R8" s="664">
        <v>
2484126</v>
      </c>
      <c r="S8" s="665"/>
      <c r="T8" s="665"/>
      <c r="U8" s="665"/>
      <c r="V8" s="665"/>
      <c r="W8" s="665"/>
      <c r="X8" s="665"/>
      <c r="Y8" s="666"/>
      <c r="Z8" s="691">
        <v>
0.7</v>
      </c>
      <c r="AA8" s="691"/>
      <c r="AB8" s="691"/>
      <c r="AC8" s="691"/>
      <c r="AD8" s="692">
        <v>
2484126</v>
      </c>
      <c r="AE8" s="692"/>
      <c r="AF8" s="692"/>
      <c r="AG8" s="692"/>
      <c r="AH8" s="692"/>
      <c r="AI8" s="692"/>
      <c r="AJ8" s="692"/>
      <c r="AK8" s="692"/>
      <c r="AL8" s="667">
        <v>
1.1000000000000001</v>
      </c>
      <c r="AM8" s="668"/>
      <c r="AN8" s="668"/>
      <c r="AO8" s="693"/>
      <c r="AP8" s="661" t="s">
        <v>
240</v>
      </c>
      <c r="AQ8" s="662"/>
      <c r="AR8" s="662"/>
      <c r="AS8" s="662"/>
      <c r="AT8" s="662"/>
      <c r="AU8" s="662"/>
      <c r="AV8" s="662"/>
      <c r="AW8" s="662"/>
      <c r="AX8" s="662"/>
      <c r="AY8" s="662"/>
      <c r="AZ8" s="662"/>
      <c r="BA8" s="662"/>
      <c r="BB8" s="662"/>
      <c r="BC8" s="662"/>
      <c r="BD8" s="662"/>
      <c r="BE8" s="662"/>
      <c r="BF8" s="663"/>
      <c r="BG8" s="664">
        <v>
1875319</v>
      </c>
      <c r="BH8" s="665"/>
      <c r="BI8" s="665"/>
      <c r="BJ8" s="665"/>
      <c r="BK8" s="665"/>
      <c r="BL8" s="665"/>
      <c r="BM8" s="665"/>
      <c r="BN8" s="666"/>
      <c r="BO8" s="691">
        <v>
1.5</v>
      </c>
      <c r="BP8" s="691"/>
      <c r="BQ8" s="691"/>
      <c r="BR8" s="691"/>
      <c r="BS8" s="692" t="s">
        <v>
148</v>
      </c>
      <c r="BT8" s="692"/>
      <c r="BU8" s="692"/>
      <c r="BV8" s="692"/>
      <c r="BW8" s="692"/>
      <c r="BX8" s="692"/>
      <c r="BY8" s="692"/>
      <c r="BZ8" s="692"/>
      <c r="CA8" s="692"/>
      <c r="CB8" s="759"/>
      <c r="CD8" s="706" t="s">
        <v>
241</v>
      </c>
      <c r="CE8" s="703"/>
      <c r="CF8" s="703"/>
      <c r="CG8" s="703"/>
      <c r="CH8" s="703"/>
      <c r="CI8" s="703"/>
      <c r="CJ8" s="703"/>
      <c r="CK8" s="703"/>
      <c r="CL8" s="703"/>
      <c r="CM8" s="703"/>
      <c r="CN8" s="703"/>
      <c r="CO8" s="703"/>
      <c r="CP8" s="703"/>
      <c r="CQ8" s="704"/>
      <c r="CR8" s="664">
        <v>
179296406</v>
      </c>
      <c r="CS8" s="665"/>
      <c r="CT8" s="665"/>
      <c r="CU8" s="665"/>
      <c r="CV8" s="665"/>
      <c r="CW8" s="665"/>
      <c r="CX8" s="665"/>
      <c r="CY8" s="666"/>
      <c r="CZ8" s="691">
        <v>
50.1</v>
      </c>
      <c r="DA8" s="691"/>
      <c r="DB8" s="691"/>
      <c r="DC8" s="691"/>
      <c r="DD8" s="670">
        <v>
3545953</v>
      </c>
      <c r="DE8" s="665"/>
      <c r="DF8" s="665"/>
      <c r="DG8" s="665"/>
      <c r="DH8" s="665"/>
      <c r="DI8" s="665"/>
      <c r="DJ8" s="665"/>
      <c r="DK8" s="665"/>
      <c r="DL8" s="665"/>
      <c r="DM8" s="665"/>
      <c r="DN8" s="665"/>
      <c r="DO8" s="665"/>
      <c r="DP8" s="666"/>
      <c r="DQ8" s="670">
        <v>
91309707</v>
      </c>
      <c r="DR8" s="665"/>
      <c r="DS8" s="665"/>
      <c r="DT8" s="665"/>
      <c r="DU8" s="665"/>
      <c r="DV8" s="665"/>
      <c r="DW8" s="665"/>
      <c r="DX8" s="665"/>
      <c r="DY8" s="665"/>
      <c r="DZ8" s="665"/>
      <c r="EA8" s="665"/>
      <c r="EB8" s="665"/>
      <c r="EC8" s="705"/>
    </row>
    <row r="9" spans="2:143" ht="11.25" customHeight="1" x14ac:dyDescent="0.2">
      <c r="B9" s="661" t="s">
        <v>
242</v>
      </c>
      <c r="C9" s="662"/>
      <c r="D9" s="662"/>
      <c r="E9" s="662"/>
      <c r="F9" s="662"/>
      <c r="G9" s="662"/>
      <c r="H9" s="662"/>
      <c r="I9" s="662"/>
      <c r="J9" s="662"/>
      <c r="K9" s="662"/>
      <c r="L9" s="662"/>
      <c r="M9" s="662"/>
      <c r="N9" s="662"/>
      <c r="O9" s="662"/>
      <c r="P9" s="662"/>
      <c r="Q9" s="663"/>
      <c r="R9" s="664">
        <v>
3040541</v>
      </c>
      <c r="S9" s="665"/>
      <c r="T9" s="665"/>
      <c r="U9" s="665"/>
      <c r="V9" s="665"/>
      <c r="W9" s="665"/>
      <c r="X9" s="665"/>
      <c r="Y9" s="666"/>
      <c r="Z9" s="691">
        <v>
0.8</v>
      </c>
      <c r="AA9" s="691"/>
      <c r="AB9" s="691"/>
      <c r="AC9" s="691"/>
      <c r="AD9" s="692">
        <v>
3040541</v>
      </c>
      <c r="AE9" s="692"/>
      <c r="AF9" s="692"/>
      <c r="AG9" s="692"/>
      <c r="AH9" s="692"/>
      <c r="AI9" s="692"/>
      <c r="AJ9" s="692"/>
      <c r="AK9" s="692"/>
      <c r="AL9" s="667">
        <v>
1.4</v>
      </c>
      <c r="AM9" s="668"/>
      <c r="AN9" s="668"/>
      <c r="AO9" s="693"/>
      <c r="AP9" s="661" t="s">
        <v>
243</v>
      </c>
      <c r="AQ9" s="662"/>
      <c r="AR9" s="662"/>
      <c r="AS9" s="662"/>
      <c r="AT9" s="662"/>
      <c r="AU9" s="662"/>
      <c r="AV9" s="662"/>
      <c r="AW9" s="662"/>
      <c r="AX9" s="662"/>
      <c r="AY9" s="662"/>
      <c r="AZ9" s="662"/>
      <c r="BA9" s="662"/>
      <c r="BB9" s="662"/>
      <c r="BC9" s="662"/>
      <c r="BD9" s="662"/>
      <c r="BE9" s="662"/>
      <c r="BF9" s="663"/>
      <c r="BG9" s="664">
        <v>
122173583</v>
      </c>
      <c r="BH9" s="665"/>
      <c r="BI9" s="665"/>
      <c r="BJ9" s="665"/>
      <c r="BK9" s="665"/>
      <c r="BL9" s="665"/>
      <c r="BM9" s="665"/>
      <c r="BN9" s="666"/>
      <c r="BO9" s="691">
        <v>
94.9</v>
      </c>
      <c r="BP9" s="691"/>
      <c r="BQ9" s="691"/>
      <c r="BR9" s="691"/>
      <c r="BS9" s="692" t="s">
        <v>
148</v>
      </c>
      <c r="BT9" s="692"/>
      <c r="BU9" s="692"/>
      <c r="BV9" s="692"/>
      <c r="BW9" s="692"/>
      <c r="BX9" s="692"/>
      <c r="BY9" s="692"/>
      <c r="BZ9" s="692"/>
      <c r="CA9" s="692"/>
      <c r="CB9" s="759"/>
      <c r="CD9" s="706" t="s">
        <v>
244</v>
      </c>
      <c r="CE9" s="703"/>
      <c r="CF9" s="703"/>
      <c r="CG9" s="703"/>
      <c r="CH9" s="703"/>
      <c r="CI9" s="703"/>
      <c r="CJ9" s="703"/>
      <c r="CK9" s="703"/>
      <c r="CL9" s="703"/>
      <c r="CM9" s="703"/>
      <c r="CN9" s="703"/>
      <c r="CO9" s="703"/>
      <c r="CP9" s="703"/>
      <c r="CQ9" s="704"/>
      <c r="CR9" s="664">
        <v>
40103193</v>
      </c>
      <c r="CS9" s="665"/>
      <c r="CT9" s="665"/>
      <c r="CU9" s="665"/>
      <c r="CV9" s="665"/>
      <c r="CW9" s="665"/>
      <c r="CX9" s="665"/>
      <c r="CY9" s="666"/>
      <c r="CZ9" s="691">
        <v>
11.2</v>
      </c>
      <c r="DA9" s="691"/>
      <c r="DB9" s="691"/>
      <c r="DC9" s="691"/>
      <c r="DD9" s="670">
        <v>
74318</v>
      </c>
      <c r="DE9" s="665"/>
      <c r="DF9" s="665"/>
      <c r="DG9" s="665"/>
      <c r="DH9" s="665"/>
      <c r="DI9" s="665"/>
      <c r="DJ9" s="665"/>
      <c r="DK9" s="665"/>
      <c r="DL9" s="665"/>
      <c r="DM9" s="665"/>
      <c r="DN9" s="665"/>
      <c r="DO9" s="665"/>
      <c r="DP9" s="666"/>
      <c r="DQ9" s="670">
        <v>
22906717</v>
      </c>
      <c r="DR9" s="665"/>
      <c r="DS9" s="665"/>
      <c r="DT9" s="665"/>
      <c r="DU9" s="665"/>
      <c r="DV9" s="665"/>
      <c r="DW9" s="665"/>
      <c r="DX9" s="665"/>
      <c r="DY9" s="665"/>
      <c r="DZ9" s="665"/>
      <c r="EA9" s="665"/>
      <c r="EB9" s="665"/>
      <c r="EC9" s="705"/>
    </row>
    <row r="10" spans="2:143" ht="11.25" customHeight="1" x14ac:dyDescent="0.2">
      <c r="B10" s="661" t="s">
        <v>
245</v>
      </c>
      <c r="C10" s="662"/>
      <c r="D10" s="662"/>
      <c r="E10" s="662"/>
      <c r="F10" s="662"/>
      <c r="G10" s="662"/>
      <c r="H10" s="662"/>
      <c r="I10" s="662"/>
      <c r="J10" s="662"/>
      <c r="K10" s="662"/>
      <c r="L10" s="662"/>
      <c r="M10" s="662"/>
      <c r="N10" s="662"/>
      <c r="O10" s="662"/>
      <c r="P10" s="662"/>
      <c r="Q10" s="663"/>
      <c r="R10" s="664" t="s">
        <v>
148</v>
      </c>
      <c r="S10" s="665"/>
      <c r="T10" s="665"/>
      <c r="U10" s="665"/>
      <c r="V10" s="665"/>
      <c r="W10" s="665"/>
      <c r="X10" s="665"/>
      <c r="Y10" s="666"/>
      <c r="Z10" s="691" t="s">
        <v>
148</v>
      </c>
      <c r="AA10" s="691"/>
      <c r="AB10" s="691"/>
      <c r="AC10" s="691"/>
      <c r="AD10" s="692" t="s">
        <v>
148</v>
      </c>
      <c r="AE10" s="692"/>
      <c r="AF10" s="692"/>
      <c r="AG10" s="692"/>
      <c r="AH10" s="692"/>
      <c r="AI10" s="692"/>
      <c r="AJ10" s="692"/>
      <c r="AK10" s="692"/>
      <c r="AL10" s="667" t="s">
        <v>
148</v>
      </c>
      <c r="AM10" s="668"/>
      <c r="AN10" s="668"/>
      <c r="AO10" s="693"/>
      <c r="AP10" s="661" t="s">
        <v>
246</v>
      </c>
      <c r="AQ10" s="662"/>
      <c r="AR10" s="662"/>
      <c r="AS10" s="662"/>
      <c r="AT10" s="662"/>
      <c r="AU10" s="662"/>
      <c r="AV10" s="662"/>
      <c r="AW10" s="662"/>
      <c r="AX10" s="662"/>
      <c r="AY10" s="662"/>
      <c r="AZ10" s="662"/>
      <c r="BA10" s="662"/>
      <c r="BB10" s="662"/>
      <c r="BC10" s="662"/>
      <c r="BD10" s="662"/>
      <c r="BE10" s="662"/>
      <c r="BF10" s="663"/>
      <c r="BG10" s="664" t="s">
        <v>
148</v>
      </c>
      <c r="BH10" s="665"/>
      <c r="BI10" s="665"/>
      <c r="BJ10" s="665"/>
      <c r="BK10" s="665"/>
      <c r="BL10" s="665"/>
      <c r="BM10" s="665"/>
      <c r="BN10" s="666"/>
      <c r="BO10" s="691" t="s">
        <v>
148</v>
      </c>
      <c r="BP10" s="691"/>
      <c r="BQ10" s="691"/>
      <c r="BR10" s="691"/>
      <c r="BS10" s="692" t="s">
        <v>
148</v>
      </c>
      <c r="BT10" s="692"/>
      <c r="BU10" s="692"/>
      <c r="BV10" s="692"/>
      <c r="BW10" s="692"/>
      <c r="BX10" s="692"/>
      <c r="BY10" s="692"/>
      <c r="BZ10" s="692"/>
      <c r="CA10" s="692"/>
      <c r="CB10" s="759"/>
      <c r="CD10" s="706" t="s">
        <v>
247</v>
      </c>
      <c r="CE10" s="703"/>
      <c r="CF10" s="703"/>
      <c r="CG10" s="703"/>
      <c r="CH10" s="703"/>
      <c r="CI10" s="703"/>
      <c r="CJ10" s="703"/>
      <c r="CK10" s="703"/>
      <c r="CL10" s="703"/>
      <c r="CM10" s="703"/>
      <c r="CN10" s="703"/>
      <c r="CO10" s="703"/>
      <c r="CP10" s="703"/>
      <c r="CQ10" s="704"/>
      <c r="CR10" s="664">
        <v>
284350</v>
      </c>
      <c r="CS10" s="665"/>
      <c r="CT10" s="665"/>
      <c r="CU10" s="665"/>
      <c r="CV10" s="665"/>
      <c r="CW10" s="665"/>
      <c r="CX10" s="665"/>
      <c r="CY10" s="666"/>
      <c r="CZ10" s="691">
        <v>
0.1</v>
      </c>
      <c r="DA10" s="691"/>
      <c r="DB10" s="691"/>
      <c r="DC10" s="691"/>
      <c r="DD10" s="670" t="s">
        <v>
148</v>
      </c>
      <c r="DE10" s="665"/>
      <c r="DF10" s="665"/>
      <c r="DG10" s="665"/>
      <c r="DH10" s="665"/>
      <c r="DI10" s="665"/>
      <c r="DJ10" s="665"/>
      <c r="DK10" s="665"/>
      <c r="DL10" s="665"/>
      <c r="DM10" s="665"/>
      <c r="DN10" s="665"/>
      <c r="DO10" s="665"/>
      <c r="DP10" s="666"/>
      <c r="DQ10" s="670">
        <v>
201915</v>
      </c>
      <c r="DR10" s="665"/>
      <c r="DS10" s="665"/>
      <c r="DT10" s="665"/>
      <c r="DU10" s="665"/>
      <c r="DV10" s="665"/>
      <c r="DW10" s="665"/>
      <c r="DX10" s="665"/>
      <c r="DY10" s="665"/>
      <c r="DZ10" s="665"/>
      <c r="EA10" s="665"/>
      <c r="EB10" s="665"/>
      <c r="EC10" s="705"/>
    </row>
    <row r="11" spans="2:143" ht="11.25" customHeight="1" x14ac:dyDescent="0.2">
      <c r="B11" s="661" t="s">
        <v>
248</v>
      </c>
      <c r="C11" s="662"/>
      <c r="D11" s="662"/>
      <c r="E11" s="662"/>
      <c r="F11" s="662"/>
      <c r="G11" s="662"/>
      <c r="H11" s="662"/>
      <c r="I11" s="662"/>
      <c r="J11" s="662"/>
      <c r="K11" s="662"/>
      <c r="L11" s="662"/>
      <c r="M11" s="662"/>
      <c r="N11" s="662"/>
      <c r="O11" s="662"/>
      <c r="P11" s="662"/>
      <c r="Q11" s="663"/>
      <c r="R11" s="664">
        <v>
20659628</v>
      </c>
      <c r="S11" s="665"/>
      <c r="T11" s="665"/>
      <c r="U11" s="665"/>
      <c r="V11" s="665"/>
      <c r="W11" s="665"/>
      <c r="X11" s="665"/>
      <c r="Y11" s="666"/>
      <c r="Z11" s="667">
        <v>
5.5</v>
      </c>
      <c r="AA11" s="668"/>
      <c r="AB11" s="668"/>
      <c r="AC11" s="669"/>
      <c r="AD11" s="670">
        <v>
20659628</v>
      </c>
      <c r="AE11" s="665"/>
      <c r="AF11" s="665"/>
      <c r="AG11" s="665"/>
      <c r="AH11" s="665"/>
      <c r="AI11" s="665"/>
      <c r="AJ11" s="665"/>
      <c r="AK11" s="666"/>
      <c r="AL11" s="667">
        <v>
9.5</v>
      </c>
      <c r="AM11" s="668"/>
      <c r="AN11" s="668"/>
      <c r="AO11" s="693"/>
      <c r="AP11" s="661" t="s">
        <v>
249</v>
      </c>
      <c r="AQ11" s="662"/>
      <c r="AR11" s="662"/>
      <c r="AS11" s="662"/>
      <c r="AT11" s="662"/>
      <c r="AU11" s="662"/>
      <c r="AV11" s="662"/>
      <c r="AW11" s="662"/>
      <c r="AX11" s="662"/>
      <c r="AY11" s="662"/>
      <c r="AZ11" s="662"/>
      <c r="BA11" s="662"/>
      <c r="BB11" s="662"/>
      <c r="BC11" s="662"/>
      <c r="BD11" s="662"/>
      <c r="BE11" s="662"/>
      <c r="BF11" s="663"/>
      <c r="BG11" s="664" t="s">
        <v>
148</v>
      </c>
      <c r="BH11" s="665"/>
      <c r="BI11" s="665"/>
      <c r="BJ11" s="665"/>
      <c r="BK11" s="665"/>
      <c r="BL11" s="665"/>
      <c r="BM11" s="665"/>
      <c r="BN11" s="666"/>
      <c r="BO11" s="691" t="s">
        <v>
148</v>
      </c>
      <c r="BP11" s="691"/>
      <c r="BQ11" s="691"/>
      <c r="BR11" s="691"/>
      <c r="BS11" s="692" t="s">
        <v>
148</v>
      </c>
      <c r="BT11" s="692"/>
      <c r="BU11" s="692"/>
      <c r="BV11" s="692"/>
      <c r="BW11" s="692"/>
      <c r="BX11" s="692"/>
      <c r="BY11" s="692"/>
      <c r="BZ11" s="692"/>
      <c r="CA11" s="692"/>
      <c r="CB11" s="759"/>
      <c r="CD11" s="706" t="s">
        <v>
250</v>
      </c>
      <c r="CE11" s="703"/>
      <c r="CF11" s="703"/>
      <c r="CG11" s="703"/>
      <c r="CH11" s="703"/>
      <c r="CI11" s="703"/>
      <c r="CJ11" s="703"/>
      <c r="CK11" s="703"/>
      <c r="CL11" s="703"/>
      <c r="CM11" s="703"/>
      <c r="CN11" s="703"/>
      <c r="CO11" s="703"/>
      <c r="CP11" s="703"/>
      <c r="CQ11" s="704"/>
      <c r="CR11" s="664">
        <v>
246570</v>
      </c>
      <c r="CS11" s="665"/>
      <c r="CT11" s="665"/>
      <c r="CU11" s="665"/>
      <c r="CV11" s="665"/>
      <c r="CW11" s="665"/>
      <c r="CX11" s="665"/>
      <c r="CY11" s="666"/>
      <c r="CZ11" s="691">
        <v>
0.1</v>
      </c>
      <c r="DA11" s="691"/>
      <c r="DB11" s="691"/>
      <c r="DC11" s="691"/>
      <c r="DD11" s="670" t="s">
        <v>
148</v>
      </c>
      <c r="DE11" s="665"/>
      <c r="DF11" s="665"/>
      <c r="DG11" s="665"/>
      <c r="DH11" s="665"/>
      <c r="DI11" s="665"/>
      <c r="DJ11" s="665"/>
      <c r="DK11" s="665"/>
      <c r="DL11" s="665"/>
      <c r="DM11" s="665"/>
      <c r="DN11" s="665"/>
      <c r="DO11" s="665"/>
      <c r="DP11" s="666"/>
      <c r="DQ11" s="670">
        <v>
214271</v>
      </c>
      <c r="DR11" s="665"/>
      <c r="DS11" s="665"/>
      <c r="DT11" s="665"/>
      <c r="DU11" s="665"/>
      <c r="DV11" s="665"/>
      <c r="DW11" s="665"/>
      <c r="DX11" s="665"/>
      <c r="DY11" s="665"/>
      <c r="DZ11" s="665"/>
      <c r="EA11" s="665"/>
      <c r="EB11" s="665"/>
      <c r="EC11" s="705"/>
    </row>
    <row r="12" spans="2:143" ht="11.25" customHeight="1" x14ac:dyDescent="0.2">
      <c r="B12" s="661" t="s">
        <v>
251</v>
      </c>
      <c r="C12" s="662"/>
      <c r="D12" s="662"/>
      <c r="E12" s="662"/>
      <c r="F12" s="662"/>
      <c r="G12" s="662"/>
      <c r="H12" s="662"/>
      <c r="I12" s="662"/>
      <c r="J12" s="662"/>
      <c r="K12" s="662"/>
      <c r="L12" s="662"/>
      <c r="M12" s="662"/>
      <c r="N12" s="662"/>
      <c r="O12" s="662"/>
      <c r="P12" s="662"/>
      <c r="Q12" s="663"/>
      <c r="R12" s="664" t="s">
        <v>
252</v>
      </c>
      <c r="S12" s="665"/>
      <c r="T12" s="665"/>
      <c r="U12" s="665"/>
      <c r="V12" s="665"/>
      <c r="W12" s="665"/>
      <c r="X12" s="665"/>
      <c r="Y12" s="666"/>
      <c r="Z12" s="691" t="s">
        <v>
148</v>
      </c>
      <c r="AA12" s="691"/>
      <c r="AB12" s="691"/>
      <c r="AC12" s="691"/>
      <c r="AD12" s="692" t="s">
        <v>
148</v>
      </c>
      <c r="AE12" s="692"/>
      <c r="AF12" s="692"/>
      <c r="AG12" s="692"/>
      <c r="AH12" s="692"/>
      <c r="AI12" s="692"/>
      <c r="AJ12" s="692"/>
      <c r="AK12" s="692"/>
      <c r="AL12" s="667" t="s">
        <v>
148</v>
      </c>
      <c r="AM12" s="668"/>
      <c r="AN12" s="668"/>
      <c r="AO12" s="693"/>
      <c r="AP12" s="661" t="s">
        <v>
253</v>
      </c>
      <c r="AQ12" s="662"/>
      <c r="AR12" s="662"/>
      <c r="AS12" s="662"/>
      <c r="AT12" s="662"/>
      <c r="AU12" s="662"/>
      <c r="AV12" s="662"/>
      <c r="AW12" s="662"/>
      <c r="AX12" s="662"/>
      <c r="AY12" s="662"/>
      <c r="AZ12" s="662"/>
      <c r="BA12" s="662"/>
      <c r="BB12" s="662"/>
      <c r="BC12" s="662"/>
      <c r="BD12" s="662"/>
      <c r="BE12" s="662"/>
      <c r="BF12" s="663"/>
      <c r="BG12" s="664" t="s">
        <v>
148</v>
      </c>
      <c r="BH12" s="665"/>
      <c r="BI12" s="665"/>
      <c r="BJ12" s="665"/>
      <c r="BK12" s="665"/>
      <c r="BL12" s="665"/>
      <c r="BM12" s="665"/>
      <c r="BN12" s="666"/>
      <c r="BO12" s="691" t="s">
        <v>
148</v>
      </c>
      <c r="BP12" s="691"/>
      <c r="BQ12" s="691"/>
      <c r="BR12" s="691"/>
      <c r="BS12" s="692" t="s">
        <v>
148</v>
      </c>
      <c r="BT12" s="692"/>
      <c r="BU12" s="692"/>
      <c r="BV12" s="692"/>
      <c r="BW12" s="692"/>
      <c r="BX12" s="692"/>
      <c r="BY12" s="692"/>
      <c r="BZ12" s="692"/>
      <c r="CA12" s="692"/>
      <c r="CB12" s="759"/>
      <c r="CD12" s="706" t="s">
        <v>
254</v>
      </c>
      <c r="CE12" s="703"/>
      <c r="CF12" s="703"/>
      <c r="CG12" s="703"/>
      <c r="CH12" s="703"/>
      <c r="CI12" s="703"/>
      <c r="CJ12" s="703"/>
      <c r="CK12" s="703"/>
      <c r="CL12" s="703"/>
      <c r="CM12" s="703"/>
      <c r="CN12" s="703"/>
      <c r="CO12" s="703"/>
      <c r="CP12" s="703"/>
      <c r="CQ12" s="704"/>
      <c r="CR12" s="664">
        <v>
2836809</v>
      </c>
      <c r="CS12" s="665"/>
      <c r="CT12" s="665"/>
      <c r="CU12" s="665"/>
      <c r="CV12" s="665"/>
      <c r="CW12" s="665"/>
      <c r="CX12" s="665"/>
      <c r="CY12" s="666"/>
      <c r="CZ12" s="691">
        <v>
0.8</v>
      </c>
      <c r="DA12" s="691"/>
      <c r="DB12" s="691"/>
      <c r="DC12" s="691"/>
      <c r="DD12" s="670" t="s">
        <v>
148</v>
      </c>
      <c r="DE12" s="665"/>
      <c r="DF12" s="665"/>
      <c r="DG12" s="665"/>
      <c r="DH12" s="665"/>
      <c r="DI12" s="665"/>
      <c r="DJ12" s="665"/>
      <c r="DK12" s="665"/>
      <c r="DL12" s="665"/>
      <c r="DM12" s="665"/>
      <c r="DN12" s="665"/>
      <c r="DO12" s="665"/>
      <c r="DP12" s="666"/>
      <c r="DQ12" s="670">
        <v>
2213367</v>
      </c>
      <c r="DR12" s="665"/>
      <c r="DS12" s="665"/>
      <c r="DT12" s="665"/>
      <c r="DU12" s="665"/>
      <c r="DV12" s="665"/>
      <c r="DW12" s="665"/>
      <c r="DX12" s="665"/>
      <c r="DY12" s="665"/>
      <c r="DZ12" s="665"/>
      <c r="EA12" s="665"/>
      <c r="EB12" s="665"/>
      <c r="EC12" s="705"/>
    </row>
    <row r="13" spans="2:143" ht="11.25" customHeight="1" x14ac:dyDescent="0.2">
      <c r="B13" s="661" t="s">
        <v>
255</v>
      </c>
      <c r="C13" s="662"/>
      <c r="D13" s="662"/>
      <c r="E13" s="662"/>
      <c r="F13" s="662"/>
      <c r="G13" s="662"/>
      <c r="H13" s="662"/>
      <c r="I13" s="662"/>
      <c r="J13" s="662"/>
      <c r="K13" s="662"/>
      <c r="L13" s="662"/>
      <c r="M13" s="662"/>
      <c r="N13" s="662"/>
      <c r="O13" s="662"/>
      <c r="P13" s="662"/>
      <c r="Q13" s="663"/>
      <c r="R13" s="664" t="s">
        <v>
148</v>
      </c>
      <c r="S13" s="665"/>
      <c r="T13" s="665"/>
      <c r="U13" s="665"/>
      <c r="V13" s="665"/>
      <c r="W13" s="665"/>
      <c r="X13" s="665"/>
      <c r="Y13" s="666"/>
      <c r="Z13" s="691" t="s">
        <v>
148</v>
      </c>
      <c r="AA13" s="691"/>
      <c r="AB13" s="691"/>
      <c r="AC13" s="691"/>
      <c r="AD13" s="692" t="s">
        <v>
148</v>
      </c>
      <c r="AE13" s="692"/>
      <c r="AF13" s="692"/>
      <c r="AG13" s="692"/>
      <c r="AH13" s="692"/>
      <c r="AI13" s="692"/>
      <c r="AJ13" s="692"/>
      <c r="AK13" s="692"/>
      <c r="AL13" s="667" t="s">
        <v>
148</v>
      </c>
      <c r="AM13" s="668"/>
      <c r="AN13" s="668"/>
      <c r="AO13" s="693"/>
      <c r="AP13" s="661" t="s">
        <v>
256</v>
      </c>
      <c r="AQ13" s="662"/>
      <c r="AR13" s="662"/>
      <c r="AS13" s="662"/>
      <c r="AT13" s="662"/>
      <c r="AU13" s="662"/>
      <c r="AV13" s="662"/>
      <c r="AW13" s="662"/>
      <c r="AX13" s="662"/>
      <c r="AY13" s="662"/>
      <c r="AZ13" s="662"/>
      <c r="BA13" s="662"/>
      <c r="BB13" s="662"/>
      <c r="BC13" s="662"/>
      <c r="BD13" s="662"/>
      <c r="BE13" s="662"/>
      <c r="BF13" s="663"/>
      <c r="BG13" s="664" t="s">
        <v>
148</v>
      </c>
      <c r="BH13" s="665"/>
      <c r="BI13" s="665"/>
      <c r="BJ13" s="665"/>
      <c r="BK13" s="665"/>
      <c r="BL13" s="665"/>
      <c r="BM13" s="665"/>
      <c r="BN13" s="666"/>
      <c r="BO13" s="691" t="s">
        <v>
148</v>
      </c>
      <c r="BP13" s="691"/>
      <c r="BQ13" s="691"/>
      <c r="BR13" s="691"/>
      <c r="BS13" s="692" t="s">
        <v>
148</v>
      </c>
      <c r="BT13" s="692"/>
      <c r="BU13" s="692"/>
      <c r="BV13" s="692"/>
      <c r="BW13" s="692"/>
      <c r="BX13" s="692"/>
      <c r="BY13" s="692"/>
      <c r="BZ13" s="692"/>
      <c r="CA13" s="692"/>
      <c r="CB13" s="759"/>
      <c r="CD13" s="706" t="s">
        <v>
257</v>
      </c>
      <c r="CE13" s="703"/>
      <c r="CF13" s="703"/>
      <c r="CG13" s="703"/>
      <c r="CH13" s="703"/>
      <c r="CI13" s="703"/>
      <c r="CJ13" s="703"/>
      <c r="CK13" s="703"/>
      <c r="CL13" s="703"/>
      <c r="CM13" s="703"/>
      <c r="CN13" s="703"/>
      <c r="CO13" s="703"/>
      <c r="CP13" s="703"/>
      <c r="CQ13" s="704"/>
      <c r="CR13" s="664">
        <v>
32221136</v>
      </c>
      <c r="CS13" s="665"/>
      <c r="CT13" s="665"/>
      <c r="CU13" s="665"/>
      <c r="CV13" s="665"/>
      <c r="CW13" s="665"/>
      <c r="CX13" s="665"/>
      <c r="CY13" s="666"/>
      <c r="CZ13" s="691">
        <v>
9</v>
      </c>
      <c r="DA13" s="691"/>
      <c r="DB13" s="691"/>
      <c r="DC13" s="691"/>
      <c r="DD13" s="670">
        <v>
14627792</v>
      </c>
      <c r="DE13" s="665"/>
      <c r="DF13" s="665"/>
      <c r="DG13" s="665"/>
      <c r="DH13" s="665"/>
      <c r="DI13" s="665"/>
      <c r="DJ13" s="665"/>
      <c r="DK13" s="665"/>
      <c r="DL13" s="665"/>
      <c r="DM13" s="665"/>
      <c r="DN13" s="665"/>
      <c r="DO13" s="665"/>
      <c r="DP13" s="666"/>
      <c r="DQ13" s="670">
        <v>
21720886</v>
      </c>
      <c r="DR13" s="665"/>
      <c r="DS13" s="665"/>
      <c r="DT13" s="665"/>
      <c r="DU13" s="665"/>
      <c r="DV13" s="665"/>
      <c r="DW13" s="665"/>
      <c r="DX13" s="665"/>
      <c r="DY13" s="665"/>
      <c r="DZ13" s="665"/>
      <c r="EA13" s="665"/>
      <c r="EB13" s="665"/>
      <c r="EC13" s="705"/>
    </row>
    <row r="14" spans="2:143" ht="11.25" customHeight="1" x14ac:dyDescent="0.2">
      <c r="B14" s="661" t="s">
        <v>
258</v>
      </c>
      <c r="C14" s="662"/>
      <c r="D14" s="662"/>
      <c r="E14" s="662"/>
      <c r="F14" s="662"/>
      <c r="G14" s="662"/>
      <c r="H14" s="662"/>
      <c r="I14" s="662"/>
      <c r="J14" s="662"/>
      <c r="K14" s="662"/>
      <c r="L14" s="662"/>
      <c r="M14" s="662"/>
      <c r="N14" s="662"/>
      <c r="O14" s="662"/>
      <c r="P14" s="662"/>
      <c r="Q14" s="663"/>
      <c r="R14" s="664">
        <v>
3</v>
      </c>
      <c r="S14" s="665"/>
      <c r="T14" s="665"/>
      <c r="U14" s="665"/>
      <c r="V14" s="665"/>
      <c r="W14" s="665"/>
      <c r="X14" s="665"/>
      <c r="Y14" s="666"/>
      <c r="Z14" s="691">
        <v>
0</v>
      </c>
      <c r="AA14" s="691"/>
      <c r="AB14" s="691"/>
      <c r="AC14" s="691"/>
      <c r="AD14" s="692">
        <v>
3</v>
      </c>
      <c r="AE14" s="692"/>
      <c r="AF14" s="692"/>
      <c r="AG14" s="692"/>
      <c r="AH14" s="692"/>
      <c r="AI14" s="692"/>
      <c r="AJ14" s="692"/>
      <c r="AK14" s="692"/>
      <c r="AL14" s="667">
        <v>
0</v>
      </c>
      <c r="AM14" s="668"/>
      <c r="AN14" s="668"/>
      <c r="AO14" s="693"/>
      <c r="AP14" s="661" t="s">
        <v>
259</v>
      </c>
      <c r="AQ14" s="662"/>
      <c r="AR14" s="662"/>
      <c r="AS14" s="662"/>
      <c r="AT14" s="662"/>
      <c r="AU14" s="662"/>
      <c r="AV14" s="662"/>
      <c r="AW14" s="662"/>
      <c r="AX14" s="662"/>
      <c r="AY14" s="662"/>
      <c r="AZ14" s="662"/>
      <c r="BA14" s="662"/>
      <c r="BB14" s="662"/>
      <c r="BC14" s="662"/>
      <c r="BD14" s="662"/>
      <c r="BE14" s="662"/>
      <c r="BF14" s="663"/>
      <c r="BG14" s="664">
        <v>
353709</v>
      </c>
      <c r="BH14" s="665"/>
      <c r="BI14" s="665"/>
      <c r="BJ14" s="665"/>
      <c r="BK14" s="665"/>
      <c r="BL14" s="665"/>
      <c r="BM14" s="665"/>
      <c r="BN14" s="666"/>
      <c r="BO14" s="691">
        <v>
0.3</v>
      </c>
      <c r="BP14" s="691"/>
      <c r="BQ14" s="691"/>
      <c r="BR14" s="691"/>
      <c r="BS14" s="692" t="s">
        <v>
148</v>
      </c>
      <c r="BT14" s="692"/>
      <c r="BU14" s="692"/>
      <c r="BV14" s="692"/>
      <c r="BW14" s="692"/>
      <c r="BX14" s="692"/>
      <c r="BY14" s="692"/>
      <c r="BZ14" s="692"/>
      <c r="CA14" s="692"/>
      <c r="CB14" s="759"/>
      <c r="CD14" s="706" t="s">
        <v>
260</v>
      </c>
      <c r="CE14" s="703"/>
      <c r="CF14" s="703"/>
      <c r="CG14" s="703"/>
      <c r="CH14" s="703"/>
      <c r="CI14" s="703"/>
      <c r="CJ14" s="703"/>
      <c r="CK14" s="703"/>
      <c r="CL14" s="703"/>
      <c r="CM14" s="703"/>
      <c r="CN14" s="703"/>
      <c r="CO14" s="703"/>
      <c r="CP14" s="703"/>
      <c r="CQ14" s="704"/>
      <c r="CR14" s="664">
        <v>
702885</v>
      </c>
      <c r="CS14" s="665"/>
      <c r="CT14" s="665"/>
      <c r="CU14" s="665"/>
      <c r="CV14" s="665"/>
      <c r="CW14" s="665"/>
      <c r="CX14" s="665"/>
      <c r="CY14" s="666"/>
      <c r="CZ14" s="691">
        <v>
0.2</v>
      </c>
      <c r="DA14" s="691"/>
      <c r="DB14" s="691"/>
      <c r="DC14" s="691"/>
      <c r="DD14" s="670">
        <v>
38749</v>
      </c>
      <c r="DE14" s="665"/>
      <c r="DF14" s="665"/>
      <c r="DG14" s="665"/>
      <c r="DH14" s="665"/>
      <c r="DI14" s="665"/>
      <c r="DJ14" s="665"/>
      <c r="DK14" s="665"/>
      <c r="DL14" s="665"/>
      <c r="DM14" s="665"/>
      <c r="DN14" s="665"/>
      <c r="DO14" s="665"/>
      <c r="DP14" s="666"/>
      <c r="DQ14" s="670">
        <v>
698077</v>
      </c>
      <c r="DR14" s="665"/>
      <c r="DS14" s="665"/>
      <c r="DT14" s="665"/>
      <c r="DU14" s="665"/>
      <c r="DV14" s="665"/>
      <c r="DW14" s="665"/>
      <c r="DX14" s="665"/>
      <c r="DY14" s="665"/>
      <c r="DZ14" s="665"/>
      <c r="EA14" s="665"/>
      <c r="EB14" s="665"/>
      <c r="EC14" s="705"/>
    </row>
    <row r="15" spans="2:143" ht="11.25" customHeight="1" x14ac:dyDescent="0.2">
      <c r="B15" s="661" t="s">
        <v>
261</v>
      </c>
      <c r="C15" s="662"/>
      <c r="D15" s="662"/>
      <c r="E15" s="662"/>
      <c r="F15" s="662"/>
      <c r="G15" s="662"/>
      <c r="H15" s="662"/>
      <c r="I15" s="662"/>
      <c r="J15" s="662"/>
      <c r="K15" s="662"/>
      <c r="L15" s="662"/>
      <c r="M15" s="662"/>
      <c r="N15" s="662"/>
      <c r="O15" s="662"/>
      <c r="P15" s="662"/>
      <c r="Q15" s="663"/>
      <c r="R15" s="664" t="s">
        <v>
148</v>
      </c>
      <c r="S15" s="665"/>
      <c r="T15" s="665"/>
      <c r="U15" s="665"/>
      <c r="V15" s="665"/>
      <c r="W15" s="665"/>
      <c r="X15" s="665"/>
      <c r="Y15" s="666"/>
      <c r="Z15" s="691" t="s">
        <v>
148</v>
      </c>
      <c r="AA15" s="691"/>
      <c r="AB15" s="691"/>
      <c r="AC15" s="691"/>
      <c r="AD15" s="692" t="s">
        <v>
148</v>
      </c>
      <c r="AE15" s="692"/>
      <c r="AF15" s="692"/>
      <c r="AG15" s="692"/>
      <c r="AH15" s="692"/>
      <c r="AI15" s="692"/>
      <c r="AJ15" s="692"/>
      <c r="AK15" s="692"/>
      <c r="AL15" s="667" t="s">
        <v>
148</v>
      </c>
      <c r="AM15" s="668"/>
      <c r="AN15" s="668"/>
      <c r="AO15" s="693"/>
      <c r="AP15" s="661" t="s">
        <v>
262</v>
      </c>
      <c r="AQ15" s="662"/>
      <c r="AR15" s="662"/>
      <c r="AS15" s="662"/>
      <c r="AT15" s="662"/>
      <c r="AU15" s="662"/>
      <c r="AV15" s="662"/>
      <c r="AW15" s="662"/>
      <c r="AX15" s="662"/>
      <c r="AY15" s="662"/>
      <c r="AZ15" s="662"/>
      <c r="BA15" s="662"/>
      <c r="BB15" s="662"/>
      <c r="BC15" s="662"/>
      <c r="BD15" s="662"/>
      <c r="BE15" s="662"/>
      <c r="BF15" s="663"/>
      <c r="BG15" s="664">
        <v>
4364109</v>
      </c>
      <c r="BH15" s="665"/>
      <c r="BI15" s="665"/>
      <c r="BJ15" s="665"/>
      <c r="BK15" s="665"/>
      <c r="BL15" s="665"/>
      <c r="BM15" s="665"/>
      <c r="BN15" s="666"/>
      <c r="BO15" s="691">
        <v>
3.4</v>
      </c>
      <c r="BP15" s="691"/>
      <c r="BQ15" s="691"/>
      <c r="BR15" s="691"/>
      <c r="BS15" s="692" t="s">
        <v>
148</v>
      </c>
      <c r="BT15" s="692"/>
      <c r="BU15" s="692"/>
      <c r="BV15" s="692"/>
      <c r="BW15" s="692"/>
      <c r="BX15" s="692"/>
      <c r="BY15" s="692"/>
      <c r="BZ15" s="692"/>
      <c r="CA15" s="692"/>
      <c r="CB15" s="759"/>
      <c r="CD15" s="706" t="s">
        <v>
263</v>
      </c>
      <c r="CE15" s="703"/>
      <c r="CF15" s="703"/>
      <c r="CG15" s="703"/>
      <c r="CH15" s="703"/>
      <c r="CI15" s="703"/>
      <c r="CJ15" s="703"/>
      <c r="CK15" s="703"/>
      <c r="CL15" s="703"/>
      <c r="CM15" s="703"/>
      <c r="CN15" s="703"/>
      <c r="CO15" s="703"/>
      <c r="CP15" s="703"/>
      <c r="CQ15" s="704"/>
      <c r="CR15" s="664">
        <v>
47036257</v>
      </c>
      <c r="CS15" s="665"/>
      <c r="CT15" s="665"/>
      <c r="CU15" s="665"/>
      <c r="CV15" s="665"/>
      <c r="CW15" s="665"/>
      <c r="CX15" s="665"/>
      <c r="CY15" s="666"/>
      <c r="CZ15" s="691">
        <v>
13.1</v>
      </c>
      <c r="DA15" s="691"/>
      <c r="DB15" s="691"/>
      <c r="DC15" s="691"/>
      <c r="DD15" s="670">
        <v>
7420857</v>
      </c>
      <c r="DE15" s="665"/>
      <c r="DF15" s="665"/>
      <c r="DG15" s="665"/>
      <c r="DH15" s="665"/>
      <c r="DI15" s="665"/>
      <c r="DJ15" s="665"/>
      <c r="DK15" s="665"/>
      <c r="DL15" s="665"/>
      <c r="DM15" s="665"/>
      <c r="DN15" s="665"/>
      <c r="DO15" s="665"/>
      <c r="DP15" s="666"/>
      <c r="DQ15" s="670">
        <v>
38540739</v>
      </c>
      <c r="DR15" s="665"/>
      <c r="DS15" s="665"/>
      <c r="DT15" s="665"/>
      <c r="DU15" s="665"/>
      <c r="DV15" s="665"/>
      <c r="DW15" s="665"/>
      <c r="DX15" s="665"/>
      <c r="DY15" s="665"/>
      <c r="DZ15" s="665"/>
      <c r="EA15" s="665"/>
      <c r="EB15" s="665"/>
      <c r="EC15" s="705"/>
    </row>
    <row r="16" spans="2:143" ht="11.25" customHeight="1" x14ac:dyDescent="0.2">
      <c r="B16" s="661" t="s">
        <v>
264</v>
      </c>
      <c r="C16" s="662"/>
      <c r="D16" s="662"/>
      <c r="E16" s="662"/>
      <c r="F16" s="662"/>
      <c r="G16" s="662"/>
      <c r="H16" s="662"/>
      <c r="I16" s="662"/>
      <c r="J16" s="662"/>
      <c r="K16" s="662"/>
      <c r="L16" s="662"/>
      <c r="M16" s="662"/>
      <c r="N16" s="662"/>
      <c r="O16" s="662"/>
      <c r="P16" s="662"/>
      <c r="Q16" s="663"/>
      <c r="R16" s="664">
        <v>
285146</v>
      </c>
      <c r="S16" s="665"/>
      <c r="T16" s="665"/>
      <c r="U16" s="665"/>
      <c r="V16" s="665"/>
      <c r="W16" s="665"/>
      <c r="X16" s="665"/>
      <c r="Y16" s="666"/>
      <c r="Z16" s="691">
        <v>
0.1</v>
      </c>
      <c r="AA16" s="691"/>
      <c r="AB16" s="691"/>
      <c r="AC16" s="691"/>
      <c r="AD16" s="692">
        <v>
285146</v>
      </c>
      <c r="AE16" s="692"/>
      <c r="AF16" s="692"/>
      <c r="AG16" s="692"/>
      <c r="AH16" s="692"/>
      <c r="AI16" s="692"/>
      <c r="AJ16" s="692"/>
      <c r="AK16" s="692"/>
      <c r="AL16" s="667">
        <v>
0.1</v>
      </c>
      <c r="AM16" s="668"/>
      <c r="AN16" s="668"/>
      <c r="AO16" s="693"/>
      <c r="AP16" s="661" t="s">
        <v>
265</v>
      </c>
      <c r="AQ16" s="662"/>
      <c r="AR16" s="662"/>
      <c r="AS16" s="662"/>
      <c r="AT16" s="662"/>
      <c r="AU16" s="662"/>
      <c r="AV16" s="662"/>
      <c r="AW16" s="662"/>
      <c r="AX16" s="662"/>
      <c r="AY16" s="662"/>
      <c r="AZ16" s="662"/>
      <c r="BA16" s="662"/>
      <c r="BB16" s="662"/>
      <c r="BC16" s="662"/>
      <c r="BD16" s="662"/>
      <c r="BE16" s="662"/>
      <c r="BF16" s="663"/>
      <c r="BG16" s="664" t="s">
        <v>
148</v>
      </c>
      <c r="BH16" s="665"/>
      <c r="BI16" s="665"/>
      <c r="BJ16" s="665"/>
      <c r="BK16" s="665"/>
      <c r="BL16" s="665"/>
      <c r="BM16" s="665"/>
      <c r="BN16" s="666"/>
      <c r="BO16" s="691" t="s">
        <v>
252</v>
      </c>
      <c r="BP16" s="691"/>
      <c r="BQ16" s="691"/>
      <c r="BR16" s="691"/>
      <c r="BS16" s="692" t="s">
        <v>
148</v>
      </c>
      <c r="BT16" s="692"/>
      <c r="BU16" s="692"/>
      <c r="BV16" s="692"/>
      <c r="BW16" s="692"/>
      <c r="BX16" s="692"/>
      <c r="BY16" s="692"/>
      <c r="BZ16" s="692"/>
      <c r="CA16" s="692"/>
      <c r="CB16" s="759"/>
      <c r="CD16" s="706" t="s">
        <v>
266</v>
      </c>
      <c r="CE16" s="703"/>
      <c r="CF16" s="703"/>
      <c r="CG16" s="703"/>
      <c r="CH16" s="703"/>
      <c r="CI16" s="703"/>
      <c r="CJ16" s="703"/>
      <c r="CK16" s="703"/>
      <c r="CL16" s="703"/>
      <c r="CM16" s="703"/>
      <c r="CN16" s="703"/>
      <c r="CO16" s="703"/>
      <c r="CP16" s="703"/>
      <c r="CQ16" s="704"/>
      <c r="CR16" s="664">
        <v>
131371</v>
      </c>
      <c r="CS16" s="665"/>
      <c r="CT16" s="665"/>
      <c r="CU16" s="665"/>
      <c r="CV16" s="665"/>
      <c r="CW16" s="665"/>
      <c r="CX16" s="665"/>
      <c r="CY16" s="666"/>
      <c r="CZ16" s="691">
        <v>
0</v>
      </c>
      <c r="DA16" s="691"/>
      <c r="DB16" s="691"/>
      <c r="DC16" s="691"/>
      <c r="DD16" s="670" t="s">
        <v>
148</v>
      </c>
      <c r="DE16" s="665"/>
      <c r="DF16" s="665"/>
      <c r="DG16" s="665"/>
      <c r="DH16" s="665"/>
      <c r="DI16" s="665"/>
      <c r="DJ16" s="665"/>
      <c r="DK16" s="665"/>
      <c r="DL16" s="665"/>
      <c r="DM16" s="665"/>
      <c r="DN16" s="665"/>
      <c r="DO16" s="665"/>
      <c r="DP16" s="666"/>
      <c r="DQ16" s="670" t="s">
        <v>
148</v>
      </c>
      <c r="DR16" s="665"/>
      <c r="DS16" s="665"/>
      <c r="DT16" s="665"/>
      <c r="DU16" s="665"/>
      <c r="DV16" s="665"/>
      <c r="DW16" s="665"/>
      <c r="DX16" s="665"/>
      <c r="DY16" s="665"/>
      <c r="DZ16" s="665"/>
      <c r="EA16" s="665"/>
      <c r="EB16" s="665"/>
      <c r="EC16" s="705"/>
    </row>
    <row r="17" spans="2:133" ht="11.25" customHeight="1" x14ac:dyDescent="0.2">
      <c r="B17" s="661" t="s">
        <v>
267</v>
      </c>
      <c r="C17" s="662"/>
      <c r="D17" s="662"/>
      <c r="E17" s="662"/>
      <c r="F17" s="662"/>
      <c r="G17" s="662"/>
      <c r="H17" s="662"/>
      <c r="I17" s="662"/>
      <c r="J17" s="662"/>
      <c r="K17" s="662"/>
      <c r="L17" s="662"/>
      <c r="M17" s="662"/>
      <c r="N17" s="662"/>
      <c r="O17" s="662"/>
      <c r="P17" s="662"/>
      <c r="Q17" s="663"/>
      <c r="R17" s="664" t="s">
        <v>
148</v>
      </c>
      <c r="S17" s="665"/>
      <c r="T17" s="665"/>
      <c r="U17" s="665"/>
      <c r="V17" s="665"/>
      <c r="W17" s="665"/>
      <c r="X17" s="665"/>
      <c r="Y17" s="666"/>
      <c r="Z17" s="691" t="s">
        <v>
148</v>
      </c>
      <c r="AA17" s="691"/>
      <c r="AB17" s="691"/>
      <c r="AC17" s="691"/>
      <c r="AD17" s="692" t="s">
        <v>
148</v>
      </c>
      <c r="AE17" s="692"/>
      <c r="AF17" s="692"/>
      <c r="AG17" s="692"/>
      <c r="AH17" s="692"/>
      <c r="AI17" s="692"/>
      <c r="AJ17" s="692"/>
      <c r="AK17" s="692"/>
      <c r="AL17" s="667" t="s">
        <v>
148</v>
      </c>
      <c r="AM17" s="668"/>
      <c r="AN17" s="668"/>
      <c r="AO17" s="693"/>
      <c r="AP17" s="661" t="s">
        <v>
268</v>
      </c>
      <c r="AQ17" s="662"/>
      <c r="AR17" s="662"/>
      <c r="AS17" s="662"/>
      <c r="AT17" s="662"/>
      <c r="AU17" s="662"/>
      <c r="AV17" s="662"/>
      <c r="AW17" s="662"/>
      <c r="AX17" s="662"/>
      <c r="AY17" s="662"/>
      <c r="AZ17" s="662"/>
      <c r="BA17" s="662"/>
      <c r="BB17" s="662"/>
      <c r="BC17" s="662"/>
      <c r="BD17" s="662"/>
      <c r="BE17" s="662"/>
      <c r="BF17" s="663"/>
      <c r="BG17" s="664" t="s">
        <v>
148</v>
      </c>
      <c r="BH17" s="665"/>
      <c r="BI17" s="665"/>
      <c r="BJ17" s="665"/>
      <c r="BK17" s="665"/>
      <c r="BL17" s="665"/>
      <c r="BM17" s="665"/>
      <c r="BN17" s="666"/>
      <c r="BO17" s="691" t="s">
        <v>
148</v>
      </c>
      <c r="BP17" s="691"/>
      <c r="BQ17" s="691"/>
      <c r="BR17" s="691"/>
      <c r="BS17" s="692" t="s">
        <v>
148</v>
      </c>
      <c r="BT17" s="692"/>
      <c r="BU17" s="692"/>
      <c r="BV17" s="692"/>
      <c r="BW17" s="692"/>
      <c r="BX17" s="692"/>
      <c r="BY17" s="692"/>
      <c r="BZ17" s="692"/>
      <c r="CA17" s="692"/>
      <c r="CB17" s="759"/>
      <c r="CD17" s="706" t="s">
        <v>
269</v>
      </c>
      <c r="CE17" s="703"/>
      <c r="CF17" s="703"/>
      <c r="CG17" s="703"/>
      <c r="CH17" s="703"/>
      <c r="CI17" s="703"/>
      <c r="CJ17" s="703"/>
      <c r="CK17" s="703"/>
      <c r="CL17" s="703"/>
      <c r="CM17" s="703"/>
      <c r="CN17" s="703"/>
      <c r="CO17" s="703"/>
      <c r="CP17" s="703"/>
      <c r="CQ17" s="704"/>
      <c r="CR17" s="664">
        <v>
12127372</v>
      </c>
      <c r="CS17" s="665"/>
      <c r="CT17" s="665"/>
      <c r="CU17" s="665"/>
      <c r="CV17" s="665"/>
      <c r="CW17" s="665"/>
      <c r="CX17" s="665"/>
      <c r="CY17" s="666"/>
      <c r="CZ17" s="691">
        <v>
3.4</v>
      </c>
      <c r="DA17" s="691"/>
      <c r="DB17" s="691"/>
      <c r="DC17" s="691"/>
      <c r="DD17" s="670" t="s">
        <v>
148</v>
      </c>
      <c r="DE17" s="665"/>
      <c r="DF17" s="665"/>
      <c r="DG17" s="665"/>
      <c r="DH17" s="665"/>
      <c r="DI17" s="665"/>
      <c r="DJ17" s="665"/>
      <c r="DK17" s="665"/>
      <c r="DL17" s="665"/>
      <c r="DM17" s="665"/>
      <c r="DN17" s="665"/>
      <c r="DO17" s="665"/>
      <c r="DP17" s="666"/>
      <c r="DQ17" s="670">
        <v>
12126801</v>
      </c>
      <c r="DR17" s="665"/>
      <c r="DS17" s="665"/>
      <c r="DT17" s="665"/>
      <c r="DU17" s="665"/>
      <c r="DV17" s="665"/>
      <c r="DW17" s="665"/>
      <c r="DX17" s="665"/>
      <c r="DY17" s="665"/>
      <c r="DZ17" s="665"/>
      <c r="EA17" s="665"/>
      <c r="EB17" s="665"/>
      <c r="EC17" s="705"/>
    </row>
    <row r="18" spans="2:133" ht="11.25" customHeight="1" x14ac:dyDescent="0.2">
      <c r="B18" s="661" t="s">
        <v>
270</v>
      </c>
      <c r="C18" s="662"/>
      <c r="D18" s="662"/>
      <c r="E18" s="662"/>
      <c r="F18" s="662"/>
      <c r="G18" s="662"/>
      <c r="H18" s="662"/>
      <c r="I18" s="662"/>
      <c r="J18" s="662"/>
      <c r="K18" s="662"/>
      <c r="L18" s="662"/>
      <c r="M18" s="662"/>
      <c r="N18" s="662"/>
      <c r="O18" s="662"/>
      <c r="P18" s="662"/>
      <c r="Q18" s="663"/>
      <c r="R18" s="664">
        <v>
492271</v>
      </c>
      <c r="S18" s="665"/>
      <c r="T18" s="665"/>
      <c r="U18" s="665"/>
      <c r="V18" s="665"/>
      <c r="W18" s="665"/>
      <c r="X18" s="665"/>
      <c r="Y18" s="666"/>
      <c r="Z18" s="691">
        <v>
0.1</v>
      </c>
      <c r="AA18" s="691"/>
      <c r="AB18" s="691"/>
      <c r="AC18" s="691"/>
      <c r="AD18" s="692">
        <v>
492271</v>
      </c>
      <c r="AE18" s="692"/>
      <c r="AF18" s="692"/>
      <c r="AG18" s="692"/>
      <c r="AH18" s="692"/>
      <c r="AI18" s="692"/>
      <c r="AJ18" s="692"/>
      <c r="AK18" s="692"/>
      <c r="AL18" s="667">
        <v>
0.2</v>
      </c>
      <c r="AM18" s="668"/>
      <c r="AN18" s="668"/>
      <c r="AO18" s="693"/>
      <c r="AP18" s="661" t="s">
        <v>
271</v>
      </c>
      <c r="AQ18" s="662"/>
      <c r="AR18" s="662"/>
      <c r="AS18" s="662"/>
      <c r="AT18" s="662"/>
      <c r="AU18" s="662"/>
      <c r="AV18" s="662"/>
      <c r="AW18" s="662"/>
      <c r="AX18" s="662"/>
      <c r="AY18" s="662"/>
      <c r="AZ18" s="662"/>
      <c r="BA18" s="662"/>
      <c r="BB18" s="662"/>
      <c r="BC18" s="662"/>
      <c r="BD18" s="662"/>
      <c r="BE18" s="662"/>
      <c r="BF18" s="663"/>
      <c r="BG18" s="664" t="s">
        <v>
148</v>
      </c>
      <c r="BH18" s="665"/>
      <c r="BI18" s="665"/>
      <c r="BJ18" s="665"/>
      <c r="BK18" s="665"/>
      <c r="BL18" s="665"/>
      <c r="BM18" s="665"/>
      <c r="BN18" s="666"/>
      <c r="BO18" s="691" t="s">
        <v>
148</v>
      </c>
      <c r="BP18" s="691"/>
      <c r="BQ18" s="691"/>
      <c r="BR18" s="691"/>
      <c r="BS18" s="692" t="s">
        <v>
148</v>
      </c>
      <c r="BT18" s="692"/>
      <c r="BU18" s="692"/>
      <c r="BV18" s="692"/>
      <c r="BW18" s="692"/>
      <c r="BX18" s="692"/>
      <c r="BY18" s="692"/>
      <c r="BZ18" s="692"/>
      <c r="CA18" s="692"/>
      <c r="CB18" s="759"/>
      <c r="CD18" s="706" t="s">
        <v>
272</v>
      </c>
      <c r="CE18" s="703"/>
      <c r="CF18" s="703"/>
      <c r="CG18" s="703"/>
      <c r="CH18" s="703"/>
      <c r="CI18" s="703"/>
      <c r="CJ18" s="703"/>
      <c r="CK18" s="703"/>
      <c r="CL18" s="703"/>
      <c r="CM18" s="703"/>
      <c r="CN18" s="703"/>
      <c r="CO18" s="703"/>
      <c r="CP18" s="703"/>
      <c r="CQ18" s="704"/>
      <c r="CR18" s="664" t="s">
        <v>
148</v>
      </c>
      <c r="CS18" s="665"/>
      <c r="CT18" s="665"/>
      <c r="CU18" s="665"/>
      <c r="CV18" s="665"/>
      <c r="CW18" s="665"/>
      <c r="CX18" s="665"/>
      <c r="CY18" s="666"/>
      <c r="CZ18" s="691" t="s">
        <v>
148</v>
      </c>
      <c r="DA18" s="691"/>
      <c r="DB18" s="691"/>
      <c r="DC18" s="691"/>
      <c r="DD18" s="670" t="s">
        <v>
148</v>
      </c>
      <c r="DE18" s="665"/>
      <c r="DF18" s="665"/>
      <c r="DG18" s="665"/>
      <c r="DH18" s="665"/>
      <c r="DI18" s="665"/>
      <c r="DJ18" s="665"/>
      <c r="DK18" s="665"/>
      <c r="DL18" s="665"/>
      <c r="DM18" s="665"/>
      <c r="DN18" s="665"/>
      <c r="DO18" s="665"/>
      <c r="DP18" s="666"/>
      <c r="DQ18" s="670" t="s">
        <v>
148</v>
      </c>
      <c r="DR18" s="665"/>
      <c r="DS18" s="665"/>
      <c r="DT18" s="665"/>
      <c r="DU18" s="665"/>
      <c r="DV18" s="665"/>
      <c r="DW18" s="665"/>
      <c r="DX18" s="665"/>
      <c r="DY18" s="665"/>
      <c r="DZ18" s="665"/>
      <c r="EA18" s="665"/>
      <c r="EB18" s="665"/>
      <c r="EC18" s="705"/>
    </row>
    <row r="19" spans="2:133" ht="11.25" customHeight="1" x14ac:dyDescent="0.2">
      <c r="B19" s="661" t="s">
        <v>
273</v>
      </c>
      <c r="C19" s="662"/>
      <c r="D19" s="662"/>
      <c r="E19" s="662"/>
      <c r="F19" s="662"/>
      <c r="G19" s="662"/>
      <c r="H19" s="662"/>
      <c r="I19" s="662"/>
      <c r="J19" s="662"/>
      <c r="K19" s="662"/>
      <c r="L19" s="662"/>
      <c r="M19" s="662"/>
      <c r="N19" s="662"/>
      <c r="O19" s="662"/>
      <c r="P19" s="662"/>
      <c r="Q19" s="663"/>
      <c r="R19" s="664">
        <v>
405097</v>
      </c>
      <c r="S19" s="665"/>
      <c r="T19" s="665"/>
      <c r="U19" s="665"/>
      <c r="V19" s="665"/>
      <c r="W19" s="665"/>
      <c r="X19" s="665"/>
      <c r="Y19" s="666"/>
      <c r="Z19" s="691">
        <v>
0.1</v>
      </c>
      <c r="AA19" s="691"/>
      <c r="AB19" s="691"/>
      <c r="AC19" s="691"/>
      <c r="AD19" s="692">
        <v>
405097</v>
      </c>
      <c r="AE19" s="692"/>
      <c r="AF19" s="692"/>
      <c r="AG19" s="692"/>
      <c r="AH19" s="692"/>
      <c r="AI19" s="692"/>
      <c r="AJ19" s="692"/>
      <c r="AK19" s="692"/>
      <c r="AL19" s="667">
        <v>
0.2</v>
      </c>
      <c r="AM19" s="668"/>
      <c r="AN19" s="668"/>
      <c r="AO19" s="693"/>
      <c r="AP19" s="661" t="s">
        <v>
274</v>
      </c>
      <c r="AQ19" s="662"/>
      <c r="AR19" s="662"/>
      <c r="AS19" s="662"/>
      <c r="AT19" s="662"/>
      <c r="AU19" s="662"/>
      <c r="AV19" s="662"/>
      <c r="AW19" s="662"/>
      <c r="AX19" s="662"/>
      <c r="AY19" s="662"/>
      <c r="AZ19" s="662"/>
      <c r="BA19" s="662"/>
      <c r="BB19" s="662"/>
      <c r="BC19" s="662"/>
      <c r="BD19" s="662"/>
      <c r="BE19" s="662"/>
      <c r="BF19" s="663"/>
      <c r="BG19" s="664">
        <v>
6602</v>
      </c>
      <c r="BH19" s="665"/>
      <c r="BI19" s="665"/>
      <c r="BJ19" s="665"/>
      <c r="BK19" s="665"/>
      <c r="BL19" s="665"/>
      <c r="BM19" s="665"/>
      <c r="BN19" s="666"/>
      <c r="BO19" s="691">
        <v>
0</v>
      </c>
      <c r="BP19" s="691"/>
      <c r="BQ19" s="691"/>
      <c r="BR19" s="691"/>
      <c r="BS19" s="692" t="s">
        <v>
148</v>
      </c>
      <c r="BT19" s="692"/>
      <c r="BU19" s="692"/>
      <c r="BV19" s="692"/>
      <c r="BW19" s="692"/>
      <c r="BX19" s="692"/>
      <c r="BY19" s="692"/>
      <c r="BZ19" s="692"/>
      <c r="CA19" s="692"/>
      <c r="CB19" s="759"/>
      <c r="CD19" s="706" t="s">
        <v>
275</v>
      </c>
      <c r="CE19" s="703"/>
      <c r="CF19" s="703"/>
      <c r="CG19" s="703"/>
      <c r="CH19" s="703"/>
      <c r="CI19" s="703"/>
      <c r="CJ19" s="703"/>
      <c r="CK19" s="703"/>
      <c r="CL19" s="703"/>
      <c r="CM19" s="703"/>
      <c r="CN19" s="703"/>
      <c r="CO19" s="703"/>
      <c r="CP19" s="703"/>
      <c r="CQ19" s="704"/>
      <c r="CR19" s="664" t="s">
        <v>
148</v>
      </c>
      <c r="CS19" s="665"/>
      <c r="CT19" s="665"/>
      <c r="CU19" s="665"/>
      <c r="CV19" s="665"/>
      <c r="CW19" s="665"/>
      <c r="CX19" s="665"/>
      <c r="CY19" s="666"/>
      <c r="CZ19" s="691" t="s">
        <v>
148</v>
      </c>
      <c r="DA19" s="691"/>
      <c r="DB19" s="691"/>
      <c r="DC19" s="691"/>
      <c r="DD19" s="670" t="s">
        <v>
148</v>
      </c>
      <c r="DE19" s="665"/>
      <c r="DF19" s="665"/>
      <c r="DG19" s="665"/>
      <c r="DH19" s="665"/>
      <c r="DI19" s="665"/>
      <c r="DJ19" s="665"/>
      <c r="DK19" s="665"/>
      <c r="DL19" s="665"/>
      <c r="DM19" s="665"/>
      <c r="DN19" s="665"/>
      <c r="DO19" s="665"/>
      <c r="DP19" s="666"/>
      <c r="DQ19" s="670" t="s">
        <v>
148</v>
      </c>
      <c r="DR19" s="665"/>
      <c r="DS19" s="665"/>
      <c r="DT19" s="665"/>
      <c r="DU19" s="665"/>
      <c r="DV19" s="665"/>
      <c r="DW19" s="665"/>
      <c r="DX19" s="665"/>
      <c r="DY19" s="665"/>
      <c r="DZ19" s="665"/>
      <c r="EA19" s="665"/>
      <c r="EB19" s="665"/>
      <c r="EC19" s="705"/>
    </row>
    <row r="20" spans="2:133" ht="11.25" customHeight="1" x14ac:dyDescent="0.2">
      <c r="B20" s="661" t="s">
        <v>
276</v>
      </c>
      <c r="C20" s="662"/>
      <c r="D20" s="662"/>
      <c r="E20" s="662"/>
      <c r="F20" s="662"/>
      <c r="G20" s="662"/>
      <c r="H20" s="662"/>
      <c r="I20" s="662"/>
      <c r="J20" s="662"/>
      <c r="K20" s="662"/>
      <c r="L20" s="662"/>
      <c r="M20" s="662"/>
      <c r="N20" s="662"/>
      <c r="O20" s="662"/>
      <c r="P20" s="662"/>
      <c r="Q20" s="663"/>
      <c r="R20" s="664">
        <v>
80493</v>
      </c>
      <c r="S20" s="665"/>
      <c r="T20" s="665"/>
      <c r="U20" s="665"/>
      <c r="V20" s="665"/>
      <c r="W20" s="665"/>
      <c r="X20" s="665"/>
      <c r="Y20" s="666"/>
      <c r="Z20" s="691">
        <v>
0</v>
      </c>
      <c r="AA20" s="691"/>
      <c r="AB20" s="691"/>
      <c r="AC20" s="691"/>
      <c r="AD20" s="692">
        <v>
80493</v>
      </c>
      <c r="AE20" s="692"/>
      <c r="AF20" s="692"/>
      <c r="AG20" s="692"/>
      <c r="AH20" s="692"/>
      <c r="AI20" s="692"/>
      <c r="AJ20" s="692"/>
      <c r="AK20" s="692"/>
      <c r="AL20" s="667">
        <v>
0</v>
      </c>
      <c r="AM20" s="668"/>
      <c r="AN20" s="668"/>
      <c r="AO20" s="693"/>
      <c r="AP20" s="661" t="s">
        <v>
277</v>
      </c>
      <c r="AQ20" s="662"/>
      <c r="AR20" s="662"/>
      <c r="AS20" s="662"/>
      <c r="AT20" s="662"/>
      <c r="AU20" s="662"/>
      <c r="AV20" s="662"/>
      <c r="AW20" s="662"/>
      <c r="AX20" s="662"/>
      <c r="AY20" s="662"/>
      <c r="AZ20" s="662"/>
      <c r="BA20" s="662"/>
      <c r="BB20" s="662"/>
      <c r="BC20" s="662"/>
      <c r="BD20" s="662"/>
      <c r="BE20" s="662"/>
      <c r="BF20" s="663"/>
      <c r="BG20" s="664">
        <v>
6602</v>
      </c>
      <c r="BH20" s="665"/>
      <c r="BI20" s="665"/>
      <c r="BJ20" s="665"/>
      <c r="BK20" s="665"/>
      <c r="BL20" s="665"/>
      <c r="BM20" s="665"/>
      <c r="BN20" s="666"/>
      <c r="BO20" s="691">
        <v>
0</v>
      </c>
      <c r="BP20" s="691"/>
      <c r="BQ20" s="691"/>
      <c r="BR20" s="691"/>
      <c r="BS20" s="692" t="s">
        <v>
148</v>
      </c>
      <c r="BT20" s="692"/>
      <c r="BU20" s="692"/>
      <c r="BV20" s="692"/>
      <c r="BW20" s="692"/>
      <c r="BX20" s="692"/>
      <c r="BY20" s="692"/>
      <c r="BZ20" s="692"/>
      <c r="CA20" s="692"/>
      <c r="CB20" s="759"/>
      <c r="CD20" s="706" t="s">
        <v>
278</v>
      </c>
      <c r="CE20" s="703"/>
      <c r="CF20" s="703"/>
      <c r="CG20" s="703"/>
      <c r="CH20" s="703"/>
      <c r="CI20" s="703"/>
      <c r="CJ20" s="703"/>
      <c r="CK20" s="703"/>
      <c r="CL20" s="703"/>
      <c r="CM20" s="703"/>
      <c r="CN20" s="703"/>
      <c r="CO20" s="703"/>
      <c r="CP20" s="703"/>
      <c r="CQ20" s="704"/>
      <c r="CR20" s="664">
        <v>
357779394</v>
      </c>
      <c r="CS20" s="665"/>
      <c r="CT20" s="665"/>
      <c r="CU20" s="665"/>
      <c r="CV20" s="665"/>
      <c r="CW20" s="665"/>
      <c r="CX20" s="665"/>
      <c r="CY20" s="666"/>
      <c r="CZ20" s="691">
        <v>
100</v>
      </c>
      <c r="DA20" s="691"/>
      <c r="DB20" s="691"/>
      <c r="DC20" s="691"/>
      <c r="DD20" s="670">
        <v>
31758464</v>
      </c>
      <c r="DE20" s="665"/>
      <c r="DF20" s="665"/>
      <c r="DG20" s="665"/>
      <c r="DH20" s="665"/>
      <c r="DI20" s="665"/>
      <c r="DJ20" s="665"/>
      <c r="DK20" s="665"/>
      <c r="DL20" s="665"/>
      <c r="DM20" s="665"/>
      <c r="DN20" s="665"/>
      <c r="DO20" s="665"/>
      <c r="DP20" s="666"/>
      <c r="DQ20" s="670">
        <v>
226036723</v>
      </c>
      <c r="DR20" s="665"/>
      <c r="DS20" s="665"/>
      <c r="DT20" s="665"/>
      <c r="DU20" s="665"/>
      <c r="DV20" s="665"/>
      <c r="DW20" s="665"/>
      <c r="DX20" s="665"/>
      <c r="DY20" s="665"/>
      <c r="DZ20" s="665"/>
      <c r="EA20" s="665"/>
      <c r="EB20" s="665"/>
      <c r="EC20" s="705"/>
    </row>
    <row r="21" spans="2:133" ht="11.25" customHeight="1" x14ac:dyDescent="0.2">
      <c r="B21" s="661" t="s">
        <v>
279</v>
      </c>
      <c r="C21" s="662"/>
      <c r="D21" s="662"/>
      <c r="E21" s="662"/>
      <c r="F21" s="662"/>
      <c r="G21" s="662"/>
      <c r="H21" s="662"/>
      <c r="I21" s="662"/>
      <c r="J21" s="662"/>
      <c r="K21" s="662"/>
      <c r="L21" s="662"/>
      <c r="M21" s="662"/>
      <c r="N21" s="662"/>
      <c r="O21" s="662"/>
      <c r="P21" s="662"/>
      <c r="Q21" s="663"/>
      <c r="R21" s="664">
        <v>
6681</v>
      </c>
      <c r="S21" s="665"/>
      <c r="T21" s="665"/>
      <c r="U21" s="665"/>
      <c r="V21" s="665"/>
      <c r="W21" s="665"/>
      <c r="X21" s="665"/>
      <c r="Y21" s="666"/>
      <c r="Z21" s="691">
        <v>
0</v>
      </c>
      <c r="AA21" s="691"/>
      <c r="AB21" s="691"/>
      <c r="AC21" s="691"/>
      <c r="AD21" s="692">
        <v>
6681</v>
      </c>
      <c r="AE21" s="692"/>
      <c r="AF21" s="692"/>
      <c r="AG21" s="692"/>
      <c r="AH21" s="692"/>
      <c r="AI21" s="692"/>
      <c r="AJ21" s="692"/>
      <c r="AK21" s="692"/>
      <c r="AL21" s="667">
        <v>
0</v>
      </c>
      <c r="AM21" s="668"/>
      <c r="AN21" s="668"/>
      <c r="AO21" s="693"/>
      <c r="AP21" s="756" t="s">
        <v>
280</v>
      </c>
      <c r="AQ21" s="764"/>
      <c r="AR21" s="764"/>
      <c r="AS21" s="764"/>
      <c r="AT21" s="764"/>
      <c r="AU21" s="764"/>
      <c r="AV21" s="764"/>
      <c r="AW21" s="764"/>
      <c r="AX21" s="764"/>
      <c r="AY21" s="764"/>
      <c r="AZ21" s="764"/>
      <c r="BA21" s="764"/>
      <c r="BB21" s="764"/>
      <c r="BC21" s="764"/>
      <c r="BD21" s="764"/>
      <c r="BE21" s="764"/>
      <c r="BF21" s="758"/>
      <c r="BG21" s="664">
        <v>
6602</v>
      </c>
      <c r="BH21" s="665"/>
      <c r="BI21" s="665"/>
      <c r="BJ21" s="665"/>
      <c r="BK21" s="665"/>
      <c r="BL21" s="665"/>
      <c r="BM21" s="665"/>
      <c r="BN21" s="666"/>
      <c r="BO21" s="691">
        <v>
0</v>
      </c>
      <c r="BP21" s="691"/>
      <c r="BQ21" s="691"/>
      <c r="BR21" s="691"/>
      <c r="BS21" s="692" t="s">
        <v>
148</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
281</v>
      </c>
      <c r="C22" s="728"/>
      <c r="D22" s="728"/>
      <c r="E22" s="728"/>
      <c r="F22" s="728"/>
      <c r="G22" s="728"/>
      <c r="H22" s="728"/>
      <c r="I22" s="728"/>
      <c r="J22" s="728"/>
      <c r="K22" s="728"/>
      <c r="L22" s="728"/>
      <c r="M22" s="728"/>
      <c r="N22" s="728"/>
      <c r="O22" s="728"/>
      <c r="P22" s="728"/>
      <c r="Q22" s="729"/>
      <c r="R22" s="664" t="s">
        <v>
148</v>
      </c>
      <c r="S22" s="665"/>
      <c r="T22" s="665"/>
      <c r="U22" s="665"/>
      <c r="V22" s="665"/>
      <c r="W22" s="665"/>
      <c r="X22" s="665"/>
      <c r="Y22" s="666"/>
      <c r="Z22" s="691" t="s">
        <v>
148</v>
      </c>
      <c r="AA22" s="691"/>
      <c r="AB22" s="691"/>
      <c r="AC22" s="691"/>
      <c r="AD22" s="692" t="s">
        <v>
148</v>
      </c>
      <c r="AE22" s="692"/>
      <c r="AF22" s="692"/>
      <c r="AG22" s="692"/>
      <c r="AH22" s="692"/>
      <c r="AI22" s="692"/>
      <c r="AJ22" s="692"/>
      <c r="AK22" s="692"/>
      <c r="AL22" s="667" t="s">
        <v>
148</v>
      </c>
      <c r="AM22" s="668"/>
      <c r="AN22" s="668"/>
      <c r="AO22" s="693"/>
      <c r="AP22" s="756" t="s">
        <v>
282</v>
      </c>
      <c r="AQ22" s="764"/>
      <c r="AR22" s="764"/>
      <c r="AS22" s="764"/>
      <c r="AT22" s="764"/>
      <c r="AU22" s="764"/>
      <c r="AV22" s="764"/>
      <c r="AW22" s="764"/>
      <c r="AX22" s="764"/>
      <c r="AY22" s="764"/>
      <c r="AZ22" s="764"/>
      <c r="BA22" s="764"/>
      <c r="BB22" s="764"/>
      <c r="BC22" s="764"/>
      <c r="BD22" s="764"/>
      <c r="BE22" s="764"/>
      <c r="BF22" s="758"/>
      <c r="BG22" s="664" t="s">
        <v>
148</v>
      </c>
      <c r="BH22" s="665"/>
      <c r="BI22" s="665"/>
      <c r="BJ22" s="665"/>
      <c r="BK22" s="665"/>
      <c r="BL22" s="665"/>
      <c r="BM22" s="665"/>
      <c r="BN22" s="666"/>
      <c r="BO22" s="691" t="s">
        <v>
148</v>
      </c>
      <c r="BP22" s="691"/>
      <c r="BQ22" s="691"/>
      <c r="BR22" s="691"/>
      <c r="BS22" s="692" t="s">
        <v>
148</v>
      </c>
      <c r="BT22" s="692"/>
      <c r="BU22" s="692"/>
      <c r="BV22" s="692"/>
      <c r="BW22" s="692"/>
      <c r="BX22" s="692"/>
      <c r="BY22" s="692"/>
      <c r="BZ22" s="692"/>
      <c r="CA22" s="692"/>
      <c r="CB22" s="759"/>
      <c r="CD22" s="766" t="s">
        <v>
283</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
284</v>
      </c>
      <c r="C23" s="662"/>
      <c r="D23" s="662"/>
      <c r="E23" s="662"/>
      <c r="F23" s="662"/>
      <c r="G23" s="662"/>
      <c r="H23" s="662"/>
      <c r="I23" s="662"/>
      <c r="J23" s="662"/>
      <c r="K23" s="662"/>
      <c r="L23" s="662"/>
      <c r="M23" s="662"/>
      <c r="N23" s="662"/>
      <c r="O23" s="662"/>
      <c r="P23" s="662"/>
      <c r="Q23" s="663"/>
      <c r="R23" s="664" t="s">
        <v>
148</v>
      </c>
      <c r="S23" s="665"/>
      <c r="T23" s="665"/>
      <c r="U23" s="665"/>
      <c r="V23" s="665"/>
      <c r="W23" s="665"/>
      <c r="X23" s="665"/>
      <c r="Y23" s="666"/>
      <c r="Z23" s="691" t="s">
        <v>
148</v>
      </c>
      <c r="AA23" s="691"/>
      <c r="AB23" s="691"/>
      <c r="AC23" s="691"/>
      <c r="AD23" s="692" t="s">
        <v>
148</v>
      </c>
      <c r="AE23" s="692"/>
      <c r="AF23" s="692"/>
      <c r="AG23" s="692"/>
      <c r="AH23" s="692"/>
      <c r="AI23" s="692"/>
      <c r="AJ23" s="692"/>
      <c r="AK23" s="692"/>
      <c r="AL23" s="667" t="s">
        <v>
148</v>
      </c>
      <c r="AM23" s="668"/>
      <c r="AN23" s="668"/>
      <c r="AO23" s="693"/>
      <c r="AP23" s="756" t="s">
        <v>
285</v>
      </c>
      <c r="AQ23" s="764"/>
      <c r="AR23" s="764"/>
      <c r="AS23" s="764"/>
      <c r="AT23" s="764"/>
      <c r="AU23" s="764"/>
      <c r="AV23" s="764"/>
      <c r="AW23" s="764"/>
      <c r="AX23" s="764"/>
      <c r="AY23" s="764"/>
      <c r="AZ23" s="764"/>
      <c r="BA23" s="764"/>
      <c r="BB23" s="764"/>
      <c r="BC23" s="764"/>
      <c r="BD23" s="764"/>
      <c r="BE23" s="764"/>
      <c r="BF23" s="758"/>
      <c r="BG23" s="664" t="s">
        <v>
148</v>
      </c>
      <c r="BH23" s="665"/>
      <c r="BI23" s="665"/>
      <c r="BJ23" s="665"/>
      <c r="BK23" s="665"/>
      <c r="BL23" s="665"/>
      <c r="BM23" s="665"/>
      <c r="BN23" s="666"/>
      <c r="BO23" s="691" t="s">
        <v>
148</v>
      </c>
      <c r="BP23" s="691"/>
      <c r="BQ23" s="691"/>
      <c r="BR23" s="691"/>
      <c r="BS23" s="692" t="s">
        <v>
148</v>
      </c>
      <c r="BT23" s="692"/>
      <c r="BU23" s="692"/>
      <c r="BV23" s="692"/>
      <c r="BW23" s="692"/>
      <c r="BX23" s="692"/>
      <c r="BY23" s="692"/>
      <c r="BZ23" s="692"/>
      <c r="CA23" s="692"/>
      <c r="CB23" s="759"/>
      <c r="CD23" s="766" t="s">
        <v>
223</v>
      </c>
      <c r="CE23" s="767"/>
      <c r="CF23" s="767"/>
      <c r="CG23" s="767"/>
      <c r="CH23" s="767"/>
      <c r="CI23" s="767"/>
      <c r="CJ23" s="767"/>
      <c r="CK23" s="767"/>
      <c r="CL23" s="767"/>
      <c r="CM23" s="767"/>
      <c r="CN23" s="767"/>
      <c r="CO23" s="767"/>
      <c r="CP23" s="767"/>
      <c r="CQ23" s="768"/>
      <c r="CR23" s="766" t="s">
        <v>
286</v>
      </c>
      <c r="CS23" s="767"/>
      <c r="CT23" s="767"/>
      <c r="CU23" s="767"/>
      <c r="CV23" s="767"/>
      <c r="CW23" s="767"/>
      <c r="CX23" s="767"/>
      <c r="CY23" s="768"/>
      <c r="CZ23" s="766" t="s">
        <v>
287</v>
      </c>
      <c r="DA23" s="767"/>
      <c r="DB23" s="767"/>
      <c r="DC23" s="768"/>
      <c r="DD23" s="766" t="s">
        <v>
288</v>
      </c>
      <c r="DE23" s="767"/>
      <c r="DF23" s="767"/>
      <c r="DG23" s="767"/>
      <c r="DH23" s="767"/>
      <c r="DI23" s="767"/>
      <c r="DJ23" s="767"/>
      <c r="DK23" s="768"/>
      <c r="DL23" s="775" t="s">
        <v>
289</v>
      </c>
      <c r="DM23" s="776"/>
      <c r="DN23" s="776"/>
      <c r="DO23" s="776"/>
      <c r="DP23" s="776"/>
      <c r="DQ23" s="776"/>
      <c r="DR23" s="776"/>
      <c r="DS23" s="776"/>
      <c r="DT23" s="776"/>
      <c r="DU23" s="776"/>
      <c r="DV23" s="777"/>
      <c r="DW23" s="766" t="s">
        <v>
290</v>
      </c>
      <c r="DX23" s="767"/>
      <c r="DY23" s="767"/>
      <c r="DZ23" s="767"/>
      <c r="EA23" s="767"/>
      <c r="EB23" s="767"/>
      <c r="EC23" s="768"/>
    </row>
    <row r="24" spans="2:133" ht="11.25" customHeight="1" x14ac:dyDescent="0.2">
      <c r="B24" s="661" t="s">
        <v>
291</v>
      </c>
      <c r="C24" s="662"/>
      <c r="D24" s="662"/>
      <c r="E24" s="662"/>
      <c r="F24" s="662"/>
      <c r="G24" s="662"/>
      <c r="H24" s="662"/>
      <c r="I24" s="662"/>
      <c r="J24" s="662"/>
      <c r="K24" s="662"/>
      <c r="L24" s="662"/>
      <c r="M24" s="662"/>
      <c r="N24" s="662"/>
      <c r="O24" s="662"/>
      <c r="P24" s="662"/>
      <c r="Q24" s="663"/>
      <c r="R24" s="664" t="s">
        <v>
148</v>
      </c>
      <c r="S24" s="665"/>
      <c r="T24" s="665"/>
      <c r="U24" s="665"/>
      <c r="V24" s="665"/>
      <c r="W24" s="665"/>
      <c r="X24" s="665"/>
      <c r="Y24" s="666"/>
      <c r="Z24" s="691" t="s">
        <v>
148</v>
      </c>
      <c r="AA24" s="691"/>
      <c r="AB24" s="691"/>
      <c r="AC24" s="691"/>
      <c r="AD24" s="692" t="s">
        <v>
148</v>
      </c>
      <c r="AE24" s="692"/>
      <c r="AF24" s="692"/>
      <c r="AG24" s="692"/>
      <c r="AH24" s="692"/>
      <c r="AI24" s="692"/>
      <c r="AJ24" s="692"/>
      <c r="AK24" s="692"/>
      <c r="AL24" s="667" t="s">
        <v>
148</v>
      </c>
      <c r="AM24" s="668"/>
      <c r="AN24" s="668"/>
      <c r="AO24" s="693"/>
      <c r="AP24" s="756" t="s">
        <v>
292</v>
      </c>
      <c r="AQ24" s="764"/>
      <c r="AR24" s="764"/>
      <c r="AS24" s="764"/>
      <c r="AT24" s="764"/>
      <c r="AU24" s="764"/>
      <c r="AV24" s="764"/>
      <c r="AW24" s="764"/>
      <c r="AX24" s="764"/>
      <c r="AY24" s="764"/>
      <c r="AZ24" s="764"/>
      <c r="BA24" s="764"/>
      <c r="BB24" s="764"/>
      <c r="BC24" s="764"/>
      <c r="BD24" s="764"/>
      <c r="BE24" s="764"/>
      <c r="BF24" s="758"/>
      <c r="BG24" s="664" t="s">
        <v>
148</v>
      </c>
      <c r="BH24" s="665"/>
      <c r="BI24" s="665"/>
      <c r="BJ24" s="665"/>
      <c r="BK24" s="665"/>
      <c r="BL24" s="665"/>
      <c r="BM24" s="665"/>
      <c r="BN24" s="666"/>
      <c r="BO24" s="691" t="s">
        <v>
148</v>
      </c>
      <c r="BP24" s="691"/>
      <c r="BQ24" s="691"/>
      <c r="BR24" s="691"/>
      <c r="BS24" s="692" t="s">
        <v>
148</v>
      </c>
      <c r="BT24" s="692"/>
      <c r="BU24" s="692"/>
      <c r="BV24" s="692"/>
      <c r="BW24" s="692"/>
      <c r="BX24" s="692"/>
      <c r="BY24" s="692"/>
      <c r="BZ24" s="692"/>
      <c r="CA24" s="692"/>
      <c r="CB24" s="759"/>
      <c r="CD24" s="720" t="s">
        <v>
293</v>
      </c>
      <c r="CE24" s="721"/>
      <c r="CF24" s="721"/>
      <c r="CG24" s="721"/>
      <c r="CH24" s="721"/>
      <c r="CI24" s="721"/>
      <c r="CJ24" s="721"/>
      <c r="CK24" s="721"/>
      <c r="CL24" s="721"/>
      <c r="CM24" s="721"/>
      <c r="CN24" s="721"/>
      <c r="CO24" s="721"/>
      <c r="CP24" s="721"/>
      <c r="CQ24" s="722"/>
      <c r="CR24" s="717">
        <v>
187208696</v>
      </c>
      <c r="CS24" s="718"/>
      <c r="CT24" s="718"/>
      <c r="CU24" s="718"/>
      <c r="CV24" s="718"/>
      <c r="CW24" s="718"/>
      <c r="CX24" s="718"/>
      <c r="CY24" s="761"/>
      <c r="CZ24" s="762">
        <v>
52.3</v>
      </c>
      <c r="DA24" s="736"/>
      <c r="DB24" s="736"/>
      <c r="DC24" s="765"/>
      <c r="DD24" s="760">
        <v>
106885663</v>
      </c>
      <c r="DE24" s="718"/>
      <c r="DF24" s="718"/>
      <c r="DG24" s="718"/>
      <c r="DH24" s="718"/>
      <c r="DI24" s="718"/>
      <c r="DJ24" s="718"/>
      <c r="DK24" s="761"/>
      <c r="DL24" s="760">
        <v>
104180541</v>
      </c>
      <c r="DM24" s="718"/>
      <c r="DN24" s="718"/>
      <c r="DO24" s="718"/>
      <c r="DP24" s="718"/>
      <c r="DQ24" s="718"/>
      <c r="DR24" s="718"/>
      <c r="DS24" s="718"/>
      <c r="DT24" s="718"/>
      <c r="DU24" s="718"/>
      <c r="DV24" s="761"/>
      <c r="DW24" s="762">
        <v>
48</v>
      </c>
      <c r="DX24" s="736"/>
      <c r="DY24" s="736"/>
      <c r="DZ24" s="736"/>
      <c r="EA24" s="736"/>
      <c r="EB24" s="736"/>
      <c r="EC24" s="763"/>
    </row>
    <row r="25" spans="2:133" ht="11.25" customHeight="1" x14ac:dyDescent="0.2">
      <c r="B25" s="661" t="s">
        <v>
294</v>
      </c>
      <c r="C25" s="662"/>
      <c r="D25" s="662"/>
      <c r="E25" s="662"/>
      <c r="F25" s="662"/>
      <c r="G25" s="662"/>
      <c r="H25" s="662"/>
      <c r="I25" s="662"/>
      <c r="J25" s="662"/>
      <c r="K25" s="662"/>
      <c r="L25" s="662"/>
      <c r="M25" s="662"/>
      <c r="N25" s="662"/>
      <c r="O25" s="662"/>
      <c r="P25" s="662"/>
      <c r="Q25" s="663"/>
      <c r="R25" s="664" t="s">
        <v>
148</v>
      </c>
      <c r="S25" s="665"/>
      <c r="T25" s="665"/>
      <c r="U25" s="665"/>
      <c r="V25" s="665"/>
      <c r="W25" s="665"/>
      <c r="X25" s="665"/>
      <c r="Y25" s="666"/>
      <c r="Z25" s="691" t="s">
        <v>
148</v>
      </c>
      <c r="AA25" s="691"/>
      <c r="AB25" s="691"/>
      <c r="AC25" s="691"/>
      <c r="AD25" s="692" t="s">
        <v>
252</v>
      </c>
      <c r="AE25" s="692"/>
      <c r="AF25" s="692"/>
      <c r="AG25" s="692"/>
      <c r="AH25" s="692"/>
      <c r="AI25" s="692"/>
      <c r="AJ25" s="692"/>
      <c r="AK25" s="692"/>
      <c r="AL25" s="667" t="s">
        <v>
148</v>
      </c>
      <c r="AM25" s="668"/>
      <c r="AN25" s="668"/>
      <c r="AO25" s="693"/>
      <c r="AP25" s="756" t="s">
        <v>
295</v>
      </c>
      <c r="AQ25" s="764"/>
      <c r="AR25" s="764"/>
      <c r="AS25" s="764"/>
      <c r="AT25" s="764"/>
      <c r="AU25" s="764"/>
      <c r="AV25" s="764"/>
      <c r="AW25" s="764"/>
      <c r="AX25" s="764"/>
      <c r="AY25" s="764"/>
      <c r="AZ25" s="764"/>
      <c r="BA25" s="764"/>
      <c r="BB25" s="764"/>
      <c r="BC25" s="764"/>
      <c r="BD25" s="764"/>
      <c r="BE25" s="764"/>
      <c r="BF25" s="758"/>
      <c r="BG25" s="664" t="s">
        <v>
148</v>
      </c>
      <c r="BH25" s="665"/>
      <c r="BI25" s="665"/>
      <c r="BJ25" s="665"/>
      <c r="BK25" s="665"/>
      <c r="BL25" s="665"/>
      <c r="BM25" s="665"/>
      <c r="BN25" s="666"/>
      <c r="BO25" s="691" t="s">
        <v>
148</v>
      </c>
      <c r="BP25" s="691"/>
      <c r="BQ25" s="691"/>
      <c r="BR25" s="691"/>
      <c r="BS25" s="692" t="s">
        <v>
148</v>
      </c>
      <c r="BT25" s="692"/>
      <c r="BU25" s="692"/>
      <c r="BV25" s="692"/>
      <c r="BW25" s="692"/>
      <c r="BX25" s="692"/>
      <c r="BY25" s="692"/>
      <c r="BZ25" s="692"/>
      <c r="CA25" s="692"/>
      <c r="CB25" s="759"/>
      <c r="CD25" s="706" t="s">
        <v>
296</v>
      </c>
      <c r="CE25" s="703"/>
      <c r="CF25" s="703"/>
      <c r="CG25" s="703"/>
      <c r="CH25" s="703"/>
      <c r="CI25" s="703"/>
      <c r="CJ25" s="703"/>
      <c r="CK25" s="703"/>
      <c r="CL25" s="703"/>
      <c r="CM25" s="703"/>
      <c r="CN25" s="703"/>
      <c r="CO25" s="703"/>
      <c r="CP25" s="703"/>
      <c r="CQ25" s="704"/>
      <c r="CR25" s="664">
        <v>
55897714</v>
      </c>
      <c r="CS25" s="675"/>
      <c r="CT25" s="675"/>
      <c r="CU25" s="675"/>
      <c r="CV25" s="675"/>
      <c r="CW25" s="675"/>
      <c r="CX25" s="675"/>
      <c r="CY25" s="676"/>
      <c r="CZ25" s="667">
        <v>
15.6</v>
      </c>
      <c r="DA25" s="677"/>
      <c r="DB25" s="677"/>
      <c r="DC25" s="678"/>
      <c r="DD25" s="670">
        <v>
51587004</v>
      </c>
      <c r="DE25" s="675"/>
      <c r="DF25" s="675"/>
      <c r="DG25" s="675"/>
      <c r="DH25" s="675"/>
      <c r="DI25" s="675"/>
      <c r="DJ25" s="675"/>
      <c r="DK25" s="676"/>
      <c r="DL25" s="670">
        <v>
51234085</v>
      </c>
      <c r="DM25" s="675"/>
      <c r="DN25" s="675"/>
      <c r="DO25" s="675"/>
      <c r="DP25" s="675"/>
      <c r="DQ25" s="675"/>
      <c r="DR25" s="675"/>
      <c r="DS25" s="675"/>
      <c r="DT25" s="675"/>
      <c r="DU25" s="675"/>
      <c r="DV25" s="676"/>
      <c r="DW25" s="667">
        <v>
23.6</v>
      </c>
      <c r="DX25" s="677"/>
      <c r="DY25" s="677"/>
      <c r="DZ25" s="677"/>
      <c r="EA25" s="677"/>
      <c r="EB25" s="677"/>
      <c r="EC25" s="698"/>
    </row>
    <row r="26" spans="2:133" ht="11.25" customHeight="1" x14ac:dyDescent="0.2">
      <c r="B26" s="661" t="s">
        <v>
297</v>
      </c>
      <c r="C26" s="662"/>
      <c r="D26" s="662"/>
      <c r="E26" s="662"/>
      <c r="F26" s="662"/>
      <c r="G26" s="662"/>
      <c r="H26" s="662"/>
      <c r="I26" s="662"/>
      <c r="J26" s="662"/>
      <c r="K26" s="662"/>
      <c r="L26" s="662"/>
      <c r="M26" s="662"/>
      <c r="N26" s="662"/>
      <c r="O26" s="662"/>
      <c r="P26" s="662"/>
      <c r="Q26" s="663"/>
      <c r="R26" s="664" t="s">
        <v>
148</v>
      </c>
      <c r="S26" s="665"/>
      <c r="T26" s="665"/>
      <c r="U26" s="665"/>
      <c r="V26" s="665"/>
      <c r="W26" s="665"/>
      <c r="X26" s="665"/>
      <c r="Y26" s="666"/>
      <c r="Z26" s="691" t="s">
        <v>
148</v>
      </c>
      <c r="AA26" s="691"/>
      <c r="AB26" s="691"/>
      <c r="AC26" s="691"/>
      <c r="AD26" s="692" t="s">
        <v>
148</v>
      </c>
      <c r="AE26" s="692"/>
      <c r="AF26" s="692"/>
      <c r="AG26" s="692"/>
      <c r="AH26" s="692"/>
      <c r="AI26" s="692"/>
      <c r="AJ26" s="692"/>
      <c r="AK26" s="692"/>
      <c r="AL26" s="667" t="s">
        <v>
148</v>
      </c>
      <c r="AM26" s="668"/>
      <c r="AN26" s="668"/>
      <c r="AO26" s="693"/>
      <c r="AP26" s="756" t="s">
        <v>
298</v>
      </c>
      <c r="AQ26" s="757"/>
      <c r="AR26" s="757"/>
      <c r="AS26" s="757"/>
      <c r="AT26" s="757"/>
      <c r="AU26" s="757"/>
      <c r="AV26" s="757"/>
      <c r="AW26" s="757"/>
      <c r="AX26" s="757"/>
      <c r="AY26" s="757"/>
      <c r="AZ26" s="757"/>
      <c r="BA26" s="757"/>
      <c r="BB26" s="757"/>
      <c r="BC26" s="757"/>
      <c r="BD26" s="757"/>
      <c r="BE26" s="757"/>
      <c r="BF26" s="758"/>
      <c r="BG26" s="664" t="s">
        <v>
148</v>
      </c>
      <c r="BH26" s="665"/>
      <c r="BI26" s="665"/>
      <c r="BJ26" s="665"/>
      <c r="BK26" s="665"/>
      <c r="BL26" s="665"/>
      <c r="BM26" s="665"/>
      <c r="BN26" s="666"/>
      <c r="BO26" s="691" t="s">
        <v>
148</v>
      </c>
      <c r="BP26" s="691"/>
      <c r="BQ26" s="691"/>
      <c r="BR26" s="691"/>
      <c r="BS26" s="692" t="s">
        <v>
148</v>
      </c>
      <c r="BT26" s="692"/>
      <c r="BU26" s="692"/>
      <c r="BV26" s="692"/>
      <c r="BW26" s="692"/>
      <c r="BX26" s="692"/>
      <c r="BY26" s="692"/>
      <c r="BZ26" s="692"/>
      <c r="CA26" s="692"/>
      <c r="CB26" s="759"/>
      <c r="CD26" s="706" t="s">
        <v>
299</v>
      </c>
      <c r="CE26" s="703"/>
      <c r="CF26" s="703"/>
      <c r="CG26" s="703"/>
      <c r="CH26" s="703"/>
      <c r="CI26" s="703"/>
      <c r="CJ26" s="703"/>
      <c r="CK26" s="703"/>
      <c r="CL26" s="703"/>
      <c r="CM26" s="703"/>
      <c r="CN26" s="703"/>
      <c r="CO26" s="703"/>
      <c r="CP26" s="703"/>
      <c r="CQ26" s="704"/>
      <c r="CR26" s="664">
        <v>
34264824</v>
      </c>
      <c r="CS26" s="665"/>
      <c r="CT26" s="665"/>
      <c r="CU26" s="665"/>
      <c r="CV26" s="665"/>
      <c r="CW26" s="665"/>
      <c r="CX26" s="665"/>
      <c r="CY26" s="666"/>
      <c r="CZ26" s="667">
        <v>
9.6</v>
      </c>
      <c r="DA26" s="677"/>
      <c r="DB26" s="677"/>
      <c r="DC26" s="678"/>
      <c r="DD26" s="670">
        <v>
31860353</v>
      </c>
      <c r="DE26" s="665"/>
      <c r="DF26" s="665"/>
      <c r="DG26" s="665"/>
      <c r="DH26" s="665"/>
      <c r="DI26" s="665"/>
      <c r="DJ26" s="665"/>
      <c r="DK26" s="666"/>
      <c r="DL26" s="670" t="s">
        <v>
148</v>
      </c>
      <c r="DM26" s="665"/>
      <c r="DN26" s="665"/>
      <c r="DO26" s="665"/>
      <c r="DP26" s="665"/>
      <c r="DQ26" s="665"/>
      <c r="DR26" s="665"/>
      <c r="DS26" s="665"/>
      <c r="DT26" s="665"/>
      <c r="DU26" s="665"/>
      <c r="DV26" s="666"/>
      <c r="DW26" s="667" t="s">
        <v>
148</v>
      </c>
      <c r="DX26" s="677"/>
      <c r="DY26" s="677"/>
      <c r="DZ26" s="677"/>
      <c r="EA26" s="677"/>
      <c r="EB26" s="677"/>
      <c r="EC26" s="698"/>
    </row>
    <row r="27" spans="2:133" ht="11.25" customHeight="1" x14ac:dyDescent="0.2">
      <c r="B27" s="661" t="s">
        <v>
300</v>
      </c>
      <c r="C27" s="662"/>
      <c r="D27" s="662"/>
      <c r="E27" s="662"/>
      <c r="F27" s="662"/>
      <c r="G27" s="662"/>
      <c r="H27" s="662"/>
      <c r="I27" s="662"/>
      <c r="J27" s="662"/>
      <c r="K27" s="662"/>
      <c r="L27" s="662"/>
      <c r="M27" s="662"/>
      <c r="N27" s="662"/>
      <c r="O27" s="662"/>
      <c r="P27" s="662"/>
      <c r="Q27" s="663"/>
      <c r="R27" s="664">
        <v>
157375457</v>
      </c>
      <c r="S27" s="665"/>
      <c r="T27" s="665"/>
      <c r="U27" s="665"/>
      <c r="V27" s="665"/>
      <c r="W27" s="665"/>
      <c r="X27" s="665"/>
      <c r="Y27" s="666"/>
      <c r="Z27" s="691">
        <v>
41.7</v>
      </c>
      <c r="AA27" s="691"/>
      <c r="AB27" s="691"/>
      <c r="AC27" s="691"/>
      <c r="AD27" s="692">
        <v>
157375457</v>
      </c>
      <c r="AE27" s="692"/>
      <c r="AF27" s="692"/>
      <c r="AG27" s="692"/>
      <c r="AH27" s="692"/>
      <c r="AI27" s="692"/>
      <c r="AJ27" s="692"/>
      <c r="AK27" s="692"/>
      <c r="AL27" s="667">
        <v>
72.5</v>
      </c>
      <c r="AM27" s="668"/>
      <c r="AN27" s="668"/>
      <c r="AO27" s="693"/>
      <c r="AP27" s="661" t="s">
        <v>
301</v>
      </c>
      <c r="AQ27" s="662"/>
      <c r="AR27" s="662"/>
      <c r="AS27" s="662"/>
      <c r="AT27" s="662"/>
      <c r="AU27" s="662"/>
      <c r="AV27" s="662"/>
      <c r="AW27" s="662"/>
      <c r="AX27" s="662"/>
      <c r="AY27" s="662"/>
      <c r="AZ27" s="662"/>
      <c r="BA27" s="662"/>
      <c r="BB27" s="662"/>
      <c r="BC27" s="662"/>
      <c r="BD27" s="662"/>
      <c r="BE27" s="662"/>
      <c r="BF27" s="663"/>
      <c r="BG27" s="664">
        <v>
128773322</v>
      </c>
      <c r="BH27" s="665"/>
      <c r="BI27" s="665"/>
      <c r="BJ27" s="665"/>
      <c r="BK27" s="665"/>
      <c r="BL27" s="665"/>
      <c r="BM27" s="665"/>
      <c r="BN27" s="666"/>
      <c r="BO27" s="691">
        <v>
100</v>
      </c>
      <c r="BP27" s="691"/>
      <c r="BQ27" s="691"/>
      <c r="BR27" s="691"/>
      <c r="BS27" s="692" t="s">
        <v>
148</v>
      </c>
      <c r="BT27" s="692"/>
      <c r="BU27" s="692"/>
      <c r="BV27" s="692"/>
      <c r="BW27" s="692"/>
      <c r="BX27" s="692"/>
      <c r="BY27" s="692"/>
      <c r="BZ27" s="692"/>
      <c r="CA27" s="692"/>
      <c r="CB27" s="759"/>
      <c r="CD27" s="706" t="s">
        <v>
302</v>
      </c>
      <c r="CE27" s="703"/>
      <c r="CF27" s="703"/>
      <c r="CG27" s="703"/>
      <c r="CH27" s="703"/>
      <c r="CI27" s="703"/>
      <c r="CJ27" s="703"/>
      <c r="CK27" s="703"/>
      <c r="CL27" s="703"/>
      <c r="CM27" s="703"/>
      <c r="CN27" s="703"/>
      <c r="CO27" s="703"/>
      <c r="CP27" s="703"/>
      <c r="CQ27" s="704"/>
      <c r="CR27" s="664">
        <v>
119195521</v>
      </c>
      <c r="CS27" s="675"/>
      <c r="CT27" s="675"/>
      <c r="CU27" s="675"/>
      <c r="CV27" s="675"/>
      <c r="CW27" s="675"/>
      <c r="CX27" s="675"/>
      <c r="CY27" s="676"/>
      <c r="CZ27" s="667">
        <v>
33.299999999999997</v>
      </c>
      <c r="DA27" s="677"/>
      <c r="DB27" s="677"/>
      <c r="DC27" s="678"/>
      <c r="DD27" s="670">
        <v>
43183769</v>
      </c>
      <c r="DE27" s="675"/>
      <c r="DF27" s="675"/>
      <c r="DG27" s="675"/>
      <c r="DH27" s="675"/>
      <c r="DI27" s="675"/>
      <c r="DJ27" s="675"/>
      <c r="DK27" s="676"/>
      <c r="DL27" s="670">
        <v>
40831566</v>
      </c>
      <c r="DM27" s="675"/>
      <c r="DN27" s="675"/>
      <c r="DO27" s="675"/>
      <c r="DP27" s="675"/>
      <c r="DQ27" s="675"/>
      <c r="DR27" s="675"/>
      <c r="DS27" s="675"/>
      <c r="DT27" s="675"/>
      <c r="DU27" s="675"/>
      <c r="DV27" s="676"/>
      <c r="DW27" s="667">
        <v>
18.8</v>
      </c>
      <c r="DX27" s="677"/>
      <c r="DY27" s="677"/>
      <c r="DZ27" s="677"/>
      <c r="EA27" s="677"/>
      <c r="EB27" s="677"/>
      <c r="EC27" s="698"/>
    </row>
    <row r="28" spans="2:133" ht="11.25" customHeight="1" x14ac:dyDescent="0.2">
      <c r="B28" s="661" t="s">
        <v>
303</v>
      </c>
      <c r="C28" s="662"/>
      <c r="D28" s="662"/>
      <c r="E28" s="662"/>
      <c r="F28" s="662"/>
      <c r="G28" s="662"/>
      <c r="H28" s="662"/>
      <c r="I28" s="662"/>
      <c r="J28" s="662"/>
      <c r="K28" s="662"/>
      <c r="L28" s="662"/>
      <c r="M28" s="662"/>
      <c r="N28" s="662"/>
      <c r="O28" s="662"/>
      <c r="P28" s="662"/>
      <c r="Q28" s="663"/>
      <c r="R28" s="664">
        <v>
89962</v>
      </c>
      <c r="S28" s="665"/>
      <c r="T28" s="665"/>
      <c r="U28" s="665"/>
      <c r="V28" s="665"/>
      <c r="W28" s="665"/>
      <c r="X28" s="665"/>
      <c r="Y28" s="666"/>
      <c r="Z28" s="691">
        <v>
0</v>
      </c>
      <c r="AA28" s="691"/>
      <c r="AB28" s="691"/>
      <c r="AC28" s="691"/>
      <c r="AD28" s="692">
        <v>
89962</v>
      </c>
      <c r="AE28" s="692"/>
      <c r="AF28" s="692"/>
      <c r="AG28" s="692"/>
      <c r="AH28" s="692"/>
      <c r="AI28" s="692"/>
      <c r="AJ28" s="692"/>
      <c r="AK28" s="692"/>
      <c r="AL28" s="667">
        <v>
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
304</v>
      </c>
      <c r="CE28" s="703"/>
      <c r="CF28" s="703"/>
      <c r="CG28" s="703"/>
      <c r="CH28" s="703"/>
      <c r="CI28" s="703"/>
      <c r="CJ28" s="703"/>
      <c r="CK28" s="703"/>
      <c r="CL28" s="703"/>
      <c r="CM28" s="703"/>
      <c r="CN28" s="703"/>
      <c r="CO28" s="703"/>
      <c r="CP28" s="703"/>
      <c r="CQ28" s="704"/>
      <c r="CR28" s="664">
        <v>
12115461</v>
      </c>
      <c r="CS28" s="665"/>
      <c r="CT28" s="665"/>
      <c r="CU28" s="665"/>
      <c r="CV28" s="665"/>
      <c r="CW28" s="665"/>
      <c r="CX28" s="665"/>
      <c r="CY28" s="666"/>
      <c r="CZ28" s="667">
        <v>
3.4</v>
      </c>
      <c r="DA28" s="677"/>
      <c r="DB28" s="677"/>
      <c r="DC28" s="678"/>
      <c r="DD28" s="670">
        <v>
12114890</v>
      </c>
      <c r="DE28" s="665"/>
      <c r="DF28" s="665"/>
      <c r="DG28" s="665"/>
      <c r="DH28" s="665"/>
      <c r="DI28" s="665"/>
      <c r="DJ28" s="665"/>
      <c r="DK28" s="666"/>
      <c r="DL28" s="670">
        <v>
12114890</v>
      </c>
      <c r="DM28" s="665"/>
      <c r="DN28" s="665"/>
      <c r="DO28" s="665"/>
      <c r="DP28" s="665"/>
      <c r="DQ28" s="665"/>
      <c r="DR28" s="665"/>
      <c r="DS28" s="665"/>
      <c r="DT28" s="665"/>
      <c r="DU28" s="665"/>
      <c r="DV28" s="666"/>
      <c r="DW28" s="667">
        <v>
5.6</v>
      </c>
      <c r="DX28" s="677"/>
      <c r="DY28" s="677"/>
      <c r="DZ28" s="677"/>
      <c r="EA28" s="677"/>
      <c r="EB28" s="677"/>
      <c r="EC28" s="698"/>
    </row>
    <row r="29" spans="2:133" ht="11.25" customHeight="1" x14ac:dyDescent="0.2">
      <c r="B29" s="661" t="s">
        <v>
305</v>
      </c>
      <c r="C29" s="662"/>
      <c r="D29" s="662"/>
      <c r="E29" s="662"/>
      <c r="F29" s="662"/>
      <c r="G29" s="662"/>
      <c r="H29" s="662"/>
      <c r="I29" s="662"/>
      <c r="J29" s="662"/>
      <c r="K29" s="662"/>
      <c r="L29" s="662"/>
      <c r="M29" s="662"/>
      <c r="N29" s="662"/>
      <c r="O29" s="662"/>
      <c r="P29" s="662"/>
      <c r="Q29" s="663"/>
      <c r="R29" s="664">
        <v>
1966199</v>
      </c>
      <c r="S29" s="665"/>
      <c r="T29" s="665"/>
      <c r="U29" s="665"/>
      <c r="V29" s="665"/>
      <c r="W29" s="665"/>
      <c r="X29" s="665"/>
      <c r="Y29" s="666"/>
      <c r="Z29" s="691">
        <v>
0.5</v>
      </c>
      <c r="AA29" s="691"/>
      <c r="AB29" s="691"/>
      <c r="AC29" s="691"/>
      <c r="AD29" s="692" t="s">
        <v>
148</v>
      </c>
      <c r="AE29" s="692"/>
      <c r="AF29" s="692"/>
      <c r="AG29" s="692"/>
      <c r="AH29" s="692"/>
      <c r="AI29" s="692"/>
      <c r="AJ29" s="692"/>
      <c r="AK29" s="692"/>
      <c r="AL29" s="667" t="s">
        <v>
148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
306</v>
      </c>
      <c r="CE29" s="751"/>
      <c r="CF29" s="706" t="s">
        <v>
70</v>
      </c>
      <c r="CG29" s="703"/>
      <c r="CH29" s="703"/>
      <c r="CI29" s="703"/>
      <c r="CJ29" s="703"/>
      <c r="CK29" s="703"/>
      <c r="CL29" s="703"/>
      <c r="CM29" s="703"/>
      <c r="CN29" s="703"/>
      <c r="CO29" s="703"/>
      <c r="CP29" s="703"/>
      <c r="CQ29" s="704"/>
      <c r="CR29" s="664">
        <v>
12115457</v>
      </c>
      <c r="CS29" s="675"/>
      <c r="CT29" s="675"/>
      <c r="CU29" s="675"/>
      <c r="CV29" s="675"/>
      <c r="CW29" s="675"/>
      <c r="CX29" s="675"/>
      <c r="CY29" s="676"/>
      <c r="CZ29" s="667">
        <v>
3.4</v>
      </c>
      <c r="DA29" s="677"/>
      <c r="DB29" s="677"/>
      <c r="DC29" s="678"/>
      <c r="DD29" s="670">
        <v>
12114886</v>
      </c>
      <c r="DE29" s="675"/>
      <c r="DF29" s="675"/>
      <c r="DG29" s="675"/>
      <c r="DH29" s="675"/>
      <c r="DI29" s="675"/>
      <c r="DJ29" s="675"/>
      <c r="DK29" s="676"/>
      <c r="DL29" s="670">
        <v>
12114886</v>
      </c>
      <c r="DM29" s="675"/>
      <c r="DN29" s="675"/>
      <c r="DO29" s="675"/>
      <c r="DP29" s="675"/>
      <c r="DQ29" s="675"/>
      <c r="DR29" s="675"/>
      <c r="DS29" s="675"/>
      <c r="DT29" s="675"/>
      <c r="DU29" s="675"/>
      <c r="DV29" s="676"/>
      <c r="DW29" s="667">
        <v>
5.6</v>
      </c>
      <c r="DX29" s="677"/>
      <c r="DY29" s="677"/>
      <c r="DZ29" s="677"/>
      <c r="EA29" s="677"/>
      <c r="EB29" s="677"/>
      <c r="EC29" s="698"/>
    </row>
    <row r="30" spans="2:133" ht="11.25" customHeight="1" x14ac:dyDescent="0.2">
      <c r="B30" s="661" t="s">
        <v>
307</v>
      </c>
      <c r="C30" s="662"/>
      <c r="D30" s="662"/>
      <c r="E30" s="662"/>
      <c r="F30" s="662"/>
      <c r="G30" s="662"/>
      <c r="H30" s="662"/>
      <c r="I30" s="662"/>
      <c r="J30" s="662"/>
      <c r="K30" s="662"/>
      <c r="L30" s="662"/>
      <c r="M30" s="662"/>
      <c r="N30" s="662"/>
      <c r="O30" s="662"/>
      <c r="P30" s="662"/>
      <c r="Q30" s="663"/>
      <c r="R30" s="664">
        <v>
4973003</v>
      </c>
      <c r="S30" s="665"/>
      <c r="T30" s="665"/>
      <c r="U30" s="665"/>
      <c r="V30" s="665"/>
      <c r="W30" s="665"/>
      <c r="X30" s="665"/>
      <c r="Y30" s="666"/>
      <c r="Z30" s="691">
        <v>
1.3</v>
      </c>
      <c r="AA30" s="691"/>
      <c r="AB30" s="691"/>
      <c r="AC30" s="691"/>
      <c r="AD30" s="692">
        <v>
3003989</v>
      </c>
      <c r="AE30" s="692"/>
      <c r="AF30" s="692"/>
      <c r="AG30" s="692"/>
      <c r="AH30" s="692"/>
      <c r="AI30" s="692"/>
      <c r="AJ30" s="692"/>
      <c r="AK30" s="692"/>
      <c r="AL30" s="667">
        <v>
1.4</v>
      </c>
      <c r="AM30" s="668"/>
      <c r="AN30" s="668"/>
      <c r="AO30" s="693"/>
      <c r="AP30" s="723" t="s">
        <v>
223</v>
      </c>
      <c r="AQ30" s="724"/>
      <c r="AR30" s="724"/>
      <c r="AS30" s="724"/>
      <c r="AT30" s="724"/>
      <c r="AU30" s="724"/>
      <c r="AV30" s="724"/>
      <c r="AW30" s="724"/>
      <c r="AX30" s="724"/>
      <c r="AY30" s="724"/>
      <c r="AZ30" s="724"/>
      <c r="BA30" s="724"/>
      <c r="BB30" s="724"/>
      <c r="BC30" s="724"/>
      <c r="BD30" s="724"/>
      <c r="BE30" s="724"/>
      <c r="BF30" s="725"/>
      <c r="BG30" s="723" t="s">
        <v>
308</v>
      </c>
      <c r="BH30" s="739"/>
      <c r="BI30" s="739"/>
      <c r="BJ30" s="739"/>
      <c r="BK30" s="739"/>
      <c r="BL30" s="739"/>
      <c r="BM30" s="739"/>
      <c r="BN30" s="739"/>
      <c r="BO30" s="739"/>
      <c r="BP30" s="739"/>
      <c r="BQ30" s="740"/>
      <c r="BR30" s="723" t="s">
        <v>
309</v>
      </c>
      <c r="BS30" s="739"/>
      <c r="BT30" s="739"/>
      <c r="BU30" s="739"/>
      <c r="BV30" s="739"/>
      <c r="BW30" s="739"/>
      <c r="BX30" s="739"/>
      <c r="BY30" s="739"/>
      <c r="BZ30" s="739"/>
      <c r="CA30" s="739"/>
      <c r="CB30" s="740"/>
      <c r="CD30" s="752"/>
      <c r="CE30" s="753"/>
      <c r="CF30" s="706" t="s">
        <v>
310</v>
      </c>
      <c r="CG30" s="703"/>
      <c r="CH30" s="703"/>
      <c r="CI30" s="703"/>
      <c r="CJ30" s="703"/>
      <c r="CK30" s="703"/>
      <c r="CL30" s="703"/>
      <c r="CM30" s="703"/>
      <c r="CN30" s="703"/>
      <c r="CO30" s="703"/>
      <c r="CP30" s="703"/>
      <c r="CQ30" s="704"/>
      <c r="CR30" s="664">
        <v>
11798544</v>
      </c>
      <c r="CS30" s="665"/>
      <c r="CT30" s="665"/>
      <c r="CU30" s="665"/>
      <c r="CV30" s="665"/>
      <c r="CW30" s="665"/>
      <c r="CX30" s="665"/>
      <c r="CY30" s="666"/>
      <c r="CZ30" s="667">
        <v>
3.3</v>
      </c>
      <c r="DA30" s="677"/>
      <c r="DB30" s="677"/>
      <c r="DC30" s="678"/>
      <c r="DD30" s="670">
        <v>
11797973</v>
      </c>
      <c r="DE30" s="665"/>
      <c r="DF30" s="665"/>
      <c r="DG30" s="665"/>
      <c r="DH30" s="665"/>
      <c r="DI30" s="665"/>
      <c r="DJ30" s="665"/>
      <c r="DK30" s="666"/>
      <c r="DL30" s="670">
        <v>
11797973</v>
      </c>
      <c r="DM30" s="665"/>
      <c r="DN30" s="665"/>
      <c r="DO30" s="665"/>
      <c r="DP30" s="665"/>
      <c r="DQ30" s="665"/>
      <c r="DR30" s="665"/>
      <c r="DS30" s="665"/>
      <c r="DT30" s="665"/>
      <c r="DU30" s="665"/>
      <c r="DV30" s="666"/>
      <c r="DW30" s="667">
        <v>
5.4</v>
      </c>
      <c r="DX30" s="677"/>
      <c r="DY30" s="677"/>
      <c r="DZ30" s="677"/>
      <c r="EA30" s="677"/>
      <c r="EB30" s="677"/>
      <c r="EC30" s="698"/>
    </row>
    <row r="31" spans="2:133" ht="11.25" customHeight="1" x14ac:dyDescent="0.2">
      <c r="B31" s="661" t="s">
        <v>
311</v>
      </c>
      <c r="C31" s="662"/>
      <c r="D31" s="662"/>
      <c r="E31" s="662"/>
      <c r="F31" s="662"/>
      <c r="G31" s="662"/>
      <c r="H31" s="662"/>
      <c r="I31" s="662"/>
      <c r="J31" s="662"/>
      <c r="K31" s="662"/>
      <c r="L31" s="662"/>
      <c r="M31" s="662"/>
      <c r="N31" s="662"/>
      <c r="O31" s="662"/>
      <c r="P31" s="662"/>
      <c r="Q31" s="663"/>
      <c r="R31" s="664">
        <v>
1346635</v>
      </c>
      <c r="S31" s="665"/>
      <c r="T31" s="665"/>
      <c r="U31" s="665"/>
      <c r="V31" s="665"/>
      <c r="W31" s="665"/>
      <c r="X31" s="665"/>
      <c r="Y31" s="666"/>
      <c r="Z31" s="691">
        <v>
0.4</v>
      </c>
      <c r="AA31" s="691"/>
      <c r="AB31" s="691"/>
      <c r="AC31" s="691"/>
      <c r="AD31" s="692" t="s">
        <v>
148</v>
      </c>
      <c r="AE31" s="692"/>
      <c r="AF31" s="692"/>
      <c r="AG31" s="692"/>
      <c r="AH31" s="692"/>
      <c r="AI31" s="692"/>
      <c r="AJ31" s="692"/>
      <c r="AK31" s="692"/>
      <c r="AL31" s="667" t="s">
        <v>
148</v>
      </c>
      <c r="AM31" s="668"/>
      <c r="AN31" s="668"/>
      <c r="AO31" s="693"/>
      <c r="AP31" s="741" t="s">
        <v>
312</v>
      </c>
      <c r="AQ31" s="742"/>
      <c r="AR31" s="742"/>
      <c r="AS31" s="742"/>
      <c r="AT31" s="747" t="s">
        <v>
313</v>
      </c>
      <c r="AU31" s="217"/>
      <c r="AV31" s="217"/>
      <c r="AW31" s="217"/>
      <c r="AX31" s="731" t="s">
        <v>
190</v>
      </c>
      <c r="AY31" s="732"/>
      <c r="AZ31" s="732"/>
      <c r="BA31" s="732"/>
      <c r="BB31" s="732"/>
      <c r="BC31" s="732"/>
      <c r="BD31" s="732"/>
      <c r="BE31" s="732"/>
      <c r="BF31" s="733"/>
      <c r="BG31" s="734">
        <v>
99.3</v>
      </c>
      <c r="BH31" s="735"/>
      <c r="BI31" s="735"/>
      <c r="BJ31" s="735"/>
      <c r="BK31" s="735"/>
      <c r="BL31" s="735"/>
      <c r="BM31" s="736">
        <v>
97.9</v>
      </c>
      <c r="BN31" s="735"/>
      <c r="BO31" s="735"/>
      <c r="BP31" s="735"/>
      <c r="BQ31" s="737"/>
      <c r="BR31" s="734">
        <v>
99.1</v>
      </c>
      <c r="BS31" s="735"/>
      <c r="BT31" s="735"/>
      <c r="BU31" s="735"/>
      <c r="BV31" s="735"/>
      <c r="BW31" s="735"/>
      <c r="BX31" s="736">
        <v>
97.5</v>
      </c>
      <c r="BY31" s="735"/>
      <c r="BZ31" s="735"/>
      <c r="CA31" s="735"/>
      <c r="CB31" s="737"/>
      <c r="CD31" s="752"/>
      <c r="CE31" s="753"/>
      <c r="CF31" s="706" t="s">
        <v>
314</v>
      </c>
      <c r="CG31" s="703"/>
      <c r="CH31" s="703"/>
      <c r="CI31" s="703"/>
      <c r="CJ31" s="703"/>
      <c r="CK31" s="703"/>
      <c r="CL31" s="703"/>
      <c r="CM31" s="703"/>
      <c r="CN31" s="703"/>
      <c r="CO31" s="703"/>
      <c r="CP31" s="703"/>
      <c r="CQ31" s="704"/>
      <c r="CR31" s="664">
        <v>
316913</v>
      </c>
      <c r="CS31" s="675"/>
      <c r="CT31" s="675"/>
      <c r="CU31" s="675"/>
      <c r="CV31" s="675"/>
      <c r="CW31" s="675"/>
      <c r="CX31" s="675"/>
      <c r="CY31" s="676"/>
      <c r="CZ31" s="667">
        <v>
0.1</v>
      </c>
      <c r="DA31" s="677"/>
      <c r="DB31" s="677"/>
      <c r="DC31" s="678"/>
      <c r="DD31" s="670">
        <v>
316913</v>
      </c>
      <c r="DE31" s="675"/>
      <c r="DF31" s="675"/>
      <c r="DG31" s="675"/>
      <c r="DH31" s="675"/>
      <c r="DI31" s="675"/>
      <c r="DJ31" s="675"/>
      <c r="DK31" s="676"/>
      <c r="DL31" s="670">
        <v>
316913</v>
      </c>
      <c r="DM31" s="675"/>
      <c r="DN31" s="675"/>
      <c r="DO31" s="675"/>
      <c r="DP31" s="675"/>
      <c r="DQ31" s="675"/>
      <c r="DR31" s="675"/>
      <c r="DS31" s="675"/>
      <c r="DT31" s="675"/>
      <c r="DU31" s="675"/>
      <c r="DV31" s="676"/>
      <c r="DW31" s="667">
        <v>
0.1</v>
      </c>
      <c r="DX31" s="677"/>
      <c r="DY31" s="677"/>
      <c r="DZ31" s="677"/>
      <c r="EA31" s="677"/>
      <c r="EB31" s="677"/>
      <c r="EC31" s="698"/>
    </row>
    <row r="32" spans="2:133" ht="11.25" customHeight="1" x14ac:dyDescent="0.2">
      <c r="B32" s="661" t="s">
        <v>
315</v>
      </c>
      <c r="C32" s="662"/>
      <c r="D32" s="662"/>
      <c r="E32" s="662"/>
      <c r="F32" s="662"/>
      <c r="G32" s="662"/>
      <c r="H32" s="662"/>
      <c r="I32" s="662"/>
      <c r="J32" s="662"/>
      <c r="K32" s="662"/>
      <c r="L32" s="662"/>
      <c r="M32" s="662"/>
      <c r="N32" s="662"/>
      <c r="O32" s="662"/>
      <c r="P32" s="662"/>
      <c r="Q32" s="663"/>
      <c r="R32" s="664">
        <v>
84706658</v>
      </c>
      <c r="S32" s="665"/>
      <c r="T32" s="665"/>
      <c r="U32" s="665"/>
      <c r="V32" s="665"/>
      <c r="W32" s="665"/>
      <c r="X32" s="665"/>
      <c r="Y32" s="666"/>
      <c r="Z32" s="691">
        <v>
22.4</v>
      </c>
      <c r="AA32" s="691"/>
      <c r="AB32" s="691"/>
      <c r="AC32" s="691"/>
      <c r="AD32" s="692" t="s">
        <v>
148</v>
      </c>
      <c r="AE32" s="692"/>
      <c r="AF32" s="692"/>
      <c r="AG32" s="692"/>
      <c r="AH32" s="692"/>
      <c r="AI32" s="692"/>
      <c r="AJ32" s="692"/>
      <c r="AK32" s="692"/>
      <c r="AL32" s="667" t="s">
        <v>
148</v>
      </c>
      <c r="AM32" s="668"/>
      <c r="AN32" s="668"/>
      <c r="AO32" s="693"/>
      <c r="AP32" s="743"/>
      <c r="AQ32" s="744"/>
      <c r="AR32" s="744"/>
      <c r="AS32" s="744"/>
      <c r="AT32" s="748"/>
      <c r="AU32" s="216" t="s">
        <v>
316</v>
      </c>
      <c r="AV32" s="216"/>
      <c r="AW32" s="216"/>
      <c r="AX32" s="661" t="s">
        <v>
317</v>
      </c>
      <c r="AY32" s="662"/>
      <c r="AZ32" s="662"/>
      <c r="BA32" s="662"/>
      <c r="BB32" s="662"/>
      <c r="BC32" s="662"/>
      <c r="BD32" s="662"/>
      <c r="BE32" s="662"/>
      <c r="BF32" s="663"/>
      <c r="BG32" s="738">
        <v>
99.3</v>
      </c>
      <c r="BH32" s="675"/>
      <c r="BI32" s="675"/>
      <c r="BJ32" s="675"/>
      <c r="BK32" s="675"/>
      <c r="BL32" s="675"/>
      <c r="BM32" s="668">
        <v>
97.9</v>
      </c>
      <c r="BN32" s="730"/>
      <c r="BO32" s="730"/>
      <c r="BP32" s="730"/>
      <c r="BQ32" s="702"/>
      <c r="BR32" s="738">
        <v>
99.1</v>
      </c>
      <c r="BS32" s="675"/>
      <c r="BT32" s="675"/>
      <c r="BU32" s="675"/>
      <c r="BV32" s="675"/>
      <c r="BW32" s="675"/>
      <c r="BX32" s="668">
        <v>
97.4</v>
      </c>
      <c r="BY32" s="730"/>
      <c r="BZ32" s="730"/>
      <c r="CA32" s="730"/>
      <c r="CB32" s="702"/>
      <c r="CD32" s="754"/>
      <c r="CE32" s="755"/>
      <c r="CF32" s="706" t="s">
        <v>
318</v>
      </c>
      <c r="CG32" s="703"/>
      <c r="CH32" s="703"/>
      <c r="CI32" s="703"/>
      <c r="CJ32" s="703"/>
      <c r="CK32" s="703"/>
      <c r="CL32" s="703"/>
      <c r="CM32" s="703"/>
      <c r="CN32" s="703"/>
      <c r="CO32" s="703"/>
      <c r="CP32" s="703"/>
      <c r="CQ32" s="704"/>
      <c r="CR32" s="664">
        <v>
4</v>
      </c>
      <c r="CS32" s="665"/>
      <c r="CT32" s="665"/>
      <c r="CU32" s="665"/>
      <c r="CV32" s="665"/>
      <c r="CW32" s="665"/>
      <c r="CX32" s="665"/>
      <c r="CY32" s="666"/>
      <c r="CZ32" s="667">
        <v>
0</v>
      </c>
      <c r="DA32" s="677"/>
      <c r="DB32" s="677"/>
      <c r="DC32" s="678"/>
      <c r="DD32" s="670">
        <v>
4</v>
      </c>
      <c r="DE32" s="665"/>
      <c r="DF32" s="665"/>
      <c r="DG32" s="665"/>
      <c r="DH32" s="665"/>
      <c r="DI32" s="665"/>
      <c r="DJ32" s="665"/>
      <c r="DK32" s="666"/>
      <c r="DL32" s="670">
        <v>
4</v>
      </c>
      <c r="DM32" s="665"/>
      <c r="DN32" s="665"/>
      <c r="DO32" s="665"/>
      <c r="DP32" s="665"/>
      <c r="DQ32" s="665"/>
      <c r="DR32" s="665"/>
      <c r="DS32" s="665"/>
      <c r="DT32" s="665"/>
      <c r="DU32" s="665"/>
      <c r="DV32" s="666"/>
      <c r="DW32" s="667">
        <v>
0</v>
      </c>
      <c r="DX32" s="677"/>
      <c r="DY32" s="677"/>
      <c r="DZ32" s="677"/>
      <c r="EA32" s="677"/>
      <c r="EB32" s="677"/>
      <c r="EC32" s="698"/>
    </row>
    <row r="33" spans="2:133" ht="11.25" customHeight="1" x14ac:dyDescent="0.2">
      <c r="B33" s="727" t="s">
        <v>
319</v>
      </c>
      <c r="C33" s="728"/>
      <c r="D33" s="728"/>
      <c r="E33" s="728"/>
      <c r="F33" s="728"/>
      <c r="G33" s="728"/>
      <c r="H33" s="728"/>
      <c r="I33" s="728"/>
      <c r="J33" s="728"/>
      <c r="K33" s="728"/>
      <c r="L33" s="728"/>
      <c r="M33" s="728"/>
      <c r="N33" s="728"/>
      <c r="O33" s="728"/>
      <c r="P33" s="728"/>
      <c r="Q33" s="729"/>
      <c r="R33" s="664">
        <v>
59960386</v>
      </c>
      <c r="S33" s="665"/>
      <c r="T33" s="665"/>
      <c r="U33" s="665"/>
      <c r="V33" s="665"/>
      <c r="W33" s="665"/>
      <c r="X33" s="665"/>
      <c r="Y33" s="666"/>
      <c r="Z33" s="691">
        <v>
15.9</v>
      </c>
      <c r="AA33" s="691"/>
      <c r="AB33" s="691"/>
      <c r="AC33" s="691"/>
      <c r="AD33" s="692">
        <v>
56527397</v>
      </c>
      <c r="AE33" s="692"/>
      <c r="AF33" s="692"/>
      <c r="AG33" s="692"/>
      <c r="AH33" s="692"/>
      <c r="AI33" s="692"/>
      <c r="AJ33" s="692"/>
      <c r="AK33" s="692"/>
      <c r="AL33" s="667">
        <v>
26</v>
      </c>
      <c r="AM33" s="668"/>
      <c r="AN33" s="668"/>
      <c r="AO33" s="693"/>
      <c r="AP33" s="745"/>
      <c r="AQ33" s="746"/>
      <c r="AR33" s="746"/>
      <c r="AS33" s="746"/>
      <c r="AT33" s="749"/>
      <c r="AU33" s="218"/>
      <c r="AV33" s="218"/>
      <c r="AW33" s="218"/>
      <c r="AX33" s="641" t="s">
        <v>
320</v>
      </c>
      <c r="AY33" s="642"/>
      <c r="AZ33" s="642"/>
      <c r="BA33" s="642"/>
      <c r="BB33" s="642"/>
      <c r="BC33" s="642"/>
      <c r="BD33" s="642"/>
      <c r="BE33" s="642"/>
      <c r="BF33" s="643"/>
      <c r="BG33" s="726" t="s">
        <v>
148</v>
      </c>
      <c r="BH33" s="645"/>
      <c r="BI33" s="645"/>
      <c r="BJ33" s="645"/>
      <c r="BK33" s="645"/>
      <c r="BL33" s="645"/>
      <c r="BM33" s="683" t="s">
        <v>
148</v>
      </c>
      <c r="BN33" s="645"/>
      <c r="BO33" s="645"/>
      <c r="BP33" s="645"/>
      <c r="BQ33" s="694"/>
      <c r="BR33" s="726" t="s">
        <v>
252</v>
      </c>
      <c r="BS33" s="645"/>
      <c r="BT33" s="645"/>
      <c r="BU33" s="645"/>
      <c r="BV33" s="645"/>
      <c r="BW33" s="645"/>
      <c r="BX33" s="683" t="s">
        <v>
148</v>
      </c>
      <c r="BY33" s="645"/>
      <c r="BZ33" s="645"/>
      <c r="CA33" s="645"/>
      <c r="CB33" s="694"/>
      <c r="CD33" s="706" t="s">
        <v>
321</v>
      </c>
      <c r="CE33" s="703"/>
      <c r="CF33" s="703"/>
      <c r="CG33" s="703"/>
      <c r="CH33" s="703"/>
      <c r="CI33" s="703"/>
      <c r="CJ33" s="703"/>
      <c r="CK33" s="703"/>
      <c r="CL33" s="703"/>
      <c r="CM33" s="703"/>
      <c r="CN33" s="703"/>
      <c r="CO33" s="703"/>
      <c r="CP33" s="703"/>
      <c r="CQ33" s="704"/>
      <c r="CR33" s="664">
        <v>
138680863</v>
      </c>
      <c r="CS33" s="675"/>
      <c r="CT33" s="675"/>
      <c r="CU33" s="675"/>
      <c r="CV33" s="675"/>
      <c r="CW33" s="675"/>
      <c r="CX33" s="675"/>
      <c r="CY33" s="676"/>
      <c r="CZ33" s="667">
        <v>
38.799999999999997</v>
      </c>
      <c r="DA33" s="677"/>
      <c r="DB33" s="677"/>
      <c r="DC33" s="678"/>
      <c r="DD33" s="670">
        <v>
101335848</v>
      </c>
      <c r="DE33" s="675"/>
      <c r="DF33" s="675"/>
      <c r="DG33" s="675"/>
      <c r="DH33" s="675"/>
      <c r="DI33" s="675"/>
      <c r="DJ33" s="675"/>
      <c r="DK33" s="676"/>
      <c r="DL33" s="670">
        <v>
70600354</v>
      </c>
      <c r="DM33" s="675"/>
      <c r="DN33" s="675"/>
      <c r="DO33" s="675"/>
      <c r="DP33" s="675"/>
      <c r="DQ33" s="675"/>
      <c r="DR33" s="675"/>
      <c r="DS33" s="675"/>
      <c r="DT33" s="675"/>
      <c r="DU33" s="675"/>
      <c r="DV33" s="676"/>
      <c r="DW33" s="667">
        <v>
32.5</v>
      </c>
      <c r="DX33" s="677"/>
      <c r="DY33" s="677"/>
      <c r="DZ33" s="677"/>
      <c r="EA33" s="677"/>
      <c r="EB33" s="677"/>
      <c r="EC33" s="698"/>
    </row>
    <row r="34" spans="2:133" ht="11.25" customHeight="1" x14ac:dyDescent="0.2">
      <c r="B34" s="661" t="s">
        <v>
322</v>
      </c>
      <c r="C34" s="662"/>
      <c r="D34" s="662"/>
      <c r="E34" s="662"/>
      <c r="F34" s="662"/>
      <c r="G34" s="662"/>
      <c r="H34" s="662"/>
      <c r="I34" s="662"/>
      <c r="J34" s="662"/>
      <c r="K34" s="662"/>
      <c r="L34" s="662"/>
      <c r="M34" s="662"/>
      <c r="N34" s="662"/>
      <c r="O34" s="662"/>
      <c r="P34" s="662"/>
      <c r="Q34" s="663"/>
      <c r="R34" s="664">
        <v>
34789259</v>
      </c>
      <c r="S34" s="665"/>
      <c r="T34" s="665"/>
      <c r="U34" s="665"/>
      <c r="V34" s="665"/>
      <c r="W34" s="665"/>
      <c r="X34" s="665"/>
      <c r="Y34" s="666"/>
      <c r="Z34" s="691">
        <v>
9.1999999999999993</v>
      </c>
      <c r="AA34" s="691"/>
      <c r="AB34" s="691"/>
      <c r="AC34" s="691"/>
      <c r="AD34" s="692" t="s">
        <v>
148</v>
      </c>
      <c r="AE34" s="692"/>
      <c r="AF34" s="692"/>
      <c r="AG34" s="692"/>
      <c r="AH34" s="692"/>
      <c r="AI34" s="692"/>
      <c r="AJ34" s="692"/>
      <c r="AK34" s="692"/>
      <c r="AL34" s="667" t="s">
        <v>
148</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
323</v>
      </c>
      <c r="CE34" s="703"/>
      <c r="CF34" s="703"/>
      <c r="CG34" s="703"/>
      <c r="CH34" s="703"/>
      <c r="CI34" s="703"/>
      <c r="CJ34" s="703"/>
      <c r="CK34" s="703"/>
      <c r="CL34" s="703"/>
      <c r="CM34" s="703"/>
      <c r="CN34" s="703"/>
      <c r="CO34" s="703"/>
      <c r="CP34" s="703"/>
      <c r="CQ34" s="704"/>
      <c r="CR34" s="664">
        <v>
73043685</v>
      </c>
      <c r="CS34" s="665"/>
      <c r="CT34" s="665"/>
      <c r="CU34" s="665"/>
      <c r="CV34" s="665"/>
      <c r="CW34" s="665"/>
      <c r="CX34" s="665"/>
      <c r="CY34" s="666"/>
      <c r="CZ34" s="667">
        <v>
20.399999999999999</v>
      </c>
      <c r="DA34" s="677"/>
      <c r="DB34" s="677"/>
      <c r="DC34" s="678"/>
      <c r="DD34" s="670">
        <v>
45623558</v>
      </c>
      <c r="DE34" s="665"/>
      <c r="DF34" s="665"/>
      <c r="DG34" s="665"/>
      <c r="DH34" s="665"/>
      <c r="DI34" s="665"/>
      <c r="DJ34" s="665"/>
      <c r="DK34" s="666"/>
      <c r="DL34" s="670">
        <v>
41940959</v>
      </c>
      <c r="DM34" s="665"/>
      <c r="DN34" s="665"/>
      <c r="DO34" s="665"/>
      <c r="DP34" s="665"/>
      <c r="DQ34" s="665"/>
      <c r="DR34" s="665"/>
      <c r="DS34" s="665"/>
      <c r="DT34" s="665"/>
      <c r="DU34" s="665"/>
      <c r="DV34" s="666"/>
      <c r="DW34" s="667">
        <v>
19.3</v>
      </c>
      <c r="DX34" s="677"/>
      <c r="DY34" s="677"/>
      <c r="DZ34" s="677"/>
      <c r="EA34" s="677"/>
      <c r="EB34" s="677"/>
      <c r="EC34" s="698"/>
    </row>
    <row r="35" spans="2:133" ht="11.25" customHeight="1" x14ac:dyDescent="0.2">
      <c r="B35" s="661" t="s">
        <v>
324</v>
      </c>
      <c r="C35" s="662"/>
      <c r="D35" s="662"/>
      <c r="E35" s="662"/>
      <c r="F35" s="662"/>
      <c r="G35" s="662"/>
      <c r="H35" s="662"/>
      <c r="I35" s="662"/>
      <c r="J35" s="662"/>
      <c r="K35" s="662"/>
      <c r="L35" s="662"/>
      <c r="M35" s="662"/>
      <c r="N35" s="662"/>
      <c r="O35" s="662"/>
      <c r="P35" s="662"/>
      <c r="Q35" s="663"/>
      <c r="R35" s="664">
        <v>
1258101</v>
      </c>
      <c r="S35" s="665"/>
      <c r="T35" s="665"/>
      <c r="U35" s="665"/>
      <c r="V35" s="665"/>
      <c r="W35" s="665"/>
      <c r="X35" s="665"/>
      <c r="Y35" s="666"/>
      <c r="Z35" s="691">
        <v>
0.3</v>
      </c>
      <c r="AA35" s="691"/>
      <c r="AB35" s="691"/>
      <c r="AC35" s="691"/>
      <c r="AD35" s="692">
        <v>
75114</v>
      </c>
      <c r="AE35" s="692"/>
      <c r="AF35" s="692"/>
      <c r="AG35" s="692"/>
      <c r="AH35" s="692"/>
      <c r="AI35" s="692"/>
      <c r="AJ35" s="692"/>
      <c r="AK35" s="692"/>
      <c r="AL35" s="667">
        <v>
0</v>
      </c>
      <c r="AM35" s="668"/>
      <c r="AN35" s="668"/>
      <c r="AO35" s="693"/>
      <c r="AP35" s="221"/>
      <c r="AQ35" s="723" t="s">
        <v>
325</v>
      </c>
      <c r="AR35" s="724"/>
      <c r="AS35" s="724"/>
      <c r="AT35" s="724"/>
      <c r="AU35" s="724"/>
      <c r="AV35" s="724"/>
      <c r="AW35" s="724"/>
      <c r="AX35" s="724"/>
      <c r="AY35" s="724"/>
      <c r="AZ35" s="724"/>
      <c r="BA35" s="724"/>
      <c r="BB35" s="724"/>
      <c r="BC35" s="724"/>
      <c r="BD35" s="724"/>
      <c r="BE35" s="724"/>
      <c r="BF35" s="725"/>
      <c r="BG35" s="723" t="s">
        <v>
326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
327</v>
      </c>
      <c r="CE35" s="703"/>
      <c r="CF35" s="703"/>
      <c r="CG35" s="703"/>
      <c r="CH35" s="703"/>
      <c r="CI35" s="703"/>
      <c r="CJ35" s="703"/>
      <c r="CK35" s="703"/>
      <c r="CL35" s="703"/>
      <c r="CM35" s="703"/>
      <c r="CN35" s="703"/>
      <c r="CO35" s="703"/>
      <c r="CP35" s="703"/>
      <c r="CQ35" s="704"/>
      <c r="CR35" s="664">
        <v>
452353</v>
      </c>
      <c r="CS35" s="675"/>
      <c r="CT35" s="675"/>
      <c r="CU35" s="675"/>
      <c r="CV35" s="675"/>
      <c r="CW35" s="675"/>
      <c r="CX35" s="675"/>
      <c r="CY35" s="676"/>
      <c r="CZ35" s="667">
        <v>
0.1</v>
      </c>
      <c r="DA35" s="677"/>
      <c r="DB35" s="677"/>
      <c r="DC35" s="678"/>
      <c r="DD35" s="670">
        <v>
449908</v>
      </c>
      <c r="DE35" s="675"/>
      <c r="DF35" s="675"/>
      <c r="DG35" s="675"/>
      <c r="DH35" s="675"/>
      <c r="DI35" s="675"/>
      <c r="DJ35" s="675"/>
      <c r="DK35" s="676"/>
      <c r="DL35" s="670">
        <v>
449889</v>
      </c>
      <c r="DM35" s="675"/>
      <c r="DN35" s="675"/>
      <c r="DO35" s="675"/>
      <c r="DP35" s="675"/>
      <c r="DQ35" s="675"/>
      <c r="DR35" s="675"/>
      <c r="DS35" s="675"/>
      <c r="DT35" s="675"/>
      <c r="DU35" s="675"/>
      <c r="DV35" s="676"/>
      <c r="DW35" s="667">
        <v>
0.2</v>
      </c>
      <c r="DX35" s="677"/>
      <c r="DY35" s="677"/>
      <c r="DZ35" s="677"/>
      <c r="EA35" s="677"/>
      <c r="EB35" s="677"/>
      <c r="EC35" s="698"/>
    </row>
    <row r="36" spans="2:133" ht="11.25" customHeight="1" x14ac:dyDescent="0.2">
      <c r="B36" s="661" t="s">
        <v>
328</v>
      </c>
      <c r="C36" s="662"/>
      <c r="D36" s="662"/>
      <c r="E36" s="662"/>
      <c r="F36" s="662"/>
      <c r="G36" s="662"/>
      <c r="H36" s="662"/>
      <c r="I36" s="662"/>
      <c r="J36" s="662"/>
      <c r="K36" s="662"/>
      <c r="L36" s="662"/>
      <c r="M36" s="662"/>
      <c r="N36" s="662"/>
      <c r="O36" s="662"/>
      <c r="P36" s="662"/>
      <c r="Q36" s="663"/>
      <c r="R36" s="664">
        <v>
162075</v>
      </c>
      <c r="S36" s="665"/>
      <c r="T36" s="665"/>
      <c r="U36" s="665"/>
      <c r="V36" s="665"/>
      <c r="W36" s="665"/>
      <c r="X36" s="665"/>
      <c r="Y36" s="666"/>
      <c r="Z36" s="691">
        <v>
0</v>
      </c>
      <c r="AA36" s="691"/>
      <c r="AB36" s="691"/>
      <c r="AC36" s="691"/>
      <c r="AD36" s="692" t="s">
        <v>
148</v>
      </c>
      <c r="AE36" s="692"/>
      <c r="AF36" s="692"/>
      <c r="AG36" s="692"/>
      <c r="AH36" s="692"/>
      <c r="AI36" s="692"/>
      <c r="AJ36" s="692"/>
      <c r="AK36" s="692"/>
      <c r="AL36" s="667" t="s">
        <v>
148</v>
      </c>
      <c r="AM36" s="668"/>
      <c r="AN36" s="668"/>
      <c r="AO36" s="693"/>
      <c r="AP36" s="221"/>
      <c r="AQ36" s="714" t="s">
        <v>
329</v>
      </c>
      <c r="AR36" s="715"/>
      <c r="AS36" s="715"/>
      <c r="AT36" s="715"/>
      <c r="AU36" s="715"/>
      <c r="AV36" s="715"/>
      <c r="AW36" s="715"/>
      <c r="AX36" s="715"/>
      <c r="AY36" s="716"/>
      <c r="AZ36" s="717">
        <v>
24624084</v>
      </c>
      <c r="BA36" s="718"/>
      <c r="BB36" s="718"/>
      <c r="BC36" s="718"/>
      <c r="BD36" s="718"/>
      <c r="BE36" s="718"/>
      <c r="BF36" s="719"/>
      <c r="BG36" s="720" t="s">
        <v>
330</v>
      </c>
      <c r="BH36" s="721"/>
      <c r="BI36" s="721"/>
      <c r="BJ36" s="721"/>
      <c r="BK36" s="721"/>
      <c r="BL36" s="721"/>
      <c r="BM36" s="721"/>
      <c r="BN36" s="721"/>
      <c r="BO36" s="721"/>
      <c r="BP36" s="721"/>
      <c r="BQ36" s="721"/>
      <c r="BR36" s="721"/>
      <c r="BS36" s="721"/>
      <c r="BT36" s="721"/>
      <c r="BU36" s="722"/>
      <c r="BV36" s="717">
        <v>
1167990</v>
      </c>
      <c r="BW36" s="718"/>
      <c r="BX36" s="718"/>
      <c r="BY36" s="718"/>
      <c r="BZ36" s="718"/>
      <c r="CA36" s="718"/>
      <c r="CB36" s="719"/>
      <c r="CD36" s="706" t="s">
        <v>
331</v>
      </c>
      <c r="CE36" s="703"/>
      <c r="CF36" s="703"/>
      <c r="CG36" s="703"/>
      <c r="CH36" s="703"/>
      <c r="CI36" s="703"/>
      <c r="CJ36" s="703"/>
      <c r="CK36" s="703"/>
      <c r="CL36" s="703"/>
      <c r="CM36" s="703"/>
      <c r="CN36" s="703"/>
      <c r="CO36" s="703"/>
      <c r="CP36" s="703"/>
      <c r="CQ36" s="704"/>
      <c r="CR36" s="664">
        <v>
21391322</v>
      </c>
      <c r="CS36" s="665"/>
      <c r="CT36" s="665"/>
      <c r="CU36" s="665"/>
      <c r="CV36" s="665"/>
      <c r="CW36" s="665"/>
      <c r="CX36" s="665"/>
      <c r="CY36" s="666"/>
      <c r="CZ36" s="667">
        <v>
6</v>
      </c>
      <c r="DA36" s="677"/>
      <c r="DB36" s="677"/>
      <c r="DC36" s="678"/>
      <c r="DD36" s="670">
        <v>
16232701</v>
      </c>
      <c r="DE36" s="665"/>
      <c r="DF36" s="665"/>
      <c r="DG36" s="665"/>
      <c r="DH36" s="665"/>
      <c r="DI36" s="665"/>
      <c r="DJ36" s="665"/>
      <c r="DK36" s="666"/>
      <c r="DL36" s="670">
        <v>
10362763</v>
      </c>
      <c r="DM36" s="665"/>
      <c r="DN36" s="665"/>
      <c r="DO36" s="665"/>
      <c r="DP36" s="665"/>
      <c r="DQ36" s="665"/>
      <c r="DR36" s="665"/>
      <c r="DS36" s="665"/>
      <c r="DT36" s="665"/>
      <c r="DU36" s="665"/>
      <c r="DV36" s="666"/>
      <c r="DW36" s="667">
        <v>
4.8</v>
      </c>
      <c r="DX36" s="677"/>
      <c r="DY36" s="677"/>
      <c r="DZ36" s="677"/>
      <c r="EA36" s="677"/>
      <c r="EB36" s="677"/>
      <c r="EC36" s="698"/>
    </row>
    <row r="37" spans="2:133" ht="11.25" customHeight="1" x14ac:dyDescent="0.2">
      <c r="B37" s="661" t="s">
        <v>
332</v>
      </c>
      <c r="C37" s="662"/>
      <c r="D37" s="662"/>
      <c r="E37" s="662"/>
      <c r="F37" s="662"/>
      <c r="G37" s="662"/>
      <c r="H37" s="662"/>
      <c r="I37" s="662"/>
      <c r="J37" s="662"/>
      <c r="K37" s="662"/>
      <c r="L37" s="662"/>
      <c r="M37" s="662"/>
      <c r="N37" s="662"/>
      <c r="O37" s="662"/>
      <c r="P37" s="662"/>
      <c r="Q37" s="663"/>
      <c r="R37" s="664">
        <v>
396547</v>
      </c>
      <c r="S37" s="665"/>
      <c r="T37" s="665"/>
      <c r="U37" s="665"/>
      <c r="V37" s="665"/>
      <c r="W37" s="665"/>
      <c r="X37" s="665"/>
      <c r="Y37" s="666"/>
      <c r="Z37" s="691">
        <v>
0.1</v>
      </c>
      <c r="AA37" s="691"/>
      <c r="AB37" s="691"/>
      <c r="AC37" s="691"/>
      <c r="AD37" s="692" t="s">
        <v>
148</v>
      </c>
      <c r="AE37" s="692"/>
      <c r="AF37" s="692"/>
      <c r="AG37" s="692"/>
      <c r="AH37" s="692"/>
      <c r="AI37" s="692"/>
      <c r="AJ37" s="692"/>
      <c r="AK37" s="692"/>
      <c r="AL37" s="667" t="s">
        <v>
148</v>
      </c>
      <c r="AM37" s="668"/>
      <c r="AN37" s="668"/>
      <c r="AO37" s="693"/>
      <c r="AQ37" s="699" t="s">
        <v>
333</v>
      </c>
      <c r="AR37" s="700"/>
      <c r="AS37" s="700"/>
      <c r="AT37" s="700"/>
      <c r="AU37" s="700"/>
      <c r="AV37" s="700"/>
      <c r="AW37" s="700"/>
      <c r="AX37" s="700"/>
      <c r="AY37" s="701"/>
      <c r="AZ37" s="664">
        <v>
424204</v>
      </c>
      <c r="BA37" s="665"/>
      <c r="BB37" s="665"/>
      <c r="BC37" s="665"/>
      <c r="BD37" s="675"/>
      <c r="BE37" s="675"/>
      <c r="BF37" s="702"/>
      <c r="BG37" s="706" t="s">
        <v>
334</v>
      </c>
      <c r="BH37" s="703"/>
      <c r="BI37" s="703"/>
      <c r="BJ37" s="703"/>
      <c r="BK37" s="703"/>
      <c r="BL37" s="703"/>
      <c r="BM37" s="703"/>
      <c r="BN37" s="703"/>
      <c r="BO37" s="703"/>
      <c r="BP37" s="703"/>
      <c r="BQ37" s="703"/>
      <c r="BR37" s="703"/>
      <c r="BS37" s="703"/>
      <c r="BT37" s="703"/>
      <c r="BU37" s="704"/>
      <c r="BV37" s="664">
        <v>
1167990</v>
      </c>
      <c r="BW37" s="665"/>
      <c r="BX37" s="665"/>
      <c r="BY37" s="665"/>
      <c r="BZ37" s="665"/>
      <c r="CA37" s="665"/>
      <c r="CB37" s="705"/>
      <c r="CD37" s="706" t="s">
        <v>
335</v>
      </c>
      <c r="CE37" s="703"/>
      <c r="CF37" s="703"/>
      <c r="CG37" s="703"/>
      <c r="CH37" s="703"/>
      <c r="CI37" s="703"/>
      <c r="CJ37" s="703"/>
      <c r="CK37" s="703"/>
      <c r="CL37" s="703"/>
      <c r="CM37" s="703"/>
      <c r="CN37" s="703"/>
      <c r="CO37" s="703"/>
      <c r="CP37" s="703"/>
      <c r="CQ37" s="704"/>
      <c r="CR37" s="664">
        <v>
3804500</v>
      </c>
      <c r="CS37" s="675"/>
      <c r="CT37" s="675"/>
      <c r="CU37" s="675"/>
      <c r="CV37" s="675"/>
      <c r="CW37" s="675"/>
      <c r="CX37" s="675"/>
      <c r="CY37" s="676"/>
      <c r="CZ37" s="667">
        <v>
1.1000000000000001</v>
      </c>
      <c r="DA37" s="677"/>
      <c r="DB37" s="677"/>
      <c r="DC37" s="678"/>
      <c r="DD37" s="670">
        <v>
3804500</v>
      </c>
      <c r="DE37" s="675"/>
      <c r="DF37" s="675"/>
      <c r="DG37" s="675"/>
      <c r="DH37" s="675"/>
      <c r="DI37" s="675"/>
      <c r="DJ37" s="675"/>
      <c r="DK37" s="676"/>
      <c r="DL37" s="670">
        <v>
2716317</v>
      </c>
      <c r="DM37" s="675"/>
      <c r="DN37" s="675"/>
      <c r="DO37" s="675"/>
      <c r="DP37" s="675"/>
      <c r="DQ37" s="675"/>
      <c r="DR37" s="675"/>
      <c r="DS37" s="675"/>
      <c r="DT37" s="675"/>
      <c r="DU37" s="675"/>
      <c r="DV37" s="676"/>
      <c r="DW37" s="667">
        <v>
1.3</v>
      </c>
      <c r="DX37" s="677"/>
      <c r="DY37" s="677"/>
      <c r="DZ37" s="677"/>
      <c r="EA37" s="677"/>
      <c r="EB37" s="677"/>
      <c r="EC37" s="698"/>
    </row>
    <row r="38" spans="2:133" ht="11.25" customHeight="1" x14ac:dyDescent="0.2">
      <c r="B38" s="661" t="s">
        <v>
336</v>
      </c>
      <c r="C38" s="662"/>
      <c r="D38" s="662"/>
      <c r="E38" s="662"/>
      <c r="F38" s="662"/>
      <c r="G38" s="662"/>
      <c r="H38" s="662"/>
      <c r="I38" s="662"/>
      <c r="J38" s="662"/>
      <c r="K38" s="662"/>
      <c r="L38" s="662"/>
      <c r="M38" s="662"/>
      <c r="N38" s="662"/>
      <c r="O38" s="662"/>
      <c r="P38" s="662"/>
      <c r="Q38" s="663"/>
      <c r="R38" s="664">
        <v>
17452904</v>
      </c>
      <c r="S38" s="665"/>
      <c r="T38" s="665"/>
      <c r="U38" s="665"/>
      <c r="V38" s="665"/>
      <c r="W38" s="665"/>
      <c r="X38" s="665"/>
      <c r="Y38" s="666"/>
      <c r="Z38" s="691">
        <v>
4.5999999999999996</v>
      </c>
      <c r="AA38" s="691"/>
      <c r="AB38" s="691"/>
      <c r="AC38" s="691"/>
      <c r="AD38" s="692" t="s">
        <v>
148</v>
      </c>
      <c r="AE38" s="692"/>
      <c r="AF38" s="692"/>
      <c r="AG38" s="692"/>
      <c r="AH38" s="692"/>
      <c r="AI38" s="692"/>
      <c r="AJ38" s="692"/>
      <c r="AK38" s="692"/>
      <c r="AL38" s="667" t="s">
        <v>
148</v>
      </c>
      <c r="AM38" s="668"/>
      <c r="AN38" s="668"/>
      <c r="AO38" s="693"/>
      <c r="AQ38" s="699" t="s">
        <v>
337</v>
      </c>
      <c r="AR38" s="700"/>
      <c r="AS38" s="700"/>
      <c r="AT38" s="700"/>
      <c r="AU38" s="700"/>
      <c r="AV38" s="700"/>
      <c r="AW38" s="700"/>
      <c r="AX38" s="700"/>
      <c r="AY38" s="701"/>
      <c r="AZ38" s="664" t="s">
        <v>
148</v>
      </c>
      <c r="BA38" s="665"/>
      <c r="BB38" s="665"/>
      <c r="BC38" s="665"/>
      <c r="BD38" s="675"/>
      <c r="BE38" s="675"/>
      <c r="BF38" s="702"/>
      <c r="BG38" s="706" t="s">
        <v>
338</v>
      </c>
      <c r="BH38" s="703"/>
      <c r="BI38" s="703"/>
      <c r="BJ38" s="703"/>
      <c r="BK38" s="703"/>
      <c r="BL38" s="703"/>
      <c r="BM38" s="703"/>
      <c r="BN38" s="703"/>
      <c r="BO38" s="703"/>
      <c r="BP38" s="703"/>
      <c r="BQ38" s="703"/>
      <c r="BR38" s="703"/>
      <c r="BS38" s="703"/>
      <c r="BT38" s="703"/>
      <c r="BU38" s="704"/>
      <c r="BV38" s="664">
        <v>
129254</v>
      </c>
      <c r="BW38" s="665"/>
      <c r="BX38" s="665"/>
      <c r="BY38" s="665"/>
      <c r="BZ38" s="665"/>
      <c r="CA38" s="665"/>
      <c r="CB38" s="705"/>
      <c r="CD38" s="706" t="s">
        <v>
339</v>
      </c>
      <c r="CE38" s="703"/>
      <c r="CF38" s="703"/>
      <c r="CG38" s="703"/>
      <c r="CH38" s="703"/>
      <c r="CI38" s="703"/>
      <c r="CJ38" s="703"/>
      <c r="CK38" s="703"/>
      <c r="CL38" s="703"/>
      <c r="CM38" s="703"/>
      <c r="CN38" s="703"/>
      <c r="CO38" s="703"/>
      <c r="CP38" s="703"/>
      <c r="CQ38" s="704"/>
      <c r="CR38" s="664">
        <v>
24624084</v>
      </c>
      <c r="CS38" s="665"/>
      <c r="CT38" s="665"/>
      <c r="CU38" s="665"/>
      <c r="CV38" s="665"/>
      <c r="CW38" s="665"/>
      <c r="CX38" s="665"/>
      <c r="CY38" s="666"/>
      <c r="CZ38" s="667">
        <v>
6.9</v>
      </c>
      <c r="DA38" s="677"/>
      <c r="DB38" s="677"/>
      <c r="DC38" s="678"/>
      <c r="DD38" s="670">
        <v>
20373554</v>
      </c>
      <c r="DE38" s="665"/>
      <c r="DF38" s="665"/>
      <c r="DG38" s="665"/>
      <c r="DH38" s="665"/>
      <c r="DI38" s="665"/>
      <c r="DJ38" s="665"/>
      <c r="DK38" s="666"/>
      <c r="DL38" s="670">
        <v>
17842942</v>
      </c>
      <c r="DM38" s="665"/>
      <c r="DN38" s="665"/>
      <c r="DO38" s="665"/>
      <c r="DP38" s="665"/>
      <c r="DQ38" s="665"/>
      <c r="DR38" s="665"/>
      <c r="DS38" s="665"/>
      <c r="DT38" s="665"/>
      <c r="DU38" s="665"/>
      <c r="DV38" s="666"/>
      <c r="DW38" s="667">
        <v>
8.1999999999999993</v>
      </c>
      <c r="DX38" s="677"/>
      <c r="DY38" s="677"/>
      <c r="DZ38" s="677"/>
      <c r="EA38" s="677"/>
      <c r="EB38" s="677"/>
      <c r="EC38" s="698"/>
    </row>
    <row r="39" spans="2:133" ht="11.25" customHeight="1" x14ac:dyDescent="0.2">
      <c r="B39" s="661" t="s">
        <v>
340</v>
      </c>
      <c r="C39" s="662"/>
      <c r="D39" s="662"/>
      <c r="E39" s="662"/>
      <c r="F39" s="662"/>
      <c r="G39" s="662"/>
      <c r="H39" s="662"/>
      <c r="I39" s="662"/>
      <c r="J39" s="662"/>
      <c r="K39" s="662"/>
      <c r="L39" s="662"/>
      <c r="M39" s="662"/>
      <c r="N39" s="662"/>
      <c r="O39" s="662"/>
      <c r="P39" s="662"/>
      <c r="Q39" s="663"/>
      <c r="R39" s="664">
        <v>
11185159</v>
      </c>
      <c r="S39" s="665"/>
      <c r="T39" s="665"/>
      <c r="U39" s="665"/>
      <c r="V39" s="665"/>
      <c r="W39" s="665"/>
      <c r="X39" s="665"/>
      <c r="Y39" s="666"/>
      <c r="Z39" s="691">
        <v>
3</v>
      </c>
      <c r="AA39" s="691"/>
      <c r="AB39" s="691"/>
      <c r="AC39" s="691"/>
      <c r="AD39" s="692">
        <v>
42799</v>
      </c>
      <c r="AE39" s="692"/>
      <c r="AF39" s="692"/>
      <c r="AG39" s="692"/>
      <c r="AH39" s="692"/>
      <c r="AI39" s="692"/>
      <c r="AJ39" s="692"/>
      <c r="AK39" s="692"/>
      <c r="AL39" s="667">
        <v>
0</v>
      </c>
      <c r="AM39" s="668"/>
      <c r="AN39" s="668"/>
      <c r="AO39" s="693"/>
      <c r="AQ39" s="699" t="s">
        <v>
341</v>
      </c>
      <c r="AR39" s="700"/>
      <c r="AS39" s="700"/>
      <c r="AT39" s="700"/>
      <c r="AU39" s="700"/>
      <c r="AV39" s="700"/>
      <c r="AW39" s="700"/>
      <c r="AX39" s="700"/>
      <c r="AY39" s="701"/>
      <c r="AZ39" s="664" t="s">
        <v>
148</v>
      </c>
      <c r="BA39" s="665"/>
      <c r="BB39" s="665"/>
      <c r="BC39" s="665"/>
      <c r="BD39" s="675"/>
      <c r="BE39" s="675"/>
      <c r="BF39" s="702"/>
      <c r="BG39" s="706" t="s">
        <v>
342</v>
      </c>
      <c r="BH39" s="703"/>
      <c r="BI39" s="703"/>
      <c r="BJ39" s="703"/>
      <c r="BK39" s="703"/>
      <c r="BL39" s="703"/>
      <c r="BM39" s="703"/>
      <c r="BN39" s="703"/>
      <c r="BO39" s="703"/>
      <c r="BP39" s="703"/>
      <c r="BQ39" s="703"/>
      <c r="BR39" s="703"/>
      <c r="BS39" s="703"/>
      <c r="BT39" s="703"/>
      <c r="BU39" s="704"/>
      <c r="BV39" s="664">
        <v>
176457</v>
      </c>
      <c r="BW39" s="665"/>
      <c r="BX39" s="665"/>
      <c r="BY39" s="665"/>
      <c r="BZ39" s="665"/>
      <c r="CA39" s="665"/>
      <c r="CB39" s="705"/>
      <c r="CD39" s="706" t="s">
        <v>
343</v>
      </c>
      <c r="CE39" s="703"/>
      <c r="CF39" s="703"/>
      <c r="CG39" s="703"/>
      <c r="CH39" s="703"/>
      <c r="CI39" s="703"/>
      <c r="CJ39" s="703"/>
      <c r="CK39" s="703"/>
      <c r="CL39" s="703"/>
      <c r="CM39" s="703"/>
      <c r="CN39" s="703"/>
      <c r="CO39" s="703"/>
      <c r="CP39" s="703"/>
      <c r="CQ39" s="704"/>
      <c r="CR39" s="664">
        <v>
16344910</v>
      </c>
      <c r="CS39" s="675"/>
      <c r="CT39" s="675"/>
      <c r="CU39" s="675"/>
      <c r="CV39" s="675"/>
      <c r="CW39" s="675"/>
      <c r="CX39" s="675"/>
      <c r="CY39" s="676"/>
      <c r="CZ39" s="667">
        <v>
4.5999999999999996</v>
      </c>
      <c r="DA39" s="677"/>
      <c r="DB39" s="677"/>
      <c r="DC39" s="678"/>
      <c r="DD39" s="670">
        <v>
15831618</v>
      </c>
      <c r="DE39" s="675"/>
      <c r="DF39" s="675"/>
      <c r="DG39" s="675"/>
      <c r="DH39" s="675"/>
      <c r="DI39" s="675"/>
      <c r="DJ39" s="675"/>
      <c r="DK39" s="676"/>
      <c r="DL39" s="670" t="s">
        <v>
148</v>
      </c>
      <c r="DM39" s="675"/>
      <c r="DN39" s="675"/>
      <c r="DO39" s="675"/>
      <c r="DP39" s="675"/>
      <c r="DQ39" s="675"/>
      <c r="DR39" s="675"/>
      <c r="DS39" s="675"/>
      <c r="DT39" s="675"/>
      <c r="DU39" s="675"/>
      <c r="DV39" s="676"/>
      <c r="DW39" s="667" t="s">
        <v>
148</v>
      </c>
      <c r="DX39" s="677"/>
      <c r="DY39" s="677"/>
      <c r="DZ39" s="677"/>
      <c r="EA39" s="677"/>
      <c r="EB39" s="677"/>
      <c r="EC39" s="698"/>
    </row>
    <row r="40" spans="2:133" ht="11.25" customHeight="1" x14ac:dyDescent="0.2">
      <c r="B40" s="661" t="s">
        <v>
344</v>
      </c>
      <c r="C40" s="662"/>
      <c r="D40" s="662"/>
      <c r="E40" s="662"/>
      <c r="F40" s="662"/>
      <c r="G40" s="662"/>
      <c r="H40" s="662"/>
      <c r="I40" s="662"/>
      <c r="J40" s="662"/>
      <c r="K40" s="662"/>
      <c r="L40" s="662"/>
      <c r="M40" s="662"/>
      <c r="N40" s="662"/>
      <c r="O40" s="662"/>
      <c r="P40" s="662"/>
      <c r="Q40" s="663"/>
      <c r="R40" s="664">
        <v>
2000000</v>
      </c>
      <c r="S40" s="665"/>
      <c r="T40" s="665"/>
      <c r="U40" s="665"/>
      <c r="V40" s="665"/>
      <c r="W40" s="665"/>
      <c r="X40" s="665"/>
      <c r="Y40" s="666"/>
      <c r="Z40" s="691">
        <v>
0.5</v>
      </c>
      <c r="AA40" s="691"/>
      <c r="AB40" s="691"/>
      <c r="AC40" s="691"/>
      <c r="AD40" s="692" t="s">
        <v>
148</v>
      </c>
      <c r="AE40" s="692"/>
      <c r="AF40" s="692"/>
      <c r="AG40" s="692"/>
      <c r="AH40" s="692"/>
      <c r="AI40" s="692"/>
      <c r="AJ40" s="692"/>
      <c r="AK40" s="692"/>
      <c r="AL40" s="667" t="s">
        <v>
148</v>
      </c>
      <c r="AM40" s="668"/>
      <c r="AN40" s="668"/>
      <c r="AO40" s="693"/>
      <c r="AQ40" s="699" t="s">
        <v>
345</v>
      </c>
      <c r="AR40" s="700"/>
      <c r="AS40" s="700"/>
      <c r="AT40" s="700"/>
      <c r="AU40" s="700"/>
      <c r="AV40" s="700"/>
      <c r="AW40" s="700"/>
      <c r="AX40" s="700"/>
      <c r="AY40" s="701"/>
      <c r="AZ40" s="664" t="s">
        <v>
148</v>
      </c>
      <c r="BA40" s="665"/>
      <c r="BB40" s="665"/>
      <c r="BC40" s="665"/>
      <c r="BD40" s="675"/>
      <c r="BE40" s="675"/>
      <c r="BF40" s="702"/>
      <c r="BG40" s="707" t="s">
        <v>
346</v>
      </c>
      <c r="BH40" s="708"/>
      <c r="BI40" s="708"/>
      <c r="BJ40" s="708"/>
      <c r="BK40" s="708"/>
      <c r="BL40" s="222"/>
      <c r="BM40" s="703" t="s">
        <v>
347</v>
      </c>
      <c r="BN40" s="703"/>
      <c r="BO40" s="703"/>
      <c r="BP40" s="703"/>
      <c r="BQ40" s="703"/>
      <c r="BR40" s="703"/>
      <c r="BS40" s="703"/>
      <c r="BT40" s="703"/>
      <c r="BU40" s="704"/>
      <c r="BV40" s="664">
        <v>
141</v>
      </c>
      <c r="BW40" s="665"/>
      <c r="BX40" s="665"/>
      <c r="BY40" s="665"/>
      <c r="BZ40" s="665"/>
      <c r="CA40" s="665"/>
      <c r="CB40" s="705"/>
      <c r="CD40" s="706" t="s">
        <v>
348</v>
      </c>
      <c r="CE40" s="703"/>
      <c r="CF40" s="703"/>
      <c r="CG40" s="703"/>
      <c r="CH40" s="703"/>
      <c r="CI40" s="703"/>
      <c r="CJ40" s="703"/>
      <c r="CK40" s="703"/>
      <c r="CL40" s="703"/>
      <c r="CM40" s="703"/>
      <c r="CN40" s="703"/>
      <c r="CO40" s="703"/>
      <c r="CP40" s="703"/>
      <c r="CQ40" s="704"/>
      <c r="CR40" s="664">
        <v>
2824509</v>
      </c>
      <c r="CS40" s="665"/>
      <c r="CT40" s="665"/>
      <c r="CU40" s="665"/>
      <c r="CV40" s="665"/>
      <c r="CW40" s="665"/>
      <c r="CX40" s="665"/>
      <c r="CY40" s="666"/>
      <c r="CZ40" s="667">
        <v>
0.8</v>
      </c>
      <c r="DA40" s="677"/>
      <c r="DB40" s="677"/>
      <c r="DC40" s="678"/>
      <c r="DD40" s="670">
        <v>
2824509</v>
      </c>
      <c r="DE40" s="665"/>
      <c r="DF40" s="665"/>
      <c r="DG40" s="665"/>
      <c r="DH40" s="665"/>
      <c r="DI40" s="665"/>
      <c r="DJ40" s="665"/>
      <c r="DK40" s="666"/>
      <c r="DL40" s="670">
        <v>
3801</v>
      </c>
      <c r="DM40" s="665"/>
      <c r="DN40" s="665"/>
      <c r="DO40" s="665"/>
      <c r="DP40" s="665"/>
      <c r="DQ40" s="665"/>
      <c r="DR40" s="665"/>
      <c r="DS40" s="665"/>
      <c r="DT40" s="665"/>
      <c r="DU40" s="665"/>
      <c r="DV40" s="666"/>
      <c r="DW40" s="667">
        <v>
0</v>
      </c>
      <c r="DX40" s="677"/>
      <c r="DY40" s="677"/>
      <c r="DZ40" s="677"/>
      <c r="EA40" s="677"/>
      <c r="EB40" s="677"/>
      <c r="EC40" s="698"/>
    </row>
    <row r="41" spans="2:133" ht="11.25" customHeight="1" x14ac:dyDescent="0.2">
      <c r="B41" s="661" t="s">
        <v>
349</v>
      </c>
      <c r="C41" s="662"/>
      <c r="D41" s="662"/>
      <c r="E41" s="662"/>
      <c r="F41" s="662"/>
      <c r="G41" s="662"/>
      <c r="H41" s="662"/>
      <c r="I41" s="662"/>
      <c r="J41" s="662"/>
      <c r="K41" s="662"/>
      <c r="L41" s="662"/>
      <c r="M41" s="662"/>
      <c r="N41" s="662"/>
      <c r="O41" s="662"/>
      <c r="P41" s="662"/>
      <c r="Q41" s="663"/>
      <c r="R41" s="664" t="s">
        <v>
148</v>
      </c>
      <c r="S41" s="665"/>
      <c r="T41" s="665"/>
      <c r="U41" s="665"/>
      <c r="V41" s="665"/>
      <c r="W41" s="665"/>
      <c r="X41" s="665"/>
      <c r="Y41" s="666"/>
      <c r="Z41" s="691" t="s">
        <v>
148</v>
      </c>
      <c r="AA41" s="691"/>
      <c r="AB41" s="691"/>
      <c r="AC41" s="691"/>
      <c r="AD41" s="692" t="s">
        <v>
148</v>
      </c>
      <c r="AE41" s="692"/>
      <c r="AF41" s="692"/>
      <c r="AG41" s="692"/>
      <c r="AH41" s="692"/>
      <c r="AI41" s="692"/>
      <c r="AJ41" s="692"/>
      <c r="AK41" s="692"/>
      <c r="AL41" s="667" t="s">
        <v>
148</v>
      </c>
      <c r="AM41" s="668"/>
      <c r="AN41" s="668"/>
      <c r="AO41" s="693"/>
      <c r="AQ41" s="699" t="s">
        <v>
350</v>
      </c>
      <c r="AR41" s="700"/>
      <c r="AS41" s="700"/>
      <c r="AT41" s="700"/>
      <c r="AU41" s="700"/>
      <c r="AV41" s="700"/>
      <c r="AW41" s="700"/>
      <c r="AX41" s="700"/>
      <c r="AY41" s="701"/>
      <c r="AZ41" s="664">
        <v>
6422185</v>
      </c>
      <c r="BA41" s="665"/>
      <c r="BB41" s="665"/>
      <c r="BC41" s="665"/>
      <c r="BD41" s="675"/>
      <c r="BE41" s="675"/>
      <c r="BF41" s="702"/>
      <c r="BG41" s="707"/>
      <c r="BH41" s="708"/>
      <c r="BI41" s="708"/>
      <c r="BJ41" s="708"/>
      <c r="BK41" s="708"/>
      <c r="BL41" s="222"/>
      <c r="BM41" s="703" t="s">
        <v>
351</v>
      </c>
      <c r="BN41" s="703"/>
      <c r="BO41" s="703"/>
      <c r="BP41" s="703"/>
      <c r="BQ41" s="703"/>
      <c r="BR41" s="703"/>
      <c r="BS41" s="703"/>
      <c r="BT41" s="703"/>
      <c r="BU41" s="704"/>
      <c r="BV41" s="664">
        <v>
1</v>
      </c>
      <c r="BW41" s="665"/>
      <c r="BX41" s="665"/>
      <c r="BY41" s="665"/>
      <c r="BZ41" s="665"/>
      <c r="CA41" s="665"/>
      <c r="CB41" s="705"/>
      <c r="CD41" s="706" t="s">
        <v>
352</v>
      </c>
      <c r="CE41" s="703"/>
      <c r="CF41" s="703"/>
      <c r="CG41" s="703"/>
      <c r="CH41" s="703"/>
      <c r="CI41" s="703"/>
      <c r="CJ41" s="703"/>
      <c r="CK41" s="703"/>
      <c r="CL41" s="703"/>
      <c r="CM41" s="703"/>
      <c r="CN41" s="703"/>
      <c r="CO41" s="703"/>
      <c r="CP41" s="703"/>
      <c r="CQ41" s="704"/>
      <c r="CR41" s="664" t="s">
        <v>
148</v>
      </c>
      <c r="CS41" s="675"/>
      <c r="CT41" s="675"/>
      <c r="CU41" s="675"/>
      <c r="CV41" s="675"/>
      <c r="CW41" s="675"/>
      <c r="CX41" s="675"/>
      <c r="CY41" s="676"/>
      <c r="CZ41" s="667" t="s">
        <v>
148</v>
      </c>
      <c r="DA41" s="677"/>
      <c r="DB41" s="677"/>
      <c r="DC41" s="678"/>
      <c r="DD41" s="670" t="s">
        <v>
148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
353</v>
      </c>
      <c r="C42" s="662"/>
      <c r="D42" s="662"/>
      <c r="E42" s="662"/>
      <c r="F42" s="662"/>
      <c r="G42" s="662"/>
      <c r="H42" s="662"/>
      <c r="I42" s="662"/>
      <c r="J42" s="662"/>
      <c r="K42" s="662"/>
      <c r="L42" s="662"/>
      <c r="M42" s="662"/>
      <c r="N42" s="662"/>
      <c r="O42" s="662"/>
      <c r="P42" s="662"/>
      <c r="Q42" s="663"/>
      <c r="R42" s="664" t="s">
        <v>
252</v>
      </c>
      <c r="S42" s="665"/>
      <c r="T42" s="665"/>
      <c r="U42" s="665"/>
      <c r="V42" s="665"/>
      <c r="W42" s="665"/>
      <c r="X42" s="665"/>
      <c r="Y42" s="666"/>
      <c r="Z42" s="691" t="s">
        <v>
252</v>
      </c>
      <c r="AA42" s="691"/>
      <c r="AB42" s="691"/>
      <c r="AC42" s="691"/>
      <c r="AD42" s="692" t="s">
        <v>
148</v>
      </c>
      <c r="AE42" s="692"/>
      <c r="AF42" s="692"/>
      <c r="AG42" s="692"/>
      <c r="AH42" s="692"/>
      <c r="AI42" s="692"/>
      <c r="AJ42" s="692"/>
      <c r="AK42" s="692"/>
      <c r="AL42" s="667" t="s">
        <v>
252</v>
      </c>
      <c r="AM42" s="668"/>
      <c r="AN42" s="668"/>
      <c r="AO42" s="693"/>
      <c r="AQ42" s="711" t="s">
        <v>
354</v>
      </c>
      <c r="AR42" s="712"/>
      <c r="AS42" s="712"/>
      <c r="AT42" s="712"/>
      <c r="AU42" s="712"/>
      <c r="AV42" s="712"/>
      <c r="AW42" s="712"/>
      <c r="AX42" s="712"/>
      <c r="AY42" s="713"/>
      <c r="AZ42" s="644">
        <v>
17777695</v>
      </c>
      <c r="BA42" s="679"/>
      <c r="BB42" s="679"/>
      <c r="BC42" s="679"/>
      <c r="BD42" s="645"/>
      <c r="BE42" s="645"/>
      <c r="BF42" s="694"/>
      <c r="BG42" s="709"/>
      <c r="BH42" s="710"/>
      <c r="BI42" s="710"/>
      <c r="BJ42" s="710"/>
      <c r="BK42" s="710"/>
      <c r="BL42" s="223"/>
      <c r="BM42" s="695" t="s">
        <v>
355</v>
      </c>
      <c r="BN42" s="695"/>
      <c r="BO42" s="695"/>
      <c r="BP42" s="695"/>
      <c r="BQ42" s="695"/>
      <c r="BR42" s="695"/>
      <c r="BS42" s="695"/>
      <c r="BT42" s="695"/>
      <c r="BU42" s="696"/>
      <c r="BV42" s="644">
        <v>
277</v>
      </c>
      <c r="BW42" s="679"/>
      <c r="BX42" s="679"/>
      <c r="BY42" s="679"/>
      <c r="BZ42" s="679"/>
      <c r="CA42" s="679"/>
      <c r="CB42" s="697"/>
      <c r="CD42" s="661" t="s">
        <v>
356</v>
      </c>
      <c r="CE42" s="662"/>
      <c r="CF42" s="662"/>
      <c r="CG42" s="662"/>
      <c r="CH42" s="662"/>
      <c r="CI42" s="662"/>
      <c r="CJ42" s="662"/>
      <c r="CK42" s="662"/>
      <c r="CL42" s="662"/>
      <c r="CM42" s="662"/>
      <c r="CN42" s="662"/>
      <c r="CO42" s="662"/>
      <c r="CP42" s="662"/>
      <c r="CQ42" s="663"/>
      <c r="CR42" s="664">
        <v>
31889835</v>
      </c>
      <c r="CS42" s="675"/>
      <c r="CT42" s="675"/>
      <c r="CU42" s="675"/>
      <c r="CV42" s="675"/>
      <c r="CW42" s="675"/>
      <c r="CX42" s="675"/>
      <c r="CY42" s="676"/>
      <c r="CZ42" s="667">
        <v>
8.9</v>
      </c>
      <c r="DA42" s="677"/>
      <c r="DB42" s="677"/>
      <c r="DC42" s="678"/>
      <c r="DD42" s="670">
        <v>
17815212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
357</v>
      </c>
      <c r="C43" s="662"/>
      <c r="D43" s="662"/>
      <c r="E43" s="662"/>
      <c r="F43" s="662"/>
      <c r="G43" s="662"/>
      <c r="H43" s="662"/>
      <c r="I43" s="662"/>
      <c r="J43" s="662"/>
      <c r="K43" s="662"/>
      <c r="L43" s="662"/>
      <c r="M43" s="662"/>
      <c r="N43" s="662"/>
      <c r="O43" s="662"/>
      <c r="P43" s="662"/>
      <c r="Q43" s="663"/>
      <c r="R43" s="664" t="s">
        <v>
252</v>
      </c>
      <c r="S43" s="665"/>
      <c r="T43" s="665"/>
      <c r="U43" s="665"/>
      <c r="V43" s="665"/>
      <c r="W43" s="665"/>
      <c r="X43" s="665"/>
      <c r="Y43" s="666"/>
      <c r="Z43" s="691" t="s">
        <v>
148</v>
      </c>
      <c r="AA43" s="691"/>
      <c r="AB43" s="691"/>
      <c r="AC43" s="691"/>
      <c r="AD43" s="692" t="s">
        <v>
252</v>
      </c>
      <c r="AE43" s="692"/>
      <c r="AF43" s="692"/>
      <c r="AG43" s="692"/>
      <c r="AH43" s="692"/>
      <c r="AI43" s="692"/>
      <c r="AJ43" s="692"/>
      <c r="AK43" s="692"/>
      <c r="AL43" s="667" t="s">
        <v>
148</v>
      </c>
      <c r="AM43" s="668"/>
      <c r="AN43" s="668"/>
      <c r="AO43" s="693"/>
      <c r="BV43" s="224"/>
      <c r="BW43" s="224"/>
      <c r="BX43" s="224"/>
      <c r="BY43" s="224"/>
      <c r="BZ43" s="224"/>
      <c r="CA43" s="224"/>
      <c r="CB43" s="224"/>
      <c r="CD43" s="661" t="s">
        <v>
358</v>
      </c>
      <c r="CE43" s="662"/>
      <c r="CF43" s="662"/>
      <c r="CG43" s="662"/>
      <c r="CH43" s="662"/>
      <c r="CI43" s="662"/>
      <c r="CJ43" s="662"/>
      <c r="CK43" s="662"/>
      <c r="CL43" s="662"/>
      <c r="CM43" s="662"/>
      <c r="CN43" s="662"/>
      <c r="CO43" s="662"/>
      <c r="CP43" s="662"/>
      <c r="CQ43" s="663"/>
      <c r="CR43" s="664">
        <v>
1059346</v>
      </c>
      <c r="CS43" s="675"/>
      <c r="CT43" s="675"/>
      <c r="CU43" s="675"/>
      <c r="CV43" s="675"/>
      <c r="CW43" s="675"/>
      <c r="CX43" s="675"/>
      <c r="CY43" s="676"/>
      <c r="CZ43" s="667">
        <v>
0.3</v>
      </c>
      <c r="DA43" s="677"/>
      <c r="DB43" s="677"/>
      <c r="DC43" s="678"/>
      <c r="DD43" s="670">
        <v>
1059346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
359</v>
      </c>
      <c r="C44" s="642"/>
      <c r="D44" s="642"/>
      <c r="E44" s="642"/>
      <c r="F44" s="642"/>
      <c r="G44" s="642"/>
      <c r="H44" s="642"/>
      <c r="I44" s="642"/>
      <c r="J44" s="642"/>
      <c r="K44" s="642"/>
      <c r="L44" s="642"/>
      <c r="M44" s="642"/>
      <c r="N44" s="642"/>
      <c r="O44" s="642"/>
      <c r="P44" s="642"/>
      <c r="Q44" s="643"/>
      <c r="R44" s="644">
        <v>
377662345</v>
      </c>
      <c r="S44" s="679"/>
      <c r="T44" s="679"/>
      <c r="U44" s="679"/>
      <c r="V44" s="679"/>
      <c r="W44" s="679"/>
      <c r="X44" s="679"/>
      <c r="Y44" s="680"/>
      <c r="Z44" s="681">
        <v>
100</v>
      </c>
      <c r="AA44" s="681"/>
      <c r="AB44" s="681"/>
      <c r="AC44" s="681"/>
      <c r="AD44" s="682">
        <v>
217114718</v>
      </c>
      <c r="AE44" s="682"/>
      <c r="AF44" s="682"/>
      <c r="AG44" s="682"/>
      <c r="AH44" s="682"/>
      <c r="AI44" s="682"/>
      <c r="AJ44" s="682"/>
      <c r="AK44" s="682"/>
      <c r="AL44" s="647">
        <v>
100</v>
      </c>
      <c r="AM44" s="683"/>
      <c r="AN44" s="683"/>
      <c r="AO44" s="684"/>
      <c r="CD44" s="685" t="s">
        <v>
306</v>
      </c>
      <c r="CE44" s="686"/>
      <c r="CF44" s="661" t="s">
        <v>
360</v>
      </c>
      <c r="CG44" s="662"/>
      <c r="CH44" s="662"/>
      <c r="CI44" s="662"/>
      <c r="CJ44" s="662"/>
      <c r="CK44" s="662"/>
      <c r="CL44" s="662"/>
      <c r="CM44" s="662"/>
      <c r="CN44" s="662"/>
      <c r="CO44" s="662"/>
      <c r="CP44" s="662"/>
      <c r="CQ44" s="663"/>
      <c r="CR44" s="664">
        <v>
31758464</v>
      </c>
      <c r="CS44" s="665"/>
      <c r="CT44" s="665"/>
      <c r="CU44" s="665"/>
      <c r="CV44" s="665"/>
      <c r="CW44" s="665"/>
      <c r="CX44" s="665"/>
      <c r="CY44" s="666"/>
      <c r="CZ44" s="667">
        <v>
8.9</v>
      </c>
      <c r="DA44" s="668"/>
      <c r="DB44" s="668"/>
      <c r="DC44" s="669"/>
      <c r="DD44" s="670">
        <v>
17815212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
361</v>
      </c>
      <c r="CG45" s="662"/>
      <c r="CH45" s="662"/>
      <c r="CI45" s="662"/>
      <c r="CJ45" s="662"/>
      <c r="CK45" s="662"/>
      <c r="CL45" s="662"/>
      <c r="CM45" s="662"/>
      <c r="CN45" s="662"/>
      <c r="CO45" s="662"/>
      <c r="CP45" s="662"/>
      <c r="CQ45" s="663"/>
      <c r="CR45" s="664">
        <v>
11278954</v>
      </c>
      <c r="CS45" s="675"/>
      <c r="CT45" s="675"/>
      <c r="CU45" s="675"/>
      <c r="CV45" s="675"/>
      <c r="CW45" s="675"/>
      <c r="CX45" s="675"/>
      <c r="CY45" s="676"/>
      <c r="CZ45" s="667">
        <v>
3.2</v>
      </c>
      <c r="DA45" s="677"/>
      <c r="DB45" s="677"/>
      <c r="DC45" s="678"/>
      <c r="DD45" s="670">
        <v>
3452544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
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
363</v>
      </c>
      <c r="CG46" s="662"/>
      <c r="CH46" s="662"/>
      <c r="CI46" s="662"/>
      <c r="CJ46" s="662"/>
      <c r="CK46" s="662"/>
      <c r="CL46" s="662"/>
      <c r="CM46" s="662"/>
      <c r="CN46" s="662"/>
      <c r="CO46" s="662"/>
      <c r="CP46" s="662"/>
      <c r="CQ46" s="663"/>
      <c r="CR46" s="664">
        <v>
19373964</v>
      </c>
      <c r="CS46" s="665"/>
      <c r="CT46" s="665"/>
      <c r="CU46" s="665"/>
      <c r="CV46" s="665"/>
      <c r="CW46" s="665"/>
      <c r="CX46" s="665"/>
      <c r="CY46" s="666"/>
      <c r="CZ46" s="667">
        <v>
5.4</v>
      </c>
      <c r="DA46" s="668"/>
      <c r="DB46" s="668"/>
      <c r="DC46" s="669"/>
      <c r="DD46" s="670">
        <v>
13979820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
364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
365</v>
      </c>
      <c r="CG47" s="662"/>
      <c r="CH47" s="662"/>
      <c r="CI47" s="662"/>
      <c r="CJ47" s="662"/>
      <c r="CK47" s="662"/>
      <c r="CL47" s="662"/>
      <c r="CM47" s="662"/>
      <c r="CN47" s="662"/>
      <c r="CO47" s="662"/>
      <c r="CP47" s="662"/>
      <c r="CQ47" s="663"/>
      <c r="CR47" s="664">
        <v>
131371</v>
      </c>
      <c r="CS47" s="675"/>
      <c r="CT47" s="675"/>
      <c r="CU47" s="675"/>
      <c r="CV47" s="675"/>
      <c r="CW47" s="675"/>
      <c r="CX47" s="675"/>
      <c r="CY47" s="676"/>
      <c r="CZ47" s="667">
        <v>
0</v>
      </c>
      <c r="DA47" s="677"/>
      <c r="DB47" s="677"/>
      <c r="DC47" s="678"/>
      <c r="DD47" s="670" t="s">
        <v>
252</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
366</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
367</v>
      </c>
      <c r="CG48" s="662"/>
      <c r="CH48" s="662"/>
      <c r="CI48" s="662"/>
      <c r="CJ48" s="662"/>
      <c r="CK48" s="662"/>
      <c r="CL48" s="662"/>
      <c r="CM48" s="662"/>
      <c r="CN48" s="662"/>
      <c r="CO48" s="662"/>
      <c r="CP48" s="662"/>
      <c r="CQ48" s="663"/>
      <c r="CR48" s="664" t="s">
        <v>
148</v>
      </c>
      <c r="CS48" s="665"/>
      <c r="CT48" s="665"/>
      <c r="CU48" s="665"/>
      <c r="CV48" s="665"/>
      <c r="CW48" s="665"/>
      <c r="CX48" s="665"/>
      <c r="CY48" s="666"/>
      <c r="CZ48" s="667" t="s">
        <v>
252</v>
      </c>
      <c r="DA48" s="668"/>
      <c r="DB48" s="668"/>
      <c r="DC48" s="669"/>
      <c r="DD48" s="670" t="s">
        <v>
148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
368</v>
      </c>
      <c r="CE49" s="642"/>
      <c r="CF49" s="642"/>
      <c r="CG49" s="642"/>
      <c r="CH49" s="642"/>
      <c r="CI49" s="642"/>
      <c r="CJ49" s="642"/>
      <c r="CK49" s="642"/>
      <c r="CL49" s="642"/>
      <c r="CM49" s="642"/>
      <c r="CN49" s="642"/>
      <c r="CO49" s="642"/>
      <c r="CP49" s="642"/>
      <c r="CQ49" s="643"/>
      <c r="CR49" s="644">
        <v>
357779394</v>
      </c>
      <c r="CS49" s="645"/>
      <c r="CT49" s="645"/>
      <c r="CU49" s="645"/>
      <c r="CV49" s="645"/>
      <c r="CW49" s="645"/>
      <c r="CX49" s="645"/>
      <c r="CY49" s="646"/>
      <c r="CZ49" s="647">
        <v>
100</v>
      </c>
      <c r="DA49" s="648"/>
      <c r="DB49" s="648"/>
      <c r="DC49" s="649"/>
      <c r="DD49" s="650">
        <v>
226036723</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Tt9DqVpdo24wt8icYS8H+saXVHjGuae9An5DPSLPXDmVCEYER+8OGywMdlDHC5Qqx+5Lmr7qdfB5++H6OAButQ==" saltValue="MsL/3h7N7UOf92p71eqsa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election activeCell="B11" sqref="B11:P11"/>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72" t="s">
        <v>369</v>
      </c>
      <c r="B2" s="1172"/>
      <c r="C2" s="1172"/>
      <c r="D2" s="1172"/>
      <c r="E2" s="1172"/>
      <c r="F2" s="1172"/>
      <c r="G2" s="1172"/>
      <c r="H2" s="1172"/>
      <c r="I2" s="1172"/>
      <c r="J2" s="1172"/>
      <c r="K2" s="1172"/>
      <c r="L2" s="1172"/>
      <c r="M2" s="1172"/>
      <c r="N2" s="1172"/>
      <c r="O2" s="1172"/>
      <c r="P2" s="1172"/>
      <c r="Q2" s="1172"/>
      <c r="R2" s="1172"/>
      <c r="S2" s="1172"/>
      <c r="T2" s="1172"/>
      <c r="U2" s="1172"/>
      <c r="V2" s="1172"/>
      <c r="W2" s="1172"/>
      <c r="X2" s="1172"/>
      <c r="Y2" s="1172"/>
      <c r="Z2" s="1172"/>
      <c r="AA2" s="1172"/>
      <c r="AB2" s="1172"/>
      <c r="AC2" s="1172"/>
      <c r="AD2" s="1172"/>
      <c r="AE2" s="1172"/>
      <c r="AF2" s="1172"/>
      <c r="AG2" s="1172"/>
      <c r="AH2" s="1172"/>
      <c r="AI2" s="1172"/>
      <c r="AJ2" s="1172"/>
      <c r="AK2" s="1172"/>
      <c r="AL2" s="1172"/>
      <c r="AM2" s="1172"/>
      <c r="AN2" s="1172"/>
      <c r="AO2" s="1172"/>
      <c r="AP2" s="1172"/>
      <c r="AQ2" s="1172"/>
      <c r="AR2" s="1172"/>
      <c r="AS2" s="1172"/>
      <c r="AT2" s="1172"/>
      <c r="AU2" s="1172"/>
      <c r="AV2" s="1172"/>
      <c r="AW2" s="1172"/>
      <c r="AX2" s="1172"/>
      <c r="AY2" s="1172"/>
      <c r="AZ2" s="1172"/>
      <c r="BA2" s="1172"/>
      <c r="BB2" s="1172"/>
      <c r="BC2" s="1172"/>
      <c r="BD2" s="1172"/>
      <c r="BE2" s="1172"/>
      <c r="BF2" s="1172"/>
      <c r="BG2" s="1172"/>
      <c r="BH2" s="1172"/>
      <c r="BI2" s="1172"/>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73" t="s">
        <v>370</v>
      </c>
      <c r="DK2" s="1174"/>
      <c r="DL2" s="1174"/>
      <c r="DM2" s="1174"/>
      <c r="DN2" s="1174"/>
      <c r="DO2" s="1175"/>
      <c r="DP2" s="231"/>
      <c r="DQ2" s="1173" t="s">
        <v>371</v>
      </c>
      <c r="DR2" s="1174"/>
      <c r="DS2" s="1174"/>
      <c r="DT2" s="1174"/>
      <c r="DU2" s="1174"/>
      <c r="DV2" s="1174"/>
      <c r="DW2" s="1174"/>
      <c r="DX2" s="1174"/>
      <c r="DY2" s="1174"/>
      <c r="DZ2" s="1175"/>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47" t="s">
        <v>372</v>
      </c>
      <c r="B4" s="1147"/>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c r="AD4" s="1147"/>
      <c r="AE4" s="1147"/>
      <c r="AF4" s="1147"/>
      <c r="AG4" s="1147"/>
      <c r="AH4" s="1147"/>
      <c r="AI4" s="1147"/>
      <c r="AJ4" s="1147"/>
      <c r="AK4" s="1147"/>
      <c r="AL4" s="1147"/>
      <c r="AM4" s="1147"/>
      <c r="AN4" s="1147"/>
      <c r="AO4" s="1147"/>
      <c r="AP4" s="1147"/>
      <c r="AQ4" s="1147"/>
      <c r="AR4" s="1147"/>
      <c r="AS4" s="1147"/>
      <c r="AT4" s="1147"/>
      <c r="AU4" s="1147"/>
      <c r="AV4" s="1147"/>
      <c r="AW4" s="1147"/>
      <c r="AX4" s="1147"/>
      <c r="AY4" s="1147"/>
      <c r="AZ4" s="235"/>
      <c r="BA4" s="235"/>
      <c r="BB4" s="235"/>
      <c r="BC4" s="235"/>
      <c r="BD4" s="235"/>
      <c r="BE4" s="236"/>
      <c r="BF4" s="236"/>
      <c r="BG4" s="236"/>
      <c r="BH4" s="236"/>
      <c r="BI4" s="236"/>
      <c r="BJ4" s="236"/>
      <c r="BK4" s="236"/>
      <c r="BL4" s="236"/>
      <c r="BM4" s="236"/>
      <c r="BN4" s="236"/>
      <c r="BO4" s="236"/>
      <c r="BP4" s="236"/>
      <c r="BQ4" s="794" t="s">
        <v>373</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83" t="s">
        <v>374</v>
      </c>
      <c r="B5" s="1084"/>
      <c r="C5" s="1084"/>
      <c r="D5" s="1084"/>
      <c r="E5" s="1084"/>
      <c r="F5" s="1084"/>
      <c r="G5" s="1084"/>
      <c r="H5" s="1084"/>
      <c r="I5" s="1084"/>
      <c r="J5" s="1084"/>
      <c r="K5" s="1084"/>
      <c r="L5" s="1084"/>
      <c r="M5" s="1084"/>
      <c r="N5" s="1084"/>
      <c r="O5" s="1084"/>
      <c r="P5" s="1085"/>
      <c r="Q5" s="1089" t="s">
        <v>375</v>
      </c>
      <c r="R5" s="1090"/>
      <c r="S5" s="1090"/>
      <c r="T5" s="1090"/>
      <c r="U5" s="1091"/>
      <c r="V5" s="1089" t="s">
        <v>376</v>
      </c>
      <c r="W5" s="1090"/>
      <c r="X5" s="1090"/>
      <c r="Y5" s="1090"/>
      <c r="Z5" s="1091"/>
      <c r="AA5" s="1089" t="s">
        <v>377</v>
      </c>
      <c r="AB5" s="1090"/>
      <c r="AC5" s="1090"/>
      <c r="AD5" s="1090"/>
      <c r="AE5" s="1090"/>
      <c r="AF5" s="1176" t="s">
        <v>378</v>
      </c>
      <c r="AG5" s="1090"/>
      <c r="AH5" s="1090"/>
      <c r="AI5" s="1090"/>
      <c r="AJ5" s="1103"/>
      <c r="AK5" s="1090" t="s">
        <v>379</v>
      </c>
      <c r="AL5" s="1090"/>
      <c r="AM5" s="1090"/>
      <c r="AN5" s="1090"/>
      <c r="AO5" s="1091"/>
      <c r="AP5" s="1089" t="s">
        <v>380</v>
      </c>
      <c r="AQ5" s="1090"/>
      <c r="AR5" s="1090"/>
      <c r="AS5" s="1090"/>
      <c r="AT5" s="1091"/>
      <c r="AU5" s="1089" t="s">
        <v>381</v>
      </c>
      <c r="AV5" s="1090"/>
      <c r="AW5" s="1090"/>
      <c r="AX5" s="1090"/>
      <c r="AY5" s="1103"/>
      <c r="AZ5" s="235"/>
      <c r="BA5" s="235"/>
      <c r="BB5" s="235"/>
      <c r="BC5" s="235"/>
      <c r="BD5" s="235"/>
      <c r="BE5" s="236"/>
      <c r="BF5" s="236"/>
      <c r="BG5" s="236"/>
      <c r="BH5" s="236"/>
      <c r="BI5" s="236"/>
      <c r="BJ5" s="236"/>
      <c r="BK5" s="236"/>
      <c r="BL5" s="236"/>
      <c r="BM5" s="236"/>
      <c r="BN5" s="236"/>
      <c r="BO5" s="236"/>
      <c r="BP5" s="236"/>
      <c r="BQ5" s="1083" t="s">
        <v>382</v>
      </c>
      <c r="BR5" s="1084"/>
      <c r="BS5" s="1084"/>
      <c r="BT5" s="1084"/>
      <c r="BU5" s="1084"/>
      <c r="BV5" s="1084"/>
      <c r="BW5" s="1084"/>
      <c r="BX5" s="1084"/>
      <c r="BY5" s="1084"/>
      <c r="BZ5" s="1084"/>
      <c r="CA5" s="1084"/>
      <c r="CB5" s="1084"/>
      <c r="CC5" s="1084"/>
      <c r="CD5" s="1084"/>
      <c r="CE5" s="1084"/>
      <c r="CF5" s="1084"/>
      <c r="CG5" s="1085"/>
      <c r="CH5" s="1089" t="s">
        <v>383</v>
      </c>
      <c r="CI5" s="1090"/>
      <c r="CJ5" s="1090"/>
      <c r="CK5" s="1090"/>
      <c r="CL5" s="1091"/>
      <c r="CM5" s="1089" t="s">
        <v>384</v>
      </c>
      <c r="CN5" s="1090"/>
      <c r="CO5" s="1090"/>
      <c r="CP5" s="1090"/>
      <c r="CQ5" s="1091"/>
      <c r="CR5" s="1089" t="s">
        <v>385</v>
      </c>
      <c r="CS5" s="1090"/>
      <c r="CT5" s="1090"/>
      <c r="CU5" s="1090"/>
      <c r="CV5" s="1091"/>
      <c r="CW5" s="1089" t="s">
        <v>386</v>
      </c>
      <c r="CX5" s="1090"/>
      <c r="CY5" s="1090"/>
      <c r="CZ5" s="1090"/>
      <c r="DA5" s="1091"/>
      <c r="DB5" s="1089" t="s">
        <v>387</v>
      </c>
      <c r="DC5" s="1090"/>
      <c r="DD5" s="1090"/>
      <c r="DE5" s="1090"/>
      <c r="DF5" s="1091"/>
      <c r="DG5" s="1191" t="s">
        <v>388</v>
      </c>
      <c r="DH5" s="1192"/>
      <c r="DI5" s="1192"/>
      <c r="DJ5" s="1192"/>
      <c r="DK5" s="1193"/>
      <c r="DL5" s="1191" t="s">
        <v>389</v>
      </c>
      <c r="DM5" s="1192"/>
      <c r="DN5" s="1192"/>
      <c r="DO5" s="1192"/>
      <c r="DP5" s="1193"/>
      <c r="DQ5" s="1089" t="s">
        <v>390</v>
      </c>
      <c r="DR5" s="1090"/>
      <c r="DS5" s="1090"/>
      <c r="DT5" s="1090"/>
      <c r="DU5" s="1091"/>
      <c r="DV5" s="1089" t="s">
        <v>381</v>
      </c>
      <c r="DW5" s="1090"/>
      <c r="DX5" s="1090"/>
      <c r="DY5" s="1090"/>
      <c r="DZ5" s="1103"/>
      <c r="EA5" s="237"/>
    </row>
    <row r="6" spans="1:131" s="238" customFormat="1" ht="26.25" customHeight="1" thickBot="1" x14ac:dyDescent="0.25">
      <c r="A6" s="1086"/>
      <c r="B6" s="1087"/>
      <c r="C6" s="1087"/>
      <c r="D6" s="1087"/>
      <c r="E6" s="1087"/>
      <c r="F6" s="1087"/>
      <c r="G6" s="1087"/>
      <c r="H6" s="1087"/>
      <c r="I6" s="1087"/>
      <c r="J6" s="1087"/>
      <c r="K6" s="1087"/>
      <c r="L6" s="1087"/>
      <c r="M6" s="1087"/>
      <c r="N6" s="1087"/>
      <c r="O6" s="1087"/>
      <c r="P6" s="1088"/>
      <c r="Q6" s="1092"/>
      <c r="R6" s="1093"/>
      <c r="S6" s="1093"/>
      <c r="T6" s="1093"/>
      <c r="U6" s="1094"/>
      <c r="V6" s="1092"/>
      <c r="W6" s="1093"/>
      <c r="X6" s="1093"/>
      <c r="Y6" s="1093"/>
      <c r="Z6" s="1094"/>
      <c r="AA6" s="1092"/>
      <c r="AB6" s="1093"/>
      <c r="AC6" s="1093"/>
      <c r="AD6" s="1093"/>
      <c r="AE6" s="1093"/>
      <c r="AF6" s="1177"/>
      <c r="AG6" s="1093"/>
      <c r="AH6" s="1093"/>
      <c r="AI6" s="1093"/>
      <c r="AJ6" s="1104"/>
      <c r="AK6" s="1093"/>
      <c r="AL6" s="1093"/>
      <c r="AM6" s="1093"/>
      <c r="AN6" s="1093"/>
      <c r="AO6" s="1094"/>
      <c r="AP6" s="1092"/>
      <c r="AQ6" s="1093"/>
      <c r="AR6" s="1093"/>
      <c r="AS6" s="1093"/>
      <c r="AT6" s="1094"/>
      <c r="AU6" s="1092"/>
      <c r="AV6" s="1093"/>
      <c r="AW6" s="1093"/>
      <c r="AX6" s="1093"/>
      <c r="AY6" s="1104"/>
      <c r="AZ6" s="235"/>
      <c r="BA6" s="235"/>
      <c r="BB6" s="235"/>
      <c r="BC6" s="235"/>
      <c r="BD6" s="235"/>
      <c r="BE6" s="236"/>
      <c r="BF6" s="236"/>
      <c r="BG6" s="236"/>
      <c r="BH6" s="236"/>
      <c r="BI6" s="236"/>
      <c r="BJ6" s="236"/>
      <c r="BK6" s="236"/>
      <c r="BL6" s="236"/>
      <c r="BM6" s="236"/>
      <c r="BN6" s="236"/>
      <c r="BO6" s="236"/>
      <c r="BP6" s="236"/>
      <c r="BQ6" s="1086"/>
      <c r="BR6" s="1087"/>
      <c r="BS6" s="1087"/>
      <c r="BT6" s="1087"/>
      <c r="BU6" s="1087"/>
      <c r="BV6" s="1087"/>
      <c r="BW6" s="1087"/>
      <c r="BX6" s="1087"/>
      <c r="BY6" s="1087"/>
      <c r="BZ6" s="1087"/>
      <c r="CA6" s="1087"/>
      <c r="CB6" s="1087"/>
      <c r="CC6" s="1087"/>
      <c r="CD6" s="1087"/>
      <c r="CE6" s="1087"/>
      <c r="CF6" s="1087"/>
      <c r="CG6" s="1088"/>
      <c r="CH6" s="1092"/>
      <c r="CI6" s="1093"/>
      <c r="CJ6" s="1093"/>
      <c r="CK6" s="1093"/>
      <c r="CL6" s="1094"/>
      <c r="CM6" s="1092"/>
      <c r="CN6" s="1093"/>
      <c r="CO6" s="1093"/>
      <c r="CP6" s="1093"/>
      <c r="CQ6" s="1094"/>
      <c r="CR6" s="1092"/>
      <c r="CS6" s="1093"/>
      <c r="CT6" s="1093"/>
      <c r="CU6" s="1093"/>
      <c r="CV6" s="1094"/>
      <c r="CW6" s="1092"/>
      <c r="CX6" s="1093"/>
      <c r="CY6" s="1093"/>
      <c r="CZ6" s="1093"/>
      <c r="DA6" s="1094"/>
      <c r="DB6" s="1092"/>
      <c r="DC6" s="1093"/>
      <c r="DD6" s="1093"/>
      <c r="DE6" s="1093"/>
      <c r="DF6" s="1094"/>
      <c r="DG6" s="1194"/>
      <c r="DH6" s="1195"/>
      <c r="DI6" s="1195"/>
      <c r="DJ6" s="1195"/>
      <c r="DK6" s="1196"/>
      <c r="DL6" s="1194"/>
      <c r="DM6" s="1195"/>
      <c r="DN6" s="1195"/>
      <c r="DO6" s="1195"/>
      <c r="DP6" s="1196"/>
      <c r="DQ6" s="1092"/>
      <c r="DR6" s="1093"/>
      <c r="DS6" s="1093"/>
      <c r="DT6" s="1093"/>
      <c r="DU6" s="1094"/>
      <c r="DV6" s="1092"/>
      <c r="DW6" s="1093"/>
      <c r="DX6" s="1093"/>
      <c r="DY6" s="1093"/>
      <c r="DZ6" s="1104"/>
      <c r="EA6" s="237"/>
    </row>
    <row r="7" spans="1:131" s="238" customFormat="1" ht="26.25" customHeight="1" thickTop="1" x14ac:dyDescent="0.2">
      <c r="A7" s="239">
        <v>1</v>
      </c>
      <c r="B7" s="1135" t="s">
        <v>391</v>
      </c>
      <c r="C7" s="1136"/>
      <c r="D7" s="1136"/>
      <c r="E7" s="1136"/>
      <c r="F7" s="1136"/>
      <c r="G7" s="1136"/>
      <c r="H7" s="1136"/>
      <c r="I7" s="1136"/>
      <c r="J7" s="1136"/>
      <c r="K7" s="1136"/>
      <c r="L7" s="1136"/>
      <c r="M7" s="1136"/>
      <c r="N7" s="1136"/>
      <c r="O7" s="1136"/>
      <c r="P7" s="1137"/>
      <c r="Q7" s="1181">
        <v>376579</v>
      </c>
      <c r="R7" s="1182"/>
      <c r="S7" s="1182"/>
      <c r="T7" s="1182"/>
      <c r="U7" s="1182"/>
      <c r="V7" s="1182">
        <v>356762</v>
      </c>
      <c r="W7" s="1182"/>
      <c r="X7" s="1182"/>
      <c r="Y7" s="1182"/>
      <c r="Z7" s="1182"/>
      <c r="AA7" s="1182">
        <v>19817</v>
      </c>
      <c r="AB7" s="1182"/>
      <c r="AC7" s="1182"/>
      <c r="AD7" s="1182"/>
      <c r="AE7" s="1183"/>
      <c r="AF7" s="1184">
        <v>17011</v>
      </c>
      <c r="AG7" s="1185"/>
      <c r="AH7" s="1185"/>
      <c r="AI7" s="1185"/>
      <c r="AJ7" s="1186"/>
      <c r="AK7" s="1187">
        <v>397</v>
      </c>
      <c r="AL7" s="1188"/>
      <c r="AM7" s="1188"/>
      <c r="AN7" s="1188"/>
      <c r="AO7" s="1188"/>
      <c r="AP7" s="1188">
        <v>63799</v>
      </c>
      <c r="AQ7" s="1188"/>
      <c r="AR7" s="1188"/>
      <c r="AS7" s="1188"/>
      <c r="AT7" s="1188"/>
      <c r="AU7" s="1189"/>
      <c r="AV7" s="1189"/>
      <c r="AW7" s="1189"/>
      <c r="AX7" s="1189"/>
      <c r="AY7" s="1190"/>
      <c r="AZ7" s="235"/>
      <c r="BA7" s="235"/>
      <c r="BB7" s="235"/>
      <c r="BC7" s="235"/>
      <c r="BD7" s="235"/>
      <c r="BE7" s="236"/>
      <c r="BF7" s="236"/>
      <c r="BG7" s="236"/>
      <c r="BH7" s="236"/>
      <c r="BI7" s="236"/>
      <c r="BJ7" s="236"/>
      <c r="BK7" s="236"/>
      <c r="BL7" s="236"/>
      <c r="BM7" s="236"/>
      <c r="BN7" s="236"/>
      <c r="BO7" s="236"/>
      <c r="BP7" s="236"/>
      <c r="BQ7" s="239">
        <v>1</v>
      </c>
      <c r="BR7" s="240"/>
      <c r="BS7" s="1178" t="s">
        <v>601</v>
      </c>
      <c r="BT7" s="1179"/>
      <c r="BU7" s="1179"/>
      <c r="BV7" s="1179"/>
      <c r="BW7" s="1179"/>
      <c r="BX7" s="1179"/>
      <c r="BY7" s="1179"/>
      <c r="BZ7" s="1179"/>
      <c r="CA7" s="1179"/>
      <c r="CB7" s="1179"/>
      <c r="CC7" s="1179"/>
      <c r="CD7" s="1179"/>
      <c r="CE7" s="1179"/>
      <c r="CF7" s="1179"/>
      <c r="CG7" s="1197"/>
      <c r="CH7" s="1198">
        <v>6</v>
      </c>
      <c r="CI7" s="1199"/>
      <c r="CJ7" s="1199"/>
      <c r="CK7" s="1199"/>
      <c r="CL7" s="1200"/>
      <c r="CM7" s="1198">
        <v>619</v>
      </c>
      <c r="CN7" s="1199"/>
      <c r="CO7" s="1199"/>
      <c r="CP7" s="1199"/>
      <c r="CQ7" s="1200"/>
      <c r="CR7" s="1198">
        <v>400</v>
      </c>
      <c r="CS7" s="1199"/>
      <c r="CT7" s="1199"/>
      <c r="CU7" s="1199"/>
      <c r="CV7" s="1200"/>
      <c r="CW7" s="1198">
        <v>150</v>
      </c>
      <c r="CX7" s="1199"/>
      <c r="CY7" s="1199"/>
      <c r="CZ7" s="1199"/>
      <c r="DA7" s="1200"/>
      <c r="DB7" s="1198" t="s">
        <v>523</v>
      </c>
      <c r="DC7" s="1199"/>
      <c r="DD7" s="1199"/>
      <c r="DE7" s="1199"/>
      <c r="DF7" s="1200"/>
      <c r="DG7" s="1198" t="s">
        <v>523</v>
      </c>
      <c r="DH7" s="1199"/>
      <c r="DI7" s="1199"/>
      <c r="DJ7" s="1199"/>
      <c r="DK7" s="1200"/>
      <c r="DL7" s="1198" t="s">
        <v>523</v>
      </c>
      <c r="DM7" s="1199"/>
      <c r="DN7" s="1199"/>
      <c r="DO7" s="1199"/>
      <c r="DP7" s="1200"/>
      <c r="DQ7" s="1198" t="s">
        <v>523</v>
      </c>
      <c r="DR7" s="1199"/>
      <c r="DS7" s="1199"/>
      <c r="DT7" s="1199"/>
      <c r="DU7" s="1200"/>
      <c r="DV7" s="1178"/>
      <c r="DW7" s="1179"/>
      <c r="DX7" s="1179"/>
      <c r="DY7" s="1179"/>
      <c r="DZ7" s="1180"/>
      <c r="EA7" s="237"/>
    </row>
    <row r="8" spans="1:131" s="238" customFormat="1" ht="26.25" customHeight="1" x14ac:dyDescent="0.2">
      <c r="A8" s="241">
        <v>2</v>
      </c>
      <c r="B8" s="1118" t="s">
        <v>392</v>
      </c>
      <c r="C8" s="1119"/>
      <c r="D8" s="1119"/>
      <c r="E8" s="1119"/>
      <c r="F8" s="1119"/>
      <c r="G8" s="1119"/>
      <c r="H8" s="1119"/>
      <c r="I8" s="1119"/>
      <c r="J8" s="1119"/>
      <c r="K8" s="1119"/>
      <c r="L8" s="1119"/>
      <c r="M8" s="1119"/>
      <c r="N8" s="1119"/>
      <c r="O8" s="1119"/>
      <c r="P8" s="1120"/>
      <c r="Q8" s="1126">
        <v>2838</v>
      </c>
      <c r="R8" s="1127"/>
      <c r="S8" s="1127"/>
      <c r="T8" s="1127"/>
      <c r="U8" s="1127"/>
      <c r="V8" s="1127">
        <v>2772</v>
      </c>
      <c r="W8" s="1127"/>
      <c r="X8" s="1127"/>
      <c r="Y8" s="1127"/>
      <c r="Z8" s="1127"/>
      <c r="AA8" s="1127">
        <v>66</v>
      </c>
      <c r="AB8" s="1127"/>
      <c r="AC8" s="1127"/>
      <c r="AD8" s="1127"/>
      <c r="AE8" s="1128"/>
      <c r="AF8" s="1123">
        <v>66</v>
      </c>
      <c r="AG8" s="1124"/>
      <c r="AH8" s="1124"/>
      <c r="AI8" s="1124"/>
      <c r="AJ8" s="1125"/>
      <c r="AK8" s="1168">
        <v>74</v>
      </c>
      <c r="AL8" s="1169"/>
      <c r="AM8" s="1169"/>
      <c r="AN8" s="1169"/>
      <c r="AO8" s="1169"/>
      <c r="AP8" s="1169" t="s">
        <v>592</v>
      </c>
      <c r="AQ8" s="1169"/>
      <c r="AR8" s="1169"/>
      <c r="AS8" s="1169"/>
      <c r="AT8" s="1169"/>
      <c r="AU8" s="1170"/>
      <c r="AV8" s="1170"/>
      <c r="AW8" s="1170"/>
      <c r="AX8" s="1170"/>
      <c r="AY8" s="1171"/>
      <c r="AZ8" s="235"/>
      <c r="BA8" s="235"/>
      <c r="BB8" s="235"/>
      <c r="BC8" s="235"/>
      <c r="BD8" s="235"/>
      <c r="BE8" s="236"/>
      <c r="BF8" s="236"/>
      <c r="BG8" s="236"/>
      <c r="BH8" s="236"/>
      <c r="BI8" s="236"/>
      <c r="BJ8" s="236"/>
      <c r="BK8" s="236"/>
      <c r="BL8" s="236"/>
      <c r="BM8" s="236"/>
      <c r="BN8" s="236"/>
      <c r="BO8" s="236"/>
      <c r="BP8" s="236"/>
      <c r="BQ8" s="241">
        <v>2</v>
      </c>
      <c r="BR8" s="242"/>
      <c r="BS8" s="1080" t="s">
        <v>602</v>
      </c>
      <c r="BT8" s="1081"/>
      <c r="BU8" s="1081"/>
      <c r="BV8" s="1081"/>
      <c r="BW8" s="1081"/>
      <c r="BX8" s="1081"/>
      <c r="BY8" s="1081"/>
      <c r="BZ8" s="1081"/>
      <c r="CA8" s="1081"/>
      <c r="CB8" s="1081"/>
      <c r="CC8" s="1081"/>
      <c r="CD8" s="1081"/>
      <c r="CE8" s="1081"/>
      <c r="CF8" s="1081"/>
      <c r="CG8" s="1102"/>
      <c r="CH8" s="1077">
        <v>4</v>
      </c>
      <c r="CI8" s="1078"/>
      <c r="CJ8" s="1078"/>
      <c r="CK8" s="1078"/>
      <c r="CL8" s="1079"/>
      <c r="CM8" s="1077">
        <v>950</v>
      </c>
      <c r="CN8" s="1078"/>
      <c r="CO8" s="1078"/>
      <c r="CP8" s="1078"/>
      <c r="CQ8" s="1079"/>
      <c r="CR8" s="1077">
        <v>500</v>
      </c>
      <c r="CS8" s="1078"/>
      <c r="CT8" s="1078"/>
      <c r="CU8" s="1078"/>
      <c r="CV8" s="1079"/>
      <c r="CW8" s="1077">
        <v>243</v>
      </c>
      <c r="CX8" s="1078"/>
      <c r="CY8" s="1078"/>
      <c r="CZ8" s="1078"/>
      <c r="DA8" s="1079"/>
      <c r="DB8" s="1077" t="s">
        <v>523</v>
      </c>
      <c r="DC8" s="1078"/>
      <c r="DD8" s="1078"/>
      <c r="DE8" s="1078"/>
      <c r="DF8" s="1079"/>
      <c r="DG8" s="1077" t="s">
        <v>523</v>
      </c>
      <c r="DH8" s="1078"/>
      <c r="DI8" s="1078"/>
      <c r="DJ8" s="1078"/>
      <c r="DK8" s="1079"/>
      <c r="DL8" s="1077" t="s">
        <v>523</v>
      </c>
      <c r="DM8" s="1078"/>
      <c r="DN8" s="1078"/>
      <c r="DO8" s="1078"/>
      <c r="DP8" s="1079"/>
      <c r="DQ8" s="1077" t="s">
        <v>523</v>
      </c>
      <c r="DR8" s="1078"/>
      <c r="DS8" s="1078"/>
      <c r="DT8" s="1078"/>
      <c r="DU8" s="1079"/>
      <c r="DV8" s="1080"/>
      <c r="DW8" s="1081"/>
      <c r="DX8" s="1081"/>
      <c r="DY8" s="1081"/>
      <c r="DZ8" s="1082"/>
      <c r="EA8" s="237"/>
    </row>
    <row r="9" spans="1:131" s="238" customFormat="1" ht="26.25" customHeight="1" x14ac:dyDescent="0.2">
      <c r="A9" s="241">
        <v>3</v>
      </c>
      <c r="B9" s="1118"/>
      <c r="C9" s="1119"/>
      <c r="D9" s="1119"/>
      <c r="E9" s="1119"/>
      <c r="F9" s="1119"/>
      <c r="G9" s="1119"/>
      <c r="H9" s="1119"/>
      <c r="I9" s="1119"/>
      <c r="J9" s="1119"/>
      <c r="K9" s="1119"/>
      <c r="L9" s="1119"/>
      <c r="M9" s="1119"/>
      <c r="N9" s="1119"/>
      <c r="O9" s="1119"/>
      <c r="P9" s="1120"/>
      <c r="Q9" s="1126"/>
      <c r="R9" s="1127"/>
      <c r="S9" s="1127"/>
      <c r="T9" s="1127"/>
      <c r="U9" s="1127"/>
      <c r="V9" s="1127"/>
      <c r="W9" s="1127"/>
      <c r="X9" s="1127"/>
      <c r="Y9" s="1127"/>
      <c r="Z9" s="1127"/>
      <c r="AA9" s="1127"/>
      <c r="AB9" s="1127"/>
      <c r="AC9" s="1127"/>
      <c r="AD9" s="1127"/>
      <c r="AE9" s="1128"/>
      <c r="AF9" s="1123"/>
      <c r="AG9" s="1124"/>
      <c r="AH9" s="1124"/>
      <c r="AI9" s="1124"/>
      <c r="AJ9" s="1125"/>
      <c r="AK9" s="1168"/>
      <c r="AL9" s="1169"/>
      <c r="AM9" s="1169"/>
      <c r="AN9" s="1169"/>
      <c r="AO9" s="1169"/>
      <c r="AP9" s="1169"/>
      <c r="AQ9" s="1169"/>
      <c r="AR9" s="1169"/>
      <c r="AS9" s="1169"/>
      <c r="AT9" s="1169"/>
      <c r="AU9" s="1170"/>
      <c r="AV9" s="1170"/>
      <c r="AW9" s="1170"/>
      <c r="AX9" s="1170"/>
      <c r="AY9" s="1171"/>
      <c r="AZ9" s="235"/>
      <c r="BA9" s="235"/>
      <c r="BB9" s="235"/>
      <c r="BC9" s="235"/>
      <c r="BD9" s="235"/>
      <c r="BE9" s="236"/>
      <c r="BF9" s="236"/>
      <c r="BG9" s="236"/>
      <c r="BH9" s="236"/>
      <c r="BI9" s="236"/>
      <c r="BJ9" s="236"/>
      <c r="BK9" s="236"/>
      <c r="BL9" s="236"/>
      <c r="BM9" s="236"/>
      <c r="BN9" s="236"/>
      <c r="BO9" s="236"/>
      <c r="BP9" s="236"/>
      <c r="BQ9" s="241">
        <v>3</v>
      </c>
      <c r="BR9" s="242"/>
      <c r="BS9" s="1080" t="s">
        <v>603</v>
      </c>
      <c r="BT9" s="1081"/>
      <c r="BU9" s="1081"/>
      <c r="BV9" s="1081"/>
      <c r="BW9" s="1081"/>
      <c r="BX9" s="1081"/>
      <c r="BY9" s="1081"/>
      <c r="BZ9" s="1081"/>
      <c r="CA9" s="1081"/>
      <c r="CB9" s="1081"/>
      <c r="CC9" s="1081"/>
      <c r="CD9" s="1081"/>
      <c r="CE9" s="1081"/>
      <c r="CF9" s="1081"/>
      <c r="CG9" s="1102"/>
      <c r="CH9" s="1077">
        <v>129</v>
      </c>
      <c r="CI9" s="1078"/>
      <c r="CJ9" s="1078"/>
      <c r="CK9" s="1078"/>
      <c r="CL9" s="1079"/>
      <c r="CM9" s="1077">
        <v>3520</v>
      </c>
      <c r="CN9" s="1078"/>
      <c r="CO9" s="1078"/>
      <c r="CP9" s="1078"/>
      <c r="CQ9" s="1079"/>
      <c r="CR9" s="1077">
        <v>400</v>
      </c>
      <c r="CS9" s="1078"/>
      <c r="CT9" s="1078"/>
      <c r="CU9" s="1078"/>
      <c r="CV9" s="1079"/>
      <c r="CW9" s="1077" t="s">
        <v>523</v>
      </c>
      <c r="CX9" s="1078"/>
      <c r="CY9" s="1078"/>
      <c r="CZ9" s="1078"/>
      <c r="DA9" s="1079"/>
      <c r="DB9" s="1077" t="s">
        <v>523</v>
      </c>
      <c r="DC9" s="1078"/>
      <c r="DD9" s="1078"/>
      <c r="DE9" s="1078"/>
      <c r="DF9" s="1079"/>
      <c r="DG9" s="1077" t="s">
        <v>523</v>
      </c>
      <c r="DH9" s="1078"/>
      <c r="DI9" s="1078"/>
      <c r="DJ9" s="1078"/>
      <c r="DK9" s="1079"/>
      <c r="DL9" s="1077" t="s">
        <v>523</v>
      </c>
      <c r="DM9" s="1078"/>
      <c r="DN9" s="1078"/>
      <c r="DO9" s="1078"/>
      <c r="DP9" s="1079"/>
      <c r="DQ9" s="1077" t="s">
        <v>523</v>
      </c>
      <c r="DR9" s="1078"/>
      <c r="DS9" s="1078"/>
      <c r="DT9" s="1078"/>
      <c r="DU9" s="1079"/>
      <c r="DV9" s="1080"/>
      <c r="DW9" s="1081"/>
      <c r="DX9" s="1081"/>
      <c r="DY9" s="1081"/>
      <c r="DZ9" s="1082"/>
      <c r="EA9" s="237"/>
    </row>
    <row r="10" spans="1:131" s="238" customFormat="1" ht="26.25" customHeight="1" x14ac:dyDescent="0.2">
      <c r="A10" s="241">
        <v>4</v>
      </c>
      <c r="B10" s="1118"/>
      <c r="C10" s="1119"/>
      <c r="D10" s="1119"/>
      <c r="E10" s="1119"/>
      <c r="F10" s="1119"/>
      <c r="G10" s="1119"/>
      <c r="H10" s="1119"/>
      <c r="I10" s="1119"/>
      <c r="J10" s="1119"/>
      <c r="K10" s="1119"/>
      <c r="L10" s="1119"/>
      <c r="M10" s="1119"/>
      <c r="N10" s="1119"/>
      <c r="O10" s="1119"/>
      <c r="P10" s="1120"/>
      <c r="Q10" s="1126"/>
      <c r="R10" s="1127"/>
      <c r="S10" s="1127"/>
      <c r="T10" s="1127"/>
      <c r="U10" s="1127"/>
      <c r="V10" s="1127"/>
      <c r="W10" s="1127"/>
      <c r="X10" s="1127"/>
      <c r="Y10" s="1127"/>
      <c r="Z10" s="1127"/>
      <c r="AA10" s="1127"/>
      <c r="AB10" s="1127"/>
      <c r="AC10" s="1127"/>
      <c r="AD10" s="1127"/>
      <c r="AE10" s="1128"/>
      <c r="AF10" s="1123"/>
      <c r="AG10" s="1124"/>
      <c r="AH10" s="1124"/>
      <c r="AI10" s="1124"/>
      <c r="AJ10" s="1125"/>
      <c r="AK10" s="1168"/>
      <c r="AL10" s="1169"/>
      <c r="AM10" s="1169"/>
      <c r="AN10" s="1169"/>
      <c r="AO10" s="1169"/>
      <c r="AP10" s="1169"/>
      <c r="AQ10" s="1169"/>
      <c r="AR10" s="1169"/>
      <c r="AS10" s="1169"/>
      <c r="AT10" s="1169"/>
      <c r="AU10" s="1170"/>
      <c r="AV10" s="1170"/>
      <c r="AW10" s="1170"/>
      <c r="AX10" s="1170"/>
      <c r="AY10" s="1171"/>
      <c r="AZ10" s="235"/>
      <c r="BA10" s="235"/>
      <c r="BB10" s="235"/>
      <c r="BC10" s="235"/>
      <c r="BD10" s="235"/>
      <c r="BE10" s="236"/>
      <c r="BF10" s="236"/>
      <c r="BG10" s="236"/>
      <c r="BH10" s="236"/>
      <c r="BI10" s="236"/>
      <c r="BJ10" s="236"/>
      <c r="BK10" s="236"/>
      <c r="BL10" s="236"/>
      <c r="BM10" s="236"/>
      <c r="BN10" s="236"/>
      <c r="BO10" s="236"/>
      <c r="BP10" s="236"/>
      <c r="BQ10" s="241">
        <v>4</v>
      </c>
      <c r="BR10" s="242"/>
      <c r="BS10" s="1080" t="s">
        <v>598</v>
      </c>
      <c r="BT10" s="1081"/>
      <c r="BU10" s="1081"/>
      <c r="BV10" s="1081"/>
      <c r="BW10" s="1081"/>
      <c r="BX10" s="1081"/>
      <c r="BY10" s="1081"/>
      <c r="BZ10" s="1081"/>
      <c r="CA10" s="1081"/>
      <c r="CB10" s="1081"/>
      <c r="CC10" s="1081"/>
      <c r="CD10" s="1081"/>
      <c r="CE10" s="1081"/>
      <c r="CF10" s="1081"/>
      <c r="CG10" s="1102"/>
      <c r="CH10" s="1077">
        <v>-7</v>
      </c>
      <c r="CI10" s="1078"/>
      <c r="CJ10" s="1078"/>
      <c r="CK10" s="1078"/>
      <c r="CL10" s="1079"/>
      <c r="CM10" s="1077">
        <v>275</v>
      </c>
      <c r="CN10" s="1078"/>
      <c r="CO10" s="1078"/>
      <c r="CP10" s="1078"/>
      <c r="CQ10" s="1079"/>
      <c r="CR10" s="1077">
        <v>40</v>
      </c>
      <c r="CS10" s="1078"/>
      <c r="CT10" s="1078"/>
      <c r="CU10" s="1078"/>
      <c r="CV10" s="1079"/>
      <c r="CW10" s="1077" t="s">
        <v>523</v>
      </c>
      <c r="CX10" s="1078"/>
      <c r="CY10" s="1078"/>
      <c r="CZ10" s="1078"/>
      <c r="DA10" s="1079"/>
      <c r="DB10" s="1077" t="s">
        <v>523</v>
      </c>
      <c r="DC10" s="1078"/>
      <c r="DD10" s="1078"/>
      <c r="DE10" s="1078"/>
      <c r="DF10" s="1079"/>
      <c r="DG10" s="1077" t="s">
        <v>523</v>
      </c>
      <c r="DH10" s="1078"/>
      <c r="DI10" s="1078"/>
      <c r="DJ10" s="1078"/>
      <c r="DK10" s="1079"/>
      <c r="DL10" s="1077" t="s">
        <v>523</v>
      </c>
      <c r="DM10" s="1078"/>
      <c r="DN10" s="1078"/>
      <c r="DO10" s="1078"/>
      <c r="DP10" s="1079"/>
      <c r="DQ10" s="1077" t="s">
        <v>523</v>
      </c>
      <c r="DR10" s="1078"/>
      <c r="DS10" s="1078"/>
      <c r="DT10" s="1078"/>
      <c r="DU10" s="1079"/>
      <c r="DV10" s="1080"/>
      <c r="DW10" s="1081"/>
      <c r="DX10" s="1081"/>
      <c r="DY10" s="1081"/>
      <c r="DZ10" s="1082"/>
      <c r="EA10" s="237"/>
    </row>
    <row r="11" spans="1:131" s="238" customFormat="1" ht="26.25" customHeight="1" x14ac:dyDescent="0.2">
      <c r="A11" s="241">
        <v>5</v>
      </c>
      <c r="B11" s="1118"/>
      <c r="C11" s="1119"/>
      <c r="D11" s="1119"/>
      <c r="E11" s="1119"/>
      <c r="F11" s="1119"/>
      <c r="G11" s="1119"/>
      <c r="H11" s="1119"/>
      <c r="I11" s="1119"/>
      <c r="J11" s="1119"/>
      <c r="K11" s="1119"/>
      <c r="L11" s="1119"/>
      <c r="M11" s="1119"/>
      <c r="N11" s="1119"/>
      <c r="O11" s="1119"/>
      <c r="P11" s="1120"/>
      <c r="Q11" s="1126"/>
      <c r="R11" s="1127"/>
      <c r="S11" s="1127"/>
      <c r="T11" s="1127"/>
      <c r="U11" s="1127"/>
      <c r="V11" s="1127"/>
      <c r="W11" s="1127"/>
      <c r="X11" s="1127"/>
      <c r="Y11" s="1127"/>
      <c r="Z11" s="1127"/>
      <c r="AA11" s="1127"/>
      <c r="AB11" s="1127"/>
      <c r="AC11" s="1127"/>
      <c r="AD11" s="1127"/>
      <c r="AE11" s="1128"/>
      <c r="AF11" s="1123"/>
      <c r="AG11" s="1124"/>
      <c r="AH11" s="1124"/>
      <c r="AI11" s="1124"/>
      <c r="AJ11" s="1125"/>
      <c r="AK11" s="1168"/>
      <c r="AL11" s="1169"/>
      <c r="AM11" s="1169"/>
      <c r="AN11" s="1169"/>
      <c r="AO11" s="1169"/>
      <c r="AP11" s="1169"/>
      <c r="AQ11" s="1169"/>
      <c r="AR11" s="1169"/>
      <c r="AS11" s="1169"/>
      <c r="AT11" s="1169"/>
      <c r="AU11" s="1170"/>
      <c r="AV11" s="1170"/>
      <c r="AW11" s="1170"/>
      <c r="AX11" s="1170"/>
      <c r="AY11" s="1171"/>
      <c r="AZ11" s="235"/>
      <c r="BA11" s="235"/>
      <c r="BB11" s="235"/>
      <c r="BC11" s="235"/>
      <c r="BD11" s="235"/>
      <c r="BE11" s="236"/>
      <c r="BF11" s="236"/>
      <c r="BG11" s="236"/>
      <c r="BH11" s="236"/>
      <c r="BI11" s="236"/>
      <c r="BJ11" s="236"/>
      <c r="BK11" s="236"/>
      <c r="BL11" s="236"/>
      <c r="BM11" s="236"/>
      <c r="BN11" s="236"/>
      <c r="BO11" s="236"/>
      <c r="BP11" s="236"/>
      <c r="BQ11" s="241">
        <v>5</v>
      </c>
      <c r="BR11" s="242" t="s">
        <v>606</v>
      </c>
      <c r="BS11" s="1080" t="s">
        <v>604</v>
      </c>
      <c r="BT11" s="1081"/>
      <c r="BU11" s="1081"/>
      <c r="BV11" s="1081"/>
      <c r="BW11" s="1081"/>
      <c r="BX11" s="1081"/>
      <c r="BY11" s="1081"/>
      <c r="BZ11" s="1081"/>
      <c r="CA11" s="1081"/>
      <c r="CB11" s="1081"/>
      <c r="CC11" s="1081"/>
      <c r="CD11" s="1081"/>
      <c r="CE11" s="1081"/>
      <c r="CF11" s="1081"/>
      <c r="CG11" s="1102"/>
      <c r="CH11" s="1077">
        <v>0</v>
      </c>
      <c r="CI11" s="1078"/>
      <c r="CJ11" s="1078"/>
      <c r="CK11" s="1078"/>
      <c r="CL11" s="1079"/>
      <c r="CM11" s="1077">
        <v>10</v>
      </c>
      <c r="CN11" s="1078"/>
      <c r="CO11" s="1078"/>
      <c r="CP11" s="1078"/>
      <c r="CQ11" s="1079"/>
      <c r="CR11" s="1077">
        <v>5</v>
      </c>
      <c r="CS11" s="1078"/>
      <c r="CT11" s="1078"/>
      <c r="CU11" s="1078"/>
      <c r="CV11" s="1079"/>
      <c r="CW11" s="1077">
        <v>1</v>
      </c>
      <c r="CX11" s="1078"/>
      <c r="CY11" s="1078"/>
      <c r="CZ11" s="1078"/>
      <c r="DA11" s="1079"/>
      <c r="DB11" s="1077">
        <v>5690</v>
      </c>
      <c r="DC11" s="1078"/>
      <c r="DD11" s="1078"/>
      <c r="DE11" s="1078"/>
      <c r="DF11" s="1079"/>
      <c r="DG11" s="1077">
        <v>10771</v>
      </c>
      <c r="DH11" s="1078"/>
      <c r="DI11" s="1078"/>
      <c r="DJ11" s="1078"/>
      <c r="DK11" s="1079"/>
      <c r="DL11" s="1077" t="s">
        <v>523</v>
      </c>
      <c r="DM11" s="1078"/>
      <c r="DN11" s="1078"/>
      <c r="DO11" s="1078"/>
      <c r="DP11" s="1079"/>
      <c r="DQ11" s="1077" t="s">
        <v>592</v>
      </c>
      <c r="DR11" s="1078"/>
      <c r="DS11" s="1078"/>
      <c r="DT11" s="1078"/>
      <c r="DU11" s="1079"/>
      <c r="DV11" s="1080"/>
      <c r="DW11" s="1081"/>
      <c r="DX11" s="1081"/>
      <c r="DY11" s="1081"/>
      <c r="DZ11" s="1082"/>
      <c r="EA11" s="237"/>
    </row>
    <row r="12" spans="1:131" s="238" customFormat="1" ht="26.25" customHeight="1" x14ac:dyDescent="0.2">
      <c r="A12" s="241">
        <v>6</v>
      </c>
      <c r="B12" s="1118"/>
      <c r="C12" s="1119"/>
      <c r="D12" s="1119"/>
      <c r="E12" s="1119"/>
      <c r="F12" s="1119"/>
      <c r="G12" s="1119"/>
      <c r="H12" s="1119"/>
      <c r="I12" s="1119"/>
      <c r="J12" s="1119"/>
      <c r="K12" s="1119"/>
      <c r="L12" s="1119"/>
      <c r="M12" s="1119"/>
      <c r="N12" s="1119"/>
      <c r="O12" s="1119"/>
      <c r="P12" s="1120"/>
      <c r="Q12" s="1126"/>
      <c r="R12" s="1127"/>
      <c r="S12" s="1127"/>
      <c r="T12" s="1127"/>
      <c r="U12" s="1127"/>
      <c r="V12" s="1127"/>
      <c r="W12" s="1127"/>
      <c r="X12" s="1127"/>
      <c r="Y12" s="1127"/>
      <c r="Z12" s="1127"/>
      <c r="AA12" s="1127"/>
      <c r="AB12" s="1127"/>
      <c r="AC12" s="1127"/>
      <c r="AD12" s="1127"/>
      <c r="AE12" s="1128"/>
      <c r="AF12" s="1123"/>
      <c r="AG12" s="1124"/>
      <c r="AH12" s="1124"/>
      <c r="AI12" s="1124"/>
      <c r="AJ12" s="1125"/>
      <c r="AK12" s="1168"/>
      <c r="AL12" s="1169"/>
      <c r="AM12" s="1169"/>
      <c r="AN12" s="1169"/>
      <c r="AO12" s="1169"/>
      <c r="AP12" s="1169"/>
      <c r="AQ12" s="1169"/>
      <c r="AR12" s="1169"/>
      <c r="AS12" s="1169"/>
      <c r="AT12" s="1169"/>
      <c r="AU12" s="1170"/>
      <c r="AV12" s="1170"/>
      <c r="AW12" s="1170"/>
      <c r="AX12" s="1170"/>
      <c r="AY12" s="1171"/>
      <c r="AZ12" s="235"/>
      <c r="BA12" s="235"/>
      <c r="BB12" s="235"/>
      <c r="BC12" s="235"/>
      <c r="BD12" s="235"/>
      <c r="BE12" s="236"/>
      <c r="BF12" s="236"/>
      <c r="BG12" s="236"/>
      <c r="BH12" s="236"/>
      <c r="BI12" s="236"/>
      <c r="BJ12" s="236"/>
      <c r="BK12" s="236"/>
      <c r="BL12" s="236"/>
      <c r="BM12" s="236"/>
      <c r="BN12" s="236"/>
      <c r="BO12" s="236"/>
      <c r="BP12" s="236"/>
      <c r="BQ12" s="241">
        <v>6</v>
      </c>
      <c r="BR12" s="242"/>
      <c r="BS12" s="1080" t="s">
        <v>599</v>
      </c>
      <c r="BT12" s="1081"/>
      <c r="BU12" s="1081"/>
      <c r="BV12" s="1081"/>
      <c r="BW12" s="1081"/>
      <c r="BX12" s="1081"/>
      <c r="BY12" s="1081"/>
      <c r="BZ12" s="1081"/>
      <c r="CA12" s="1081"/>
      <c r="CB12" s="1081"/>
      <c r="CC12" s="1081"/>
      <c r="CD12" s="1081"/>
      <c r="CE12" s="1081"/>
      <c r="CF12" s="1081"/>
      <c r="CG12" s="1102"/>
      <c r="CH12" s="1077">
        <v>25</v>
      </c>
      <c r="CI12" s="1078"/>
      <c r="CJ12" s="1078"/>
      <c r="CK12" s="1078"/>
      <c r="CL12" s="1079"/>
      <c r="CM12" s="1077">
        <v>1582</v>
      </c>
      <c r="CN12" s="1078"/>
      <c r="CO12" s="1078"/>
      <c r="CP12" s="1078"/>
      <c r="CQ12" s="1079"/>
      <c r="CR12" s="1077">
        <v>800</v>
      </c>
      <c r="CS12" s="1078"/>
      <c r="CT12" s="1078"/>
      <c r="CU12" s="1078"/>
      <c r="CV12" s="1079"/>
      <c r="CW12" s="1077">
        <v>1192</v>
      </c>
      <c r="CX12" s="1078"/>
      <c r="CY12" s="1078"/>
      <c r="CZ12" s="1078"/>
      <c r="DA12" s="1079"/>
      <c r="DB12" s="1077" t="s">
        <v>523</v>
      </c>
      <c r="DC12" s="1078"/>
      <c r="DD12" s="1078"/>
      <c r="DE12" s="1078"/>
      <c r="DF12" s="1079"/>
      <c r="DG12" s="1077" t="s">
        <v>523</v>
      </c>
      <c r="DH12" s="1078"/>
      <c r="DI12" s="1078"/>
      <c r="DJ12" s="1078"/>
      <c r="DK12" s="1079"/>
      <c r="DL12" s="1077" t="s">
        <v>523</v>
      </c>
      <c r="DM12" s="1078"/>
      <c r="DN12" s="1078"/>
      <c r="DO12" s="1078"/>
      <c r="DP12" s="1079"/>
      <c r="DQ12" s="1077" t="s">
        <v>523</v>
      </c>
      <c r="DR12" s="1078"/>
      <c r="DS12" s="1078"/>
      <c r="DT12" s="1078"/>
      <c r="DU12" s="1079"/>
      <c r="DV12" s="1080"/>
      <c r="DW12" s="1081"/>
      <c r="DX12" s="1081"/>
      <c r="DY12" s="1081"/>
      <c r="DZ12" s="1082"/>
      <c r="EA12" s="237"/>
    </row>
    <row r="13" spans="1:131" s="238" customFormat="1" ht="26.25" customHeight="1" x14ac:dyDescent="0.2">
      <c r="A13" s="241">
        <v>7</v>
      </c>
      <c r="B13" s="1118"/>
      <c r="C13" s="1119"/>
      <c r="D13" s="1119"/>
      <c r="E13" s="1119"/>
      <c r="F13" s="1119"/>
      <c r="G13" s="1119"/>
      <c r="H13" s="1119"/>
      <c r="I13" s="1119"/>
      <c r="J13" s="1119"/>
      <c r="K13" s="1119"/>
      <c r="L13" s="1119"/>
      <c r="M13" s="1119"/>
      <c r="N13" s="1119"/>
      <c r="O13" s="1119"/>
      <c r="P13" s="1120"/>
      <c r="Q13" s="1126"/>
      <c r="R13" s="1127"/>
      <c r="S13" s="1127"/>
      <c r="T13" s="1127"/>
      <c r="U13" s="1127"/>
      <c r="V13" s="1127"/>
      <c r="W13" s="1127"/>
      <c r="X13" s="1127"/>
      <c r="Y13" s="1127"/>
      <c r="Z13" s="1127"/>
      <c r="AA13" s="1127"/>
      <c r="AB13" s="1127"/>
      <c r="AC13" s="1127"/>
      <c r="AD13" s="1127"/>
      <c r="AE13" s="1128"/>
      <c r="AF13" s="1123"/>
      <c r="AG13" s="1124"/>
      <c r="AH13" s="1124"/>
      <c r="AI13" s="1124"/>
      <c r="AJ13" s="1125"/>
      <c r="AK13" s="1168"/>
      <c r="AL13" s="1169"/>
      <c r="AM13" s="1169"/>
      <c r="AN13" s="1169"/>
      <c r="AO13" s="1169"/>
      <c r="AP13" s="1169"/>
      <c r="AQ13" s="1169"/>
      <c r="AR13" s="1169"/>
      <c r="AS13" s="1169"/>
      <c r="AT13" s="1169"/>
      <c r="AU13" s="1170"/>
      <c r="AV13" s="1170"/>
      <c r="AW13" s="1170"/>
      <c r="AX13" s="1170"/>
      <c r="AY13" s="1171"/>
      <c r="AZ13" s="235"/>
      <c r="BA13" s="235"/>
      <c r="BB13" s="235"/>
      <c r="BC13" s="235"/>
      <c r="BD13" s="235"/>
      <c r="BE13" s="236"/>
      <c r="BF13" s="236"/>
      <c r="BG13" s="236"/>
      <c r="BH13" s="236"/>
      <c r="BI13" s="236"/>
      <c r="BJ13" s="236"/>
      <c r="BK13" s="236"/>
      <c r="BL13" s="236"/>
      <c r="BM13" s="236"/>
      <c r="BN13" s="236"/>
      <c r="BO13" s="236"/>
      <c r="BP13" s="236"/>
      <c r="BQ13" s="241">
        <v>7</v>
      </c>
      <c r="BR13" s="242"/>
      <c r="BS13" s="1080" t="s">
        <v>600</v>
      </c>
      <c r="BT13" s="1081"/>
      <c r="BU13" s="1081"/>
      <c r="BV13" s="1081"/>
      <c r="BW13" s="1081"/>
      <c r="BX13" s="1081"/>
      <c r="BY13" s="1081"/>
      <c r="BZ13" s="1081"/>
      <c r="CA13" s="1081"/>
      <c r="CB13" s="1081"/>
      <c r="CC13" s="1081"/>
      <c r="CD13" s="1081"/>
      <c r="CE13" s="1081"/>
      <c r="CF13" s="1081"/>
      <c r="CG13" s="1102"/>
      <c r="CH13" s="1077">
        <v>11</v>
      </c>
      <c r="CI13" s="1078"/>
      <c r="CJ13" s="1078"/>
      <c r="CK13" s="1078"/>
      <c r="CL13" s="1079"/>
      <c r="CM13" s="1077">
        <v>615</v>
      </c>
      <c r="CN13" s="1078"/>
      <c r="CO13" s="1078"/>
      <c r="CP13" s="1078"/>
      <c r="CQ13" s="1079"/>
      <c r="CR13" s="1077">
        <v>500</v>
      </c>
      <c r="CS13" s="1078"/>
      <c r="CT13" s="1078"/>
      <c r="CU13" s="1078"/>
      <c r="CV13" s="1079"/>
      <c r="CW13" s="1077">
        <v>387</v>
      </c>
      <c r="CX13" s="1078"/>
      <c r="CY13" s="1078"/>
      <c r="CZ13" s="1078"/>
      <c r="DA13" s="1079"/>
      <c r="DB13" s="1077" t="s">
        <v>523</v>
      </c>
      <c r="DC13" s="1078"/>
      <c r="DD13" s="1078"/>
      <c r="DE13" s="1078"/>
      <c r="DF13" s="1079"/>
      <c r="DG13" s="1077" t="s">
        <v>523</v>
      </c>
      <c r="DH13" s="1078"/>
      <c r="DI13" s="1078"/>
      <c r="DJ13" s="1078"/>
      <c r="DK13" s="1079"/>
      <c r="DL13" s="1077" t="s">
        <v>523</v>
      </c>
      <c r="DM13" s="1078"/>
      <c r="DN13" s="1078"/>
      <c r="DO13" s="1078"/>
      <c r="DP13" s="1079"/>
      <c r="DQ13" s="1077" t="s">
        <v>523</v>
      </c>
      <c r="DR13" s="1078"/>
      <c r="DS13" s="1078"/>
      <c r="DT13" s="1078"/>
      <c r="DU13" s="1079"/>
      <c r="DV13" s="1080"/>
      <c r="DW13" s="1081"/>
      <c r="DX13" s="1081"/>
      <c r="DY13" s="1081"/>
      <c r="DZ13" s="1082"/>
      <c r="EA13" s="237"/>
    </row>
    <row r="14" spans="1:131" s="238" customFormat="1" ht="26.25" customHeight="1" x14ac:dyDescent="0.2">
      <c r="A14" s="241">
        <v>8</v>
      </c>
      <c r="B14" s="1118"/>
      <c r="C14" s="1119"/>
      <c r="D14" s="1119"/>
      <c r="E14" s="1119"/>
      <c r="F14" s="1119"/>
      <c r="G14" s="1119"/>
      <c r="H14" s="1119"/>
      <c r="I14" s="1119"/>
      <c r="J14" s="1119"/>
      <c r="K14" s="1119"/>
      <c r="L14" s="1119"/>
      <c r="M14" s="1119"/>
      <c r="N14" s="1119"/>
      <c r="O14" s="1119"/>
      <c r="P14" s="1120"/>
      <c r="Q14" s="1126"/>
      <c r="R14" s="1127"/>
      <c r="S14" s="1127"/>
      <c r="T14" s="1127"/>
      <c r="U14" s="1127"/>
      <c r="V14" s="1127"/>
      <c r="W14" s="1127"/>
      <c r="X14" s="1127"/>
      <c r="Y14" s="1127"/>
      <c r="Z14" s="1127"/>
      <c r="AA14" s="1127"/>
      <c r="AB14" s="1127"/>
      <c r="AC14" s="1127"/>
      <c r="AD14" s="1127"/>
      <c r="AE14" s="1128"/>
      <c r="AF14" s="1123"/>
      <c r="AG14" s="1124"/>
      <c r="AH14" s="1124"/>
      <c r="AI14" s="1124"/>
      <c r="AJ14" s="1125"/>
      <c r="AK14" s="1168"/>
      <c r="AL14" s="1169"/>
      <c r="AM14" s="1169"/>
      <c r="AN14" s="1169"/>
      <c r="AO14" s="1169"/>
      <c r="AP14" s="1169"/>
      <c r="AQ14" s="1169"/>
      <c r="AR14" s="1169"/>
      <c r="AS14" s="1169"/>
      <c r="AT14" s="1169"/>
      <c r="AU14" s="1170"/>
      <c r="AV14" s="1170"/>
      <c r="AW14" s="1170"/>
      <c r="AX14" s="1170"/>
      <c r="AY14" s="1171"/>
      <c r="AZ14" s="235"/>
      <c r="BA14" s="235"/>
      <c r="BB14" s="235"/>
      <c r="BC14" s="235"/>
      <c r="BD14" s="235"/>
      <c r="BE14" s="236"/>
      <c r="BF14" s="236"/>
      <c r="BG14" s="236"/>
      <c r="BH14" s="236"/>
      <c r="BI14" s="236"/>
      <c r="BJ14" s="236"/>
      <c r="BK14" s="236"/>
      <c r="BL14" s="236"/>
      <c r="BM14" s="236"/>
      <c r="BN14" s="236"/>
      <c r="BO14" s="236"/>
      <c r="BP14" s="236"/>
      <c r="BQ14" s="241">
        <v>8</v>
      </c>
      <c r="BR14" s="242"/>
      <c r="BS14" s="1080" t="s">
        <v>605</v>
      </c>
      <c r="BT14" s="1081"/>
      <c r="BU14" s="1081"/>
      <c r="BV14" s="1081"/>
      <c r="BW14" s="1081"/>
      <c r="BX14" s="1081"/>
      <c r="BY14" s="1081"/>
      <c r="BZ14" s="1081"/>
      <c r="CA14" s="1081"/>
      <c r="CB14" s="1081"/>
      <c r="CC14" s="1081"/>
      <c r="CD14" s="1081"/>
      <c r="CE14" s="1081"/>
      <c r="CF14" s="1081"/>
      <c r="CG14" s="1102"/>
      <c r="CH14" s="1077">
        <v>-49</v>
      </c>
      <c r="CI14" s="1078"/>
      <c r="CJ14" s="1078"/>
      <c r="CK14" s="1078"/>
      <c r="CL14" s="1079"/>
      <c r="CM14" s="1077">
        <v>4654</v>
      </c>
      <c r="CN14" s="1078"/>
      <c r="CO14" s="1078"/>
      <c r="CP14" s="1078"/>
      <c r="CQ14" s="1079"/>
      <c r="CR14" s="1077">
        <v>500</v>
      </c>
      <c r="CS14" s="1078"/>
      <c r="CT14" s="1078"/>
      <c r="CU14" s="1078"/>
      <c r="CV14" s="1079"/>
      <c r="CW14" s="1077">
        <v>207</v>
      </c>
      <c r="CX14" s="1078"/>
      <c r="CY14" s="1078"/>
      <c r="CZ14" s="1078"/>
      <c r="DA14" s="1079"/>
      <c r="DB14" s="1077" t="s">
        <v>523</v>
      </c>
      <c r="DC14" s="1078"/>
      <c r="DD14" s="1078"/>
      <c r="DE14" s="1078"/>
      <c r="DF14" s="1079"/>
      <c r="DG14" s="1077" t="s">
        <v>523</v>
      </c>
      <c r="DH14" s="1078"/>
      <c r="DI14" s="1078"/>
      <c r="DJ14" s="1078"/>
      <c r="DK14" s="1079"/>
      <c r="DL14" s="1077" t="s">
        <v>523</v>
      </c>
      <c r="DM14" s="1078"/>
      <c r="DN14" s="1078"/>
      <c r="DO14" s="1078"/>
      <c r="DP14" s="1079"/>
      <c r="DQ14" s="1077" t="s">
        <v>523</v>
      </c>
      <c r="DR14" s="1078"/>
      <c r="DS14" s="1078"/>
      <c r="DT14" s="1078"/>
      <c r="DU14" s="1079"/>
      <c r="DV14" s="1080"/>
      <c r="DW14" s="1081"/>
      <c r="DX14" s="1081"/>
      <c r="DY14" s="1081"/>
      <c r="DZ14" s="1082"/>
      <c r="EA14" s="237"/>
    </row>
    <row r="15" spans="1:131" s="238" customFormat="1" ht="26.25" customHeight="1" x14ac:dyDescent="0.2">
      <c r="A15" s="241">
        <v>9</v>
      </c>
      <c r="B15" s="1118"/>
      <c r="C15" s="1119"/>
      <c r="D15" s="1119"/>
      <c r="E15" s="1119"/>
      <c r="F15" s="1119"/>
      <c r="G15" s="1119"/>
      <c r="H15" s="1119"/>
      <c r="I15" s="1119"/>
      <c r="J15" s="1119"/>
      <c r="K15" s="1119"/>
      <c r="L15" s="1119"/>
      <c r="M15" s="1119"/>
      <c r="N15" s="1119"/>
      <c r="O15" s="1119"/>
      <c r="P15" s="1120"/>
      <c r="Q15" s="1126"/>
      <c r="R15" s="1127"/>
      <c r="S15" s="1127"/>
      <c r="T15" s="1127"/>
      <c r="U15" s="1127"/>
      <c r="V15" s="1127"/>
      <c r="W15" s="1127"/>
      <c r="X15" s="1127"/>
      <c r="Y15" s="1127"/>
      <c r="Z15" s="1127"/>
      <c r="AA15" s="1127"/>
      <c r="AB15" s="1127"/>
      <c r="AC15" s="1127"/>
      <c r="AD15" s="1127"/>
      <c r="AE15" s="1128"/>
      <c r="AF15" s="1123"/>
      <c r="AG15" s="1124"/>
      <c r="AH15" s="1124"/>
      <c r="AI15" s="1124"/>
      <c r="AJ15" s="1125"/>
      <c r="AK15" s="1168"/>
      <c r="AL15" s="1169"/>
      <c r="AM15" s="1169"/>
      <c r="AN15" s="1169"/>
      <c r="AO15" s="1169"/>
      <c r="AP15" s="1169"/>
      <c r="AQ15" s="1169"/>
      <c r="AR15" s="1169"/>
      <c r="AS15" s="1169"/>
      <c r="AT15" s="1169"/>
      <c r="AU15" s="1170"/>
      <c r="AV15" s="1170"/>
      <c r="AW15" s="1170"/>
      <c r="AX15" s="1170"/>
      <c r="AY15" s="1171"/>
      <c r="AZ15" s="235"/>
      <c r="BA15" s="235"/>
      <c r="BB15" s="235"/>
      <c r="BC15" s="235"/>
      <c r="BD15" s="235"/>
      <c r="BE15" s="236"/>
      <c r="BF15" s="236"/>
      <c r="BG15" s="236"/>
      <c r="BH15" s="236"/>
      <c r="BI15" s="236"/>
      <c r="BJ15" s="236"/>
      <c r="BK15" s="236"/>
      <c r="BL15" s="236"/>
      <c r="BM15" s="236"/>
      <c r="BN15" s="236"/>
      <c r="BO15" s="236"/>
      <c r="BP15" s="236"/>
      <c r="BQ15" s="241">
        <v>9</v>
      </c>
      <c r="BR15" s="242"/>
      <c r="BS15" s="1080"/>
      <c r="BT15" s="1081"/>
      <c r="BU15" s="1081"/>
      <c r="BV15" s="1081"/>
      <c r="BW15" s="1081"/>
      <c r="BX15" s="1081"/>
      <c r="BY15" s="1081"/>
      <c r="BZ15" s="1081"/>
      <c r="CA15" s="1081"/>
      <c r="CB15" s="1081"/>
      <c r="CC15" s="1081"/>
      <c r="CD15" s="1081"/>
      <c r="CE15" s="1081"/>
      <c r="CF15" s="1081"/>
      <c r="CG15" s="1102"/>
      <c r="CH15" s="1077"/>
      <c r="CI15" s="1078"/>
      <c r="CJ15" s="1078"/>
      <c r="CK15" s="1078"/>
      <c r="CL15" s="1079"/>
      <c r="CM15" s="1077"/>
      <c r="CN15" s="1078"/>
      <c r="CO15" s="1078"/>
      <c r="CP15" s="1078"/>
      <c r="CQ15" s="1079"/>
      <c r="CR15" s="1077"/>
      <c r="CS15" s="1078"/>
      <c r="CT15" s="1078"/>
      <c r="CU15" s="1078"/>
      <c r="CV15" s="1079"/>
      <c r="CW15" s="1077"/>
      <c r="CX15" s="1078"/>
      <c r="CY15" s="1078"/>
      <c r="CZ15" s="1078"/>
      <c r="DA15" s="1079"/>
      <c r="DB15" s="1077"/>
      <c r="DC15" s="1078"/>
      <c r="DD15" s="1078"/>
      <c r="DE15" s="1078"/>
      <c r="DF15" s="1079"/>
      <c r="DG15" s="1077"/>
      <c r="DH15" s="1078"/>
      <c r="DI15" s="1078"/>
      <c r="DJ15" s="1078"/>
      <c r="DK15" s="1079"/>
      <c r="DL15" s="1077"/>
      <c r="DM15" s="1078"/>
      <c r="DN15" s="1078"/>
      <c r="DO15" s="1078"/>
      <c r="DP15" s="1079"/>
      <c r="DQ15" s="1077"/>
      <c r="DR15" s="1078"/>
      <c r="DS15" s="1078"/>
      <c r="DT15" s="1078"/>
      <c r="DU15" s="1079"/>
      <c r="DV15" s="1080"/>
      <c r="DW15" s="1081"/>
      <c r="DX15" s="1081"/>
      <c r="DY15" s="1081"/>
      <c r="DZ15" s="1082"/>
      <c r="EA15" s="237"/>
    </row>
    <row r="16" spans="1:131" s="238" customFormat="1" ht="26.25" customHeight="1" x14ac:dyDescent="0.2">
      <c r="A16" s="241">
        <v>10</v>
      </c>
      <c r="B16" s="1118"/>
      <c r="C16" s="1119"/>
      <c r="D16" s="1119"/>
      <c r="E16" s="1119"/>
      <c r="F16" s="1119"/>
      <c r="G16" s="1119"/>
      <c r="H16" s="1119"/>
      <c r="I16" s="1119"/>
      <c r="J16" s="1119"/>
      <c r="K16" s="1119"/>
      <c r="L16" s="1119"/>
      <c r="M16" s="1119"/>
      <c r="N16" s="1119"/>
      <c r="O16" s="1119"/>
      <c r="P16" s="1120"/>
      <c r="Q16" s="1126"/>
      <c r="R16" s="1127"/>
      <c r="S16" s="1127"/>
      <c r="T16" s="1127"/>
      <c r="U16" s="1127"/>
      <c r="V16" s="1127"/>
      <c r="W16" s="1127"/>
      <c r="X16" s="1127"/>
      <c r="Y16" s="1127"/>
      <c r="Z16" s="1127"/>
      <c r="AA16" s="1127"/>
      <c r="AB16" s="1127"/>
      <c r="AC16" s="1127"/>
      <c r="AD16" s="1127"/>
      <c r="AE16" s="1128"/>
      <c r="AF16" s="1123"/>
      <c r="AG16" s="1124"/>
      <c r="AH16" s="1124"/>
      <c r="AI16" s="1124"/>
      <c r="AJ16" s="1125"/>
      <c r="AK16" s="1168"/>
      <c r="AL16" s="1169"/>
      <c r="AM16" s="1169"/>
      <c r="AN16" s="1169"/>
      <c r="AO16" s="1169"/>
      <c r="AP16" s="1169"/>
      <c r="AQ16" s="1169"/>
      <c r="AR16" s="1169"/>
      <c r="AS16" s="1169"/>
      <c r="AT16" s="1169"/>
      <c r="AU16" s="1170"/>
      <c r="AV16" s="1170"/>
      <c r="AW16" s="1170"/>
      <c r="AX16" s="1170"/>
      <c r="AY16" s="1171"/>
      <c r="AZ16" s="235"/>
      <c r="BA16" s="235"/>
      <c r="BB16" s="235"/>
      <c r="BC16" s="235"/>
      <c r="BD16" s="235"/>
      <c r="BE16" s="236"/>
      <c r="BF16" s="236"/>
      <c r="BG16" s="236"/>
      <c r="BH16" s="236"/>
      <c r="BI16" s="236"/>
      <c r="BJ16" s="236"/>
      <c r="BK16" s="236"/>
      <c r="BL16" s="236"/>
      <c r="BM16" s="236"/>
      <c r="BN16" s="236"/>
      <c r="BO16" s="236"/>
      <c r="BP16" s="236"/>
      <c r="BQ16" s="241">
        <v>10</v>
      </c>
      <c r="BR16" s="242"/>
      <c r="BS16" s="1080"/>
      <c r="BT16" s="1081"/>
      <c r="BU16" s="1081"/>
      <c r="BV16" s="1081"/>
      <c r="BW16" s="1081"/>
      <c r="BX16" s="1081"/>
      <c r="BY16" s="1081"/>
      <c r="BZ16" s="1081"/>
      <c r="CA16" s="1081"/>
      <c r="CB16" s="1081"/>
      <c r="CC16" s="1081"/>
      <c r="CD16" s="1081"/>
      <c r="CE16" s="1081"/>
      <c r="CF16" s="1081"/>
      <c r="CG16" s="1102"/>
      <c r="CH16" s="1077"/>
      <c r="CI16" s="1078"/>
      <c r="CJ16" s="1078"/>
      <c r="CK16" s="1078"/>
      <c r="CL16" s="1079"/>
      <c r="CM16" s="1077"/>
      <c r="CN16" s="1078"/>
      <c r="CO16" s="1078"/>
      <c r="CP16" s="1078"/>
      <c r="CQ16" s="1079"/>
      <c r="CR16" s="1077"/>
      <c r="CS16" s="1078"/>
      <c r="CT16" s="1078"/>
      <c r="CU16" s="1078"/>
      <c r="CV16" s="1079"/>
      <c r="CW16" s="1077"/>
      <c r="CX16" s="1078"/>
      <c r="CY16" s="1078"/>
      <c r="CZ16" s="1078"/>
      <c r="DA16" s="1079"/>
      <c r="DB16" s="1077"/>
      <c r="DC16" s="1078"/>
      <c r="DD16" s="1078"/>
      <c r="DE16" s="1078"/>
      <c r="DF16" s="1079"/>
      <c r="DG16" s="1077"/>
      <c r="DH16" s="1078"/>
      <c r="DI16" s="1078"/>
      <c r="DJ16" s="1078"/>
      <c r="DK16" s="1079"/>
      <c r="DL16" s="1077"/>
      <c r="DM16" s="1078"/>
      <c r="DN16" s="1078"/>
      <c r="DO16" s="1078"/>
      <c r="DP16" s="1079"/>
      <c r="DQ16" s="1077"/>
      <c r="DR16" s="1078"/>
      <c r="DS16" s="1078"/>
      <c r="DT16" s="1078"/>
      <c r="DU16" s="1079"/>
      <c r="DV16" s="1080"/>
      <c r="DW16" s="1081"/>
      <c r="DX16" s="1081"/>
      <c r="DY16" s="1081"/>
      <c r="DZ16" s="1082"/>
      <c r="EA16" s="237"/>
    </row>
    <row r="17" spans="1:131" s="238" customFormat="1" ht="26.25" customHeight="1" x14ac:dyDescent="0.2">
      <c r="A17" s="241">
        <v>11</v>
      </c>
      <c r="B17" s="1118"/>
      <c r="C17" s="1119"/>
      <c r="D17" s="1119"/>
      <c r="E17" s="1119"/>
      <c r="F17" s="1119"/>
      <c r="G17" s="1119"/>
      <c r="H17" s="1119"/>
      <c r="I17" s="1119"/>
      <c r="J17" s="1119"/>
      <c r="K17" s="1119"/>
      <c r="L17" s="1119"/>
      <c r="M17" s="1119"/>
      <c r="N17" s="1119"/>
      <c r="O17" s="1119"/>
      <c r="P17" s="1120"/>
      <c r="Q17" s="1126"/>
      <c r="R17" s="1127"/>
      <c r="S17" s="1127"/>
      <c r="T17" s="1127"/>
      <c r="U17" s="1127"/>
      <c r="V17" s="1127"/>
      <c r="W17" s="1127"/>
      <c r="X17" s="1127"/>
      <c r="Y17" s="1127"/>
      <c r="Z17" s="1127"/>
      <c r="AA17" s="1127"/>
      <c r="AB17" s="1127"/>
      <c r="AC17" s="1127"/>
      <c r="AD17" s="1127"/>
      <c r="AE17" s="1128"/>
      <c r="AF17" s="1123"/>
      <c r="AG17" s="1124"/>
      <c r="AH17" s="1124"/>
      <c r="AI17" s="1124"/>
      <c r="AJ17" s="1125"/>
      <c r="AK17" s="1168"/>
      <c r="AL17" s="1169"/>
      <c r="AM17" s="1169"/>
      <c r="AN17" s="1169"/>
      <c r="AO17" s="1169"/>
      <c r="AP17" s="1169"/>
      <c r="AQ17" s="1169"/>
      <c r="AR17" s="1169"/>
      <c r="AS17" s="1169"/>
      <c r="AT17" s="1169"/>
      <c r="AU17" s="1170"/>
      <c r="AV17" s="1170"/>
      <c r="AW17" s="1170"/>
      <c r="AX17" s="1170"/>
      <c r="AY17" s="1171"/>
      <c r="AZ17" s="235"/>
      <c r="BA17" s="235"/>
      <c r="BB17" s="235"/>
      <c r="BC17" s="235"/>
      <c r="BD17" s="235"/>
      <c r="BE17" s="236"/>
      <c r="BF17" s="236"/>
      <c r="BG17" s="236"/>
      <c r="BH17" s="236"/>
      <c r="BI17" s="236"/>
      <c r="BJ17" s="236"/>
      <c r="BK17" s="236"/>
      <c r="BL17" s="236"/>
      <c r="BM17" s="236"/>
      <c r="BN17" s="236"/>
      <c r="BO17" s="236"/>
      <c r="BP17" s="236"/>
      <c r="BQ17" s="241">
        <v>11</v>
      </c>
      <c r="BR17" s="242"/>
      <c r="BS17" s="1080"/>
      <c r="BT17" s="1081"/>
      <c r="BU17" s="1081"/>
      <c r="BV17" s="1081"/>
      <c r="BW17" s="1081"/>
      <c r="BX17" s="1081"/>
      <c r="BY17" s="1081"/>
      <c r="BZ17" s="1081"/>
      <c r="CA17" s="1081"/>
      <c r="CB17" s="1081"/>
      <c r="CC17" s="1081"/>
      <c r="CD17" s="1081"/>
      <c r="CE17" s="1081"/>
      <c r="CF17" s="1081"/>
      <c r="CG17" s="1102"/>
      <c r="CH17" s="1077"/>
      <c r="CI17" s="1078"/>
      <c r="CJ17" s="1078"/>
      <c r="CK17" s="1078"/>
      <c r="CL17" s="1079"/>
      <c r="CM17" s="1077"/>
      <c r="CN17" s="1078"/>
      <c r="CO17" s="1078"/>
      <c r="CP17" s="1078"/>
      <c r="CQ17" s="1079"/>
      <c r="CR17" s="1077"/>
      <c r="CS17" s="1078"/>
      <c r="CT17" s="1078"/>
      <c r="CU17" s="1078"/>
      <c r="CV17" s="1079"/>
      <c r="CW17" s="1077"/>
      <c r="CX17" s="1078"/>
      <c r="CY17" s="1078"/>
      <c r="CZ17" s="1078"/>
      <c r="DA17" s="1079"/>
      <c r="DB17" s="1077"/>
      <c r="DC17" s="1078"/>
      <c r="DD17" s="1078"/>
      <c r="DE17" s="1078"/>
      <c r="DF17" s="1079"/>
      <c r="DG17" s="1077"/>
      <c r="DH17" s="1078"/>
      <c r="DI17" s="1078"/>
      <c r="DJ17" s="1078"/>
      <c r="DK17" s="1079"/>
      <c r="DL17" s="1077"/>
      <c r="DM17" s="1078"/>
      <c r="DN17" s="1078"/>
      <c r="DO17" s="1078"/>
      <c r="DP17" s="1079"/>
      <c r="DQ17" s="1077"/>
      <c r="DR17" s="1078"/>
      <c r="DS17" s="1078"/>
      <c r="DT17" s="1078"/>
      <c r="DU17" s="1079"/>
      <c r="DV17" s="1080"/>
      <c r="DW17" s="1081"/>
      <c r="DX17" s="1081"/>
      <c r="DY17" s="1081"/>
      <c r="DZ17" s="1082"/>
      <c r="EA17" s="237"/>
    </row>
    <row r="18" spans="1:131" s="238" customFormat="1" ht="26.25" customHeight="1" x14ac:dyDescent="0.2">
      <c r="A18" s="241">
        <v>12</v>
      </c>
      <c r="B18" s="1118"/>
      <c r="C18" s="1119"/>
      <c r="D18" s="1119"/>
      <c r="E18" s="1119"/>
      <c r="F18" s="1119"/>
      <c r="G18" s="1119"/>
      <c r="H18" s="1119"/>
      <c r="I18" s="1119"/>
      <c r="J18" s="1119"/>
      <c r="K18" s="1119"/>
      <c r="L18" s="1119"/>
      <c r="M18" s="1119"/>
      <c r="N18" s="1119"/>
      <c r="O18" s="1119"/>
      <c r="P18" s="1120"/>
      <c r="Q18" s="1126"/>
      <c r="R18" s="1127"/>
      <c r="S18" s="1127"/>
      <c r="T18" s="1127"/>
      <c r="U18" s="1127"/>
      <c r="V18" s="1127"/>
      <c r="W18" s="1127"/>
      <c r="X18" s="1127"/>
      <c r="Y18" s="1127"/>
      <c r="Z18" s="1127"/>
      <c r="AA18" s="1127"/>
      <c r="AB18" s="1127"/>
      <c r="AC18" s="1127"/>
      <c r="AD18" s="1127"/>
      <c r="AE18" s="1128"/>
      <c r="AF18" s="1123"/>
      <c r="AG18" s="1124"/>
      <c r="AH18" s="1124"/>
      <c r="AI18" s="1124"/>
      <c r="AJ18" s="1125"/>
      <c r="AK18" s="1168"/>
      <c r="AL18" s="1169"/>
      <c r="AM18" s="1169"/>
      <c r="AN18" s="1169"/>
      <c r="AO18" s="1169"/>
      <c r="AP18" s="1169"/>
      <c r="AQ18" s="1169"/>
      <c r="AR18" s="1169"/>
      <c r="AS18" s="1169"/>
      <c r="AT18" s="1169"/>
      <c r="AU18" s="1170"/>
      <c r="AV18" s="1170"/>
      <c r="AW18" s="1170"/>
      <c r="AX18" s="1170"/>
      <c r="AY18" s="1171"/>
      <c r="AZ18" s="235"/>
      <c r="BA18" s="235"/>
      <c r="BB18" s="235"/>
      <c r="BC18" s="235"/>
      <c r="BD18" s="235"/>
      <c r="BE18" s="236"/>
      <c r="BF18" s="236"/>
      <c r="BG18" s="236"/>
      <c r="BH18" s="236"/>
      <c r="BI18" s="236"/>
      <c r="BJ18" s="236"/>
      <c r="BK18" s="236"/>
      <c r="BL18" s="236"/>
      <c r="BM18" s="236"/>
      <c r="BN18" s="236"/>
      <c r="BO18" s="236"/>
      <c r="BP18" s="236"/>
      <c r="BQ18" s="241">
        <v>12</v>
      </c>
      <c r="BR18" s="242"/>
      <c r="BS18" s="1080"/>
      <c r="BT18" s="1081"/>
      <c r="BU18" s="1081"/>
      <c r="BV18" s="1081"/>
      <c r="BW18" s="1081"/>
      <c r="BX18" s="1081"/>
      <c r="BY18" s="1081"/>
      <c r="BZ18" s="1081"/>
      <c r="CA18" s="1081"/>
      <c r="CB18" s="1081"/>
      <c r="CC18" s="1081"/>
      <c r="CD18" s="1081"/>
      <c r="CE18" s="1081"/>
      <c r="CF18" s="1081"/>
      <c r="CG18" s="1102"/>
      <c r="CH18" s="1077"/>
      <c r="CI18" s="1078"/>
      <c r="CJ18" s="1078"/>
      <c r="CK18" s="1078"/>
      <c r="CL18" s="1079"/>
      <c r="CM18" s="1077"/>
      <c r="CN18" s="1078"/>
      <c r="CO18" s="1078"/>
      <c r="CP18" s="1078"/>
      <c r="CQ18" s="1079"/>
      <c r="CR18" s="1077"/>
      <c r="CS18" s="1078"/>
      <c r="CT18" s="1078"/>
      <c r="CU18" s="1078"/>
      <c r="CV18" s="1079"/>
      <c r="CW18" s="1077"/>
      <c r="CX18" s="1078"/>
      <c r="CY18" s="1078"/>
      <c r="CZ18" s="1078"/>
      <c r="DA18" s="1079"/>
      <c r="DB18" s="1077"/>
      <c r="DC18" s="1078"/>
      <c r="DD18" s="1078"/>
      <c r="DE18" s="1078"/>
      <c r="DF18" s="1079"/>
      <c r="DG18" s="1077"/>
      <c r="DH18" s="1078"/>
      <c r="DI18" s="1078"/>
      <c r="DJ18" s="1078"/>
      <c r="DK18" s="1079"/>
      <c r="DL18" s="1077"/>
      <c r="DM18" s="1078"/>
      <c r="DN18" s="1078"/>
      <c r="DO18" s="1078"/>
      <c r="DP18" s="1079"/>
      <c r="DQ18" s="1077"/>
      <c r="DR18" s="1078"/>
      <c r="DS18" s="1078"/>
      <c r="DT18" s="1078"/>
      <c r="DU18" s="1079"/>
      <c r="DV18" s="1080"/>
      <c r="DW18" s="1081"/>
      <c r="DX18" s="1081"/>
      <c r="DY18" s="1081"/>
      <c r="DZ18" s="1082"/>
      <c r="EA18" s="237"/>
    </row>
    <row r="19" spans="1:131" s="238" customFormat="1" ht="26.25" customHeight="1" x14ac:dyDescent="0.2">
      <c r="A19" s="241">
        <v>13</v>
      </c>
      <c r="B19" s="1118"/>
      <c r="C19" s="1119"/>
      <c r="D19" s="1119"/>
      <c r="E19" s="1119"/>
      <c r="F19" s="1119"/>
      <c r="G19" s="1119"/>
      <c r="H19" s="1119"/>
      <c r="I19" s="1119"/>
      <c r="J19" s="1119"/>
      <c r="K19" s="1119"/>
      <c r="L19" s="1119"/>
      <c r="M19" s="1119"/>
      <c r="N19" s="1119"/>
      <c r="O19" s="1119"/>
      <c r="P19" s="1120"/>
      <c r="Q19" s="1126"/>
      <c r="R19" s="1127"/>
      <c r="S19" s="1127"/>
      <c r="T19" s="1127"/>
      <c r="U19" s="1127"/>
      <c r="V19" s="1127"/>
      <c r="W19" s="1127"/>
      <c r="X19" s="1127"/>
      <c r="Y19" s="1127"/>
      <c r="Z19" s="1127"/>
      <c r="AA19" s="1127"/>
      <c r="AB19" s="1127"/>
      <c r="AC19" s="1127"/>
      <c r="AD19" s="1127"/>
      <c r="AE19" s="1128"/>
      <c r="AF19" s="1123"/>
      <c r="AG19" s="1124"/>
      <c r="AH19" s="1124"/>
      <c r="AI19" s="1124"/>
      <c r="AJ19" s="1125"/>
      <c r="AK19" s="1168"/>
      <c r="AL19" s="1169"/>
      <c r="AM19" s="1169"/>
      <c r="AN19" s="1169"/>
      <c r="AO19" s="1169"/>
      <c r="AP19" s="1169"/>
      <c r="AQ19" s="1169"/>
      <c r="AR19" s="1169"/>
      <c r="AS19" s="1169"/>
      <c r="AT19" s="1169"/>
      <c r="AU19" s="1170"/>
      <c r="AV19" s="1170"/>
      <c r="AW19" s="1170"/>
      <c r="AX19" s="1170"/>
      <c r="AY19" s="1171"/>
      <c r="AZ19" s="235"/>
      <c r="BA19" s="235"/>
      <c r="BB19" s="235"/>
      <c r="BC19" s="235"/>
      <c r="BD19" s="235"/>
      <c r="BE19" s="236"/>
      <c r="BF19" s="236"/>
      <c r="BG19" s="236"/>
      <c r="BH19" s="236"/>
      <c r="BI19" s="236"/>
      <c r="BJ19" s="236"/>
      <c r="BK19" s="236"/>
      <c r="BL19" s="236"/>
      <c r="BM19" s="236"/>
      <c r="BN19" s="236"/>
      <c r="BO19" s="236"/>
      <c r="BP19" s="236"/>
      <c r="BQ19" s="241">
        <v>13</v>
      </c>
      <c r="BR19" s="242"/>
      <c r="BS19" s="1080"/>
      <c r="BT19" s="1081"/>
      <c r="BU19" s="1081"/>
      <c r="BV19" s="1081"/>
      <c r="BW19" s="1081"/>
      <c r="BX19" s="1081"/>
      <c r="BY19" s="1081"/>
      <c r="BZ19" s="1081"/>
      <c r="CA19" s="1081"/>
      <c r="CB19" s="1081"/>
      <c r="CC19" s="1081"/>
      <c r="CD19" s="1081"/>
      <c r="CE19" s="1081"/>
      <c r="CF19" s="1081"/>
      <c r="CG19" s="1102"/>
      <c r="CH19" s="1077"/>
      <c r="CI19" s="1078"/>
      <c r="CJ19" s="1078"/>
      <c r="CK19" s="1078"/>
      <c r="CL19" s="1079"/>
      <c r="CM19" s="1077"/>
      <c r="CN19" s="1078"/>
      <c r="CO19" s="1078"/>
      <c r="CP19" s="1078"/>
      <c r="CQ19" s="1079"/>
      <c r="CR19" s="1077"/>
      <c r="CS19" s="1078"/>
      <c r="CT19" s="1078"/>
      <c r="CU19" s="1078"/>
      <c r="CV19" s="1079"/>
      <c r="CW19" s="1077"/>
      <c r="CX19" s="1078"/>
      <c r="CY19" s="1078"/>
      <c r="CZ19" s="1078"/>
      <c r="DA19" s="1079"/>
      <c r="DB19" s="1077"/>
      <c r="DC19" s="1078"/>
      <c r="DD19" s="1078"/>
      <c r="DE19" s="1078"/>
      <c r="DF19" s="1079"/>
      <c r="DG19" s="1077"/>
      <c r="DH19" s="1078"/>
      <c r="DI19" s="1078"/>
      <c r="DJ19" s="1078"/>
      <c r="DK19" s="1079"/>
      <c r="DL19" s="1077"/>
      <c r="DM19" s="1078"/>
      <c r="DN19" s="1078"/>
      <c r="DO19" s="1078"/>
      <c r="DP19" s="1079"/>
      <c r="DQ19" s="1077"/>
      <c r="DR19" s="1078"/>
      <c r="DS19" s="1078"/>
      <c r="DT19" s="1078"/>
      <c r="DU19" s="1079"/>
      <c r="DV19" s="1080"/>
      <c r="DW19" s="1081"/>
      <c r="DX19" s="1081"/>
      <c r="DY19" s="1081"/>
      <c r="DZ19" s="1082"/>
      <c r="EA19" s="237"/>
    </row>
    <row r="20" spans="1:131" s="238" customFormat="1" ht="26.25" customHeight="1" x14ac:dyDescent="0.2">
      <c r="A20" s="241">
        <v>14</v>
      </c>
      <c r="B20" s="1118"/>
      <c r="C20" s="1119"/>
      <c r="D20" s="1119"/>
      <c r="E20" s="1119"/>
      <c r="F20" s="1119"/>
      <c r="G20" s="1119"/>
      <c r="H20" s="1119"/>
      <c r="I20" s="1119"/>
      <c r="J20" s="1119"/>
      <c r="K20" s="1119"/>
      <c r="L20" s="1119"/>
      <c r="M20" s="1119"/>
      <c r="N20" s="1119"/>
      <c r="O20" s="1119"/>
      <c r="P20" s="1120"/>
      <c r="Q20" s="1126"/>
      <c r="R20" s="1127"/>
      <c r="S20" s="1127"/>
      <c r="T20" s="1127"/>
      <c r="U20" s="1127"/>
      <c r="V20" s="1127"/>
      <c r="W20" s="1127"/>
      <c r="X20" s="1127"/>
      <c r="Y20" s="1127"/>
      <c r="Z20" s="1127"/>
      <c r="AA20" s="1127"/>
      <c r="AB20" s="1127"/>
      <c r="AC20" s="1127"/>
      <c r="AD20" s="1127"/>
      <c r="AE20" s="1128"/>
      <c r="AF20" s="1123"/>
      <c r="AG20" s="1124"/>
      <c r="AH20" s="1124"/>
      <c r="AI20" s="1124"/>
      <c r="AJ20" s="1125"/>
      <c r="AK20" s="1168"/>
      <c r="AL20" s="1169"/>
      <c r="AM20" s="1169"/>
      <c r="AN20" s="1169"/>
      <c r="AO20" s="1169"/>
      <c r="AP20" s="1169"/>
      <c r="AQ20" s="1169"/>
      <c r="AR20" s="1169"/>
      <c r="AS20" s="1169"/>
      <c r="AT20" s="1169"/>
      <c r="AU20" s="1170"/>
      <c r="AV20" s="1170"/>
      <c r="AW20" s="1170"/>
      <c r="AX20" s="1170"/>
      <c r="AY20" s="1171"/>
      <c r="AZ20" s="235"/>
      <c r="BA20" s="235"/>
      <c r="BB20" s="235"/>
      <c r="BC20" s="235"/>
      <c r="BD20" s="235"/>
      <c r="BE20" s="236"/>
      <c r="BF20" s="236"/>
      <c r="BG20" s="236"/>
      <c r="BH20" s="236"/>
      <c r="BI20" s="236"/>
      <c r="BJ20" s="236"/>
      <c r="BK20" s="236"/>
      <c r="BL20" s="236"/>
      <c r="BM20" s="236"/>
      <c r="BN20" s="236"/>
      <c r="BO20" s="236"/>
      <c r="BP20" s="236"/>
      <c r="BQ20" s="241">
        <v>14</v>
      </c>
      <c r="BR20" s="242"/>
      <c r="BS20" s="1080"/>
      <c r="BT20" s="1081"/>
      <c r="BU20" s="1081"/>
      <c r="BV20" s="1081"/>
      <c r="BW20" s="1081"/>
      <c r="BX20" s="1081"/>
      <c r="BY20" s="1081"/>
      <c r="BZ20" s="1081"/>
      <c r="CA20" s="1081"/>
      <c r="CB20" s="1081"/>
      <c r="CC20" s="1081"/>
      <c r="CD20" s="1081"/>
      <c r="CE20" s="1081"/>
      <c r="CF20" s="1081"/>
      <c r="CG20" s="1102"/>
      <c r="CH20" s="1077"/>
      <c r="CI20" s="1078"/>
      <c r="CJ20" s="1078"/>
      <c r="CK20" s="1078"/>
      <c r="CL20" s="1079"/>
      <c r="CM20" s="1077"/>
      <c r="CN20" s="1078"/>
      <c r="CO20" s="1078"/>
      <c r="CP20" s="1078"/>
      <c r="CQ20" s="1079"/>
      <c r="CR20" s="1077"/>
      <c r="CS20" s="1078"/>
      <c r="CT20" s="1078"/>
      <c r="CU20" s="1078"/>
      <c r="CV20" s="1079"/>
      <c r="CW20" s="1077"/>
      <c r="CX20" s="1078"/>
      <c r="CY20" s="1078"/>
      <c r="CZ20" s="1078"/>
      <c r="DA20" s="1079"/>
      <c r="DB20" s="1077"/>
      <c r="DC20" s="1078"/>
      <c r="DD20" s="1078"/>
      <c r="DE20" s="1078"/>
      <c r="DF20" s="1079"/>
      <c r="DG20" s="1077"/>
      <c r="DH20" s="1078"/>
      <c r="DI20" s="1078"/>
      <c r="DJ20" s="1078"/>
      <c r="DK20" s="1079"/>
      <c r="DL20" s="1077"/>
      <c r="DM20" s="1078"/>
      <c r="DN20" s="1078"/>
      <c r="DO20" s="1078"/>
      <c r="DP20" s="1079"/>
      <c r="DQ20" s="1077"/>
      <c r="DR20" s="1078"/>
      <c r="DS20" s="1078"/>
      <c r="DT20" s="1078"/>
      <c r="DU20" s="1079"/>
      <c r="DV20" s="1080"/>
      <c r="DW20" s="1081"/>
      <c r="DX20" s="1081"/>
      <c r="DY20" s="1081"/>
      <c r="DZ20" s="1082"/>
      <c r="EA20" s="237"/>
    </row>
    <row r="21" spans="1:131" s="238" customFormat="1" ht="26.25" customHeight="1" thickBot="1" x14ac:dyDescent="0.25">
      <c r="A21" s="241">
        <v>15</v>
      </c>
      <c r="B21" s="1118"/>
      <c r="C21" s="1119"/>
      <c r="D21" s="1119"/>
      <c r="E21" s="1119"/>
      <c r="F21" s="1119"/>
      <c r="G21" s="1119"/>
      <c r="H21" s="1119"/>
      <c r="I21" s="1119"/>
      <c r="J21" s="1119"/>
      <c r="K21" s="1119"/>
      <c r="L21" s="1119"/>
      <c r="M21" s="1119"/>
      <c r="N21" s="1119"/>
      <c r="O21" s="1119"/>
      <c r="P21" s="1120"/>
      <c r="Q21" s="1126"/>
      <c r="R21" s="1127"/>
      <c r="S21" s="1127"/>
      <c r="T21" s="1127"/>
      <c r="U21" s="1127"/>
      <c r="V21" s="1127"/>
      <c r="W21" s="1127"/>
      <c r="X21" s="1127"/>
      <c r="Y21" s="1127"/>
      <c r="Z21" s="1127"/>
      <c r="AA21" s="1127"/>
      <c r="AB21" s="1127"/>
      <c r="AC21" s="1127"/>
      <c r="AD21" s="1127"/>
      <c r="AE21" s="1128"/>
      <c r="AF21" s="1123"/>
      <c r="AG21" s="1124"/>
      <c r="AH21" s="1124"/>
      <c r="AI21" s="1124"/>
      <c r="AJ21" s="1125"/>
      <c r="AK21" s="1168"/>
      <c r="AL21" s="1169"/>
      <c r="AM21" s="1169"/>
      <c r="AN21" s="1169"/>
      <c r="AO21" s="1169"/>
      <c r="AP21" s="1169"/>
      <c r="AQ21" s="1169"/>
      <c r="AR21" s="1169"/>
      <c r="AS21" s="1169"/>
      <c r="AT21" s="1169"/>
      <c r="AU21" s="1170"/>
      <c r="AV21" s="1170"/>
      <c r="AW21" s="1170"/>
      <c r="AX21" s="1170"/>
      <c r="AY21" s="1171"/>
      <c r="AZ21" s="235"/>
      <c r="BA21" s="235"/>
      <c r="BB21" s="235"/>
      <c r="BC21" s="235"/>
      <c r="BD21" s="235"/>
      <c r="BE21" s="236"/>
      <c r="BF21" s="236"/>
      <c r="BG21" s="236"/>
      <c r="BH21" s="236"/>
      <c r="BI21" s="236"/>
      <c r="BJ21" s="236"/>
      <c r="BK21" s="236"/>
      <c r="BL21" s="236"/>
      <c r="BM21" s="236"/>
      <c r="BN21" s="236"/>
      <c r="BO21" s="236"/>
      <c r="BP21" s="236"/>
      <c r="BQ21" s="241">
        <v>15</v>
      </c>
      <c r="BR21" s="242"/>
      <c r="BS21" s="1080"/>
      <c r="BT21" s="1081"/>
      <c r="BU21" s="1081"/>
      <c r="BV21" s="1081"/>
      <c r="BW21" s="1081"/>
      <c r="BX21" s="1081"/>
      <c r="BY21" s="1081"/>
      <c r="BZ21" s="1081"/>
      <c r="CA21" s="1081"/>
      <c r="CB21" s="1081"/>
      <c r="CC21" s="1081"/>
      <c r="CD21" s="1081"/>
      <c r="CE21" s="1081"/>
      <c r="CF21" s="1081"/>
      <c r="CG21" s="1102"/>
      <c r="CH21" s="1077"/>
      <c r="CI21" s="1078"/>
      <c r="CJ21" s="1078"/>
      <c r="CK21" s="1078"/>
      <c r="CL21" s="1079"/>
      <c r="CM21" s="1077"/>
      <c r="CN21" s="1078"/>
      <c r="CO21" s="1078"/>
      <c r="CP21" s="1078"/>
      <c r="CQ21" s="1079"/>
      <c r="CR21" s="1077"/>
      <c r="CS21" s="1078"/>
      <c r="CT21" s="1078"/>
      <c r="CU21" s="1078"/>
      <c r="CV21" s="1079"/>
      <c r="CW21" s="1077"/>
      <c r="CX21" s="1078"/>
      <c r="CY21" s="1078"/>
      <c r="CZ21" s="1078"/>
      <c r="DA21" s="1079"/>
      <c r="DB21" s="1077"/>
      <c r="DC21" s="1078"/>
      <c r="DD21" s="1078"/>
      <c r="DE21" s="1078"/>
      <c r="DF21" s="1079"/>
      <c r="DG21" s="1077"/>
      <c r="DH21" s="1078"/>
      <c r="DI21" s="1078"/>
      <c r="DJ21" s="1078"/>
      <c r="DK21" s="1079"/>
      <c r="DL21" s="1077"/>
      <c r="DM21" s="1078"/>
      <c r="DN21" s="1078"/>
      <c r="DO21" s="1078"/>
      <c r="DP21" s="1079"/>
      <c r="DQ21" s="1077"/>
      <c r="DR21" s="1078"/>
      <c r="DS21" s="1078"/>
      <c r="DT21" s="1078"/>
      <c r="DU21" s="1079"/>
      <c r="DV21" s="1080"/>
      <c r="DW21" s="1081"/>
      <c r="DX21" s="1081"/>
      <c r="DY21" s="1081"/>
      <c r="DZ21" s="1082"/>
      <c r="EA21" s="237"/>
    </row>
    <row r="22" spans="1:131" s="238" customFormat="1" ht="26.25" customHeight="1" x14ac:dyDescent="0.2">
      <c r="A22" s="241">
        <v>16</v>
      </c>
      <c r="B22" s="1118"/>
      <c r="C22" s="1119"/>
      <c r="D22" s="1119"/>
      <c r="E22" s="1119"/>
      <c r="F22" s="1119"/>
      <c r="G22" s="1119"/>
      <c r="H22" s="1119"/>
      <c r="I22" s="1119"/>
      <c r="J22" s="1119"/>
      <c r="K22" s="1119"/>
      <c r="L22" s="1119"/>
      <c r="M22" s="1119"/>
      <c r="N22" s="1119"/>
      <c r="O22" s="1119"/>
      <c r="P22" s="1120"/>
      <c r="Q22" s="1161"/>
      <c r="R22" s="1162"/>
      <c r="S22" s="1162"/>
      <c r="T22" s="1162"/>
      <c r="U22" s="1162"/>
      <c r="V22" s="1162"/>
      <c r="W22" s="1162"/>
      <c r="X22" s="1162"/>
      <c r="Y22" s="1162"/>
      <c r="Z22" s="1162"/>
      <c r="AA22" s="1162"/>
      <c r="AB22" s="1162"/>
      <c r="AC22" s="1162"/>
      <c r="AD22" s="1162"/>
      <c r="AE22" s="1163"/>
      <c r="AF22" s="1123"/>
      <c r="AG22" s="1124"/>
      <c r="AH22" s="1124"/>
      <c r="AI22" s="1124"/>
      <c r="AJ22" s="1125"/>
      <c r="AK22" s="1164"/>
      <c r="AL22" s="1165"/>
      <c r="AM22" s="1165"/>
      <c r="AN22" s="1165"/>
      <c r="AO22" s="1165"/>
      <c r="AP22" s="1165"/>
      <c r="AQ22" s="1165"/>
      <c r="AR22" s="1165"/>
      <c r="AS22" s="1165"/>
      <c r="AT22" s="1165"/>
      <c r="AU22" s="1166"/>
      <c r="AV22" s="1166"/>
      <c r="AW22" s="1166"/>
      <c r="AX22" s="1166"/>
      <c r="AY22" s="1167"/>
      <c r="AZ22" s="1116" t="s">
        <v>393</v>
      </c>
      <c r="BA22" s="1116"/>
      <c r="BB22" s="1116"/>
      <c r="BC22" s="1116"/>
      <c r="BD22" s="1117"/>
      <c r="BE22" s="236"/>
      <c r="BF22" s="236"/>
      <c r="BG22" s="236"/>
      <c r="BH22" s="236"/>
      <c r="BI22" s="236"/>
      <c r="BJ22" s="236"/>
      <c r="BK22" s="236"/>
      <c r="BL22" s="236"/>
      <c r="BM22" s="236"/>
      <c r="BN22" s="236"/>
      <c r="BO22" s="236"/>
      <c r="BP22" s="236"/>
      <c r="BQ22" s="241">
        <v>16</v>
      </c>
      <c r="BR22" s="242"/>
      <c r="BS22" s="1080"/>
      <c r="BT22" s="1081"/>
      <c r="BU22" s="1081"/>
      <c r="BV22" s="1081"/>
      <c r="BW22" s="1081"/>
      <c r="BX22" s="1081"/>
      <c r="BY22" s="1081"/>
      <c r="BZ22" s="1081"/>
      <c r="CA22" s="1081"/>
      <c r="CB22" s="1081"/>
      <c r="CC22" s="1081"/>
      <c r="CD22" s="1081"/>
      <c r="CE22" s="1081"/>
      <c r="CF22" s="1081"/>
      <c r="CG22" s="1102"/>
      <c r="CH22" s="1077"/>
      <c r="CI22" s="1078"/>
      <c r="CJ22" s="1078"/>
      <c r="CK22" s="1078"/>
      <c r="CL22" s="1079"/>
      <c r="CM22" s="1077"/>
      <c r="CN22" s="1078"/>
      <c r="CO22" s="1078"/>
      <c r="CP22" s="1078"/>
      <c r="CQ22" s="1079"/>
      <c r="CR22" s="1077"/>
      <c r="CS22" s="1078"/>
      <c r="CT22" s="1078"/>
      <c r="CU22" s="1078"/>
      <c r="CV22" s="1079"/>
      <c r="CW22" s="1077"/>
      <c r="CX22" s="1078"/>
      <c r="CY22" s="1078"/>
      <c r="CZ22" s="1078"/>
      <c r="DA22" s="1079"/>
      <c r="DB22" s="1077"/>
      <c r="DC22" s="1078"/>
      <c r="DD22" s="1078"/>
      <c r="DE22" s="1078"/>
      <c r="DF22" s="1079"/>
      <c r="DG22" s="1077"/>
      <c r="DH22" s="1078"/>
      <c r="DI22" s="1078"/>
      <c r="DJ22" s="1078"/>
      <c r="DK22" s="1079"/>
      <c r="DL22" s="1077"/>
      <c r="DM22" s="1078"/>
      <c r="DN22" s="1078"/>
      <c r="DO22" s="1078"/>
      <c r="DP22" s="1079"/>
      <c r="DQ22" s="1077"/>
      <c r="DR22" s="1078"/>
      <c r="DS22" s="1078"/>
      <c r="DT22" s="1078"/>
      <c r="DU22" s="1079"/>
      <c r="DV22" s="1080"/>
      <c r="DW22" s="1081"/>
      <c r="DX22" s="1081"/>
      <c r="DY22" s="1081"/>
      <c r="DZ22" s="1082"/>
      <c r="EA22" s="237"/>
    </row>
    <row r="23" spans="1:131" s="238" customFormat="1" ht="26.25" customHeight="1" thickBot="1" x14ac:dyDescent="0.25">
      <c r="A23" s="243" t="s">
        <v>394</v>
      </c>
      <c r="B23" s="1001" t="s">
        <v>395</v>
      </c>
      <c r="C23" s="1002"/>
      <c r="D23" s="1002"/>
      <c r="E23" s="1002"/>
      <c r="F23" s="1002"/>
      <c r="G23" s="1002"/>
      <c r="H23" s="1002"/>
      <c r="I23" s="1002"/>
      <c r="J23" s="1002"/>
      <c r="K23" s="1002"/>
      <c r="L23" s="1002"/>
      <c r="M23" s="1002"/>
      <c r="N23" s="1002"/>
      <c r="O23" s="1002"/>
      <c r="P23" s="1012"/>
      <c r="Q23" s="1155">
        <v>379343</v>
      </c>
      <c r="R23" s="1149"/>
      <c r="S23" s="1149"/>
      <c r="T23" s="1149"/>
      <c r="U23" s="1149"/>
      <c r="V23" s="1149">
        <v>359460</v>
      </c>
      <c r="W23" s="1149"/>
      <c r="X23" s="1149"/>
      <c r="Y23" s="1149"/>
      <c r="Z23" s="1149"/>
      <c r="AA23" s="1149">
        <v>19883</v>
      </c>
      <c r="AB23" s="1149"/>
      <c r="AC23" s="1149"/>
      <c r="AD23" s="1149"/>
      <c r="AE23" s="1156"/>
      <c r="AF23" s="1157">
        <v>17077</v>
      </c>
      <c r="AG23" s="1149"/>
      <c r="AH23" s="1149"/>
      <c r="AI23" s="1149"/>
      <c r="AJ23" s="1158"/>
      <c r="AK23" s="1159"/>
      <c r="AL23" s="1160"/>
      <c r="AM23" s="1160"/>
      <c r="AN23" s="1160"/>
      <c r="AO23" s="1160"/>
      <c r="AP23" s="1149">
        <v>63799</v>
      </c>
      <c r="AQ23" s="1149"/>
      <c r="AR23" s="1149"/>
      <c r="AS23" s="1149"/>
      <c r="AT23" s="1149"/>
      <c r="AU23" s="1150"/>
      <c r="AV23" s="1150"/>
      <c r="AW23" s="1150"/>
      <c r="AX23" s="1150"/>
      <c r="AY23" s="1151"/>
      <c r="AZ23" s="1152" t="s">
        <v>396</v>
      </c>
      <c r="BA23" s="1153"/>
      <c r="BB23" s="1153"/>
      <c r="BC23" s="1153"/>
      <c r="BD23" s="1154"/>
      <c r="BE23" s="236"/>
      <c r="BF23" s="236"/>
      <c r="BG23" s="236"/>
      <c r="BH23" s="236"/>
      <c r="BI23" s="236"/>
      <c r="BJ23" s="236"/>
      <c r="BK23" s="236"/>
      <c r="BL23" s="236"/>
      <c r="BM23" s="236"/>
      <c r="BN23" s="236"/>
      <c r="BO23" s="236"/>
      <c r="BP23" s="236"/>
      <c r="BQ23" s="241">
        <v>17</v>
      </c>
      <c r="BR23" s="242"/>
      <c r="BS23" s="1080"/>
      <c r="BT23" s="1081"/>
      <c r="BU23" s="1081"/>
      <c r="BV23" s="1081"/>
      <c r="BW23" s="1081"/>
      <c r="BX23" s="1081"/>
      <c r="BY23" s="1081"/>
      <c r="BZ23" s="1081"/>
      <c r="CA23" s="1081"/>
      <c r="CB23" s="1081"/>
      <c r="CC23" s="1081"/>
      <c r="CD23" s="1081"/>
      <c r="CE23" s="1081"/>
      <c r="CF23" s="1081"/>
      <c r="CG23" s="1102"/>
      <c r="CH23" s="1077"/>
      <c r="CI23" s="1078"/>
      <c r="CJ23" s="1078"/>
      <c r="CK23" s="1078"/>
      <c r="CL23" s="1079"/>
      <c r="CM23" s="1077"/>
      <c r="CN23" s="1078"/>
      <c r="CO23" s="1078"/>
      <c r="CP23" s="1078"/>
      <c r="CQ23" s="1079"/>
      <c r="CR23" s="1077"/>
      <c r="CS23" s="1078"/>
      <c r="CT23" s="1078"/>
      <c r="CU23" s="1078"/>
      <c r="CV23" s="1079"/>
      <c r="CW23" s="1077"/>
      <c r="CX23" s="1078"/>
      <c r="CY23" s="1078"/>
      <c r="CZ23" s="1078"/>
      <c r="DA23" s="1079"/>
      <c r="DB23" s="1077"/>
      <c r="DC23" s="1078"/>
      <c r="DD23" s="1078"/>
      <c r="DE23" s="1078"/>
      <c r="DF23" s="1079"/>
      <c r="DG23" s="1077"/>
      <c r="DH23" s="1078"/>
      <c r="DI23" s="1078"/>
      <c r="DJ23" s="1078"/>
      <c r="DK23" s="1079"/>
      <c r="DL23" s="1077"/>
      <c r="DM23" s="1078"/>
      <c r="DN23" s="1078"/>
      <c r="DO23" s="1078"/>
      <c r="DP23" s="1079"/>
      <c r="DQ23" s="1077"/>
      <c r="DR23" s="1078"/>
      <c r="DS23" s="1078"/>
      <c r="DT23" s="1078"/>
      <c r="DU23" s="1079"/>
      <c r="DV23" s="1080"/>
      <c r="DW23" s="1081"/>
      <c r="DX23" s="1081"/>
      <c r="DY23" s="1081"/>
      <c r="DZ23" s="1082"/>
      <c r="EA23" s="237"/>
    </row>
    <row r="24" spans="1:131" s="238" customFormat="1" ht="26.25" customHeight="1" x14ac:dyDescent="0.2">
      <c r="A24" s="1148" t="s">
        <v>397</v>
      </c>
      <c r="B24" s="1148"/>
      <c r="C24" s="1148"/>
      <c r="D24" s="1148"/>
      <c r="E24" s="1148"/>
      <c r="F24" s="1148"/>
      <c r="G24" s="1148"/>
      <c r="H24" s="1148"/>
      <c r="I24" s="1148"/>
      <c r="J24" s="1148"/>
      <c r="K24" s="1148"/>
      <c r="L24" s="1148"/>
      <c r="M24" s="1148"/>
      <c r="N24" s="1148"/>
      <c r="O24" s="1148"/>
      <c r="P24" s="1148"/>
      <c r="Q24" s="1148"/>
      <c r="R24" s="1148"/>
      <c r="S24" s="1148"/>
      <c r="T24" s="1148"/>
      <c r="U24" s="1148"/>
      <c r="V24" s="1148"/>
      <c r="W24" s="1148"/>
      <c r="X24" s="1148"/>
      <c r="Y24" s="1148"/>
      <c r="Z24" s="1148"/>
      <c r="AA24" s="1148"/>
      <c r="AB24" s="1148"/>
      <c r="AC24" s="1148"/>
      <c r="AD24" s="1148"/>
      <c r="AE24" s="1148"/>
      <c r="AF24" s="1148"/>
      <c r="AG24" s="1148"/>
      <c r="AH24" s="1148"/>
      <c r="AI24" s="1148"/>
      <c r="AJ24" s="1148"/>
      <c r="AK24" s="1148"/>
      <c r="AL24" s="1148"/>
      <c r="AM24" s="1148"/>
      <c r="AN24" s="1148"/>
      <c r="AO24" s="1148"/>
      <c r="AP24" s="1148"/>
      <c r="AQ24" s="1148"/>
      <c r="AR24" s="1148"/>
      <c r="AS24" s="1148"/>
      <c r="AT24" s="1148"/>
      <c r="AU24" s="1148"/>
      <c r="AV24" s="1148"/>
      <c r="AW24" s="1148"/>
      <c r="AX24" s="1148"/>
      <c r="AY24" s="1148"/>
      <c r="AZ24" s="235"/>
      <c r="BA24" s="235"/>
      <c r="BB24" s="235"/>
      <c r="BC24" s="235"/>
      <c r="BD24" s="235"/>
      <c r="BE24" s="236"/>
      <c r="BF24" s="236"/>
      <c r="BG24" s="236"/>
      <c r="BH24" s="236"/>
      <c r="BI24" s="236"/>
      <c r="BJ24" s="236"/>
      <c r="BK24" s="236"/>
      <c r="BL24" s="236"/>
      <c r="BM24" s="236"/>
      <c r="BN24" s="236"/>
      <c r="BO24" s="236"/>
      <c r="BP24" s="236"/>
      <c r="BQ24" s="241">
        <v>18</v>
      </c>
      <c r="BR24" s="242"/>
      <c r="BS24" s="1080"/>
      <c r="BT24" s="1081"/>
      <c r="BU24" s="1081"/>
      <c r="BV24" s="1081"/>
      <c r="BW24" s="1081"/>
      <c r="BX24" s="1081"/>
      <c r="BY24" s="1081"/>
      <c r="BZ24" s="1081"/>
      <c r="CA24" s="1081"/>
      <c r="CB24" s="1081"/>
      <c r="CC24" s="1081"/>
      <c r="CD24" s="1081"/>
      <c r="CE24" s="1081"/>
      <c r="CF24" s="1081"/>
      <c r="CG24" s="1102"/>
      <c r="CH24" s="1077"/>
      <c r="CI24" s="1078"/>
      <c r="CJ24" s="1078"/>
      <c r="CK24" s="1078"/>
      <c r="CL24" s="1079"/>
      <c r="CM24" s="1077"/>
      <c r="CN24" s="1078"/>
      <c r="CO24" s="1078"/>
      <c r="CP24" s="1078"/>
      <c r="CQ24" s="1079"/>
      <c r="CR24" s="1077"/>
      <c r="CS24" s="1078"/>
      <c r="CT24" s="1078"/>
      <c r="CU24" s="1078"/>
      <c r="CV24" s="1079"/>
      <c r="CW24" s="1077"/>
      <c r="CX24" s="1078"/>
      <c r="CY24" s="1078"/>
      <c r="CZ24" s="1078"/>
      <c r="DA24" s="1079"/>
      <c r="DB24" s="1077"/>
      <c r="DC24" s="1078"/>
      <c r="DD24" s="1078"/>
      <c r="DE24" s="1078"/>
      <c r="DF24" s="1079"/>
      <c r="DG24" s="1077"/>
      <c r="DH24" s="1078"/>
      <c r="DI24" s="1078"/>
      <c r="DJ24" s="1078"/>
      <c r="DK24" s="1079"/>
      <c r="DL24" s="1077"/>
      <c r="DM24" s="1078"/>
      <c r="DN24" s="1078"/>
      <c r="DO24" s="1078"/>
      <c r="DP24" s="1079"/>
      <c r="DQ24" s="1077"/>
      <c r="DR24" s="1078"/>
      <c r="DS24" s="1078"/>
      <c r="DT24" s="1078"/>
      <c r="DU24" s="1079"/>
      <c r="DV24" s="1080"/>
      <c r="DW24" s="1081"/>
      <c r="DX24" s="1081"/>
      <c r="DY24" s="1081"/>
      <c r="DZ24" s="1082"/>
      <c r="EA24" s="237"/>
    </row>
    <row r="25" spans="1:131" ht="26.25" customHeight="1" thickBot="1" x14ac:dyDescent="0.25">
      <c r="A25" s="1147" t="s">
        <v>398</v>
      </c>
      <c r="B25" s="1147"/>
      <c r="C25" s="1147"/>
      <c r="D25" s="1147"/>
      <c r="E25" s="1147"/>
      <c r="F25" s="1147"/>
      <c r="G25" s="1147"/>
      <c r="H25" s="1147"/>
      <c r="I25" s="1147"/>
      <c r="J25" s="1147"/>
      <c r="K25" s="1147"/>
      <c r="L25" s="1147"/>
      <c r="M25" s="1147"/>
      <c r="N25" s="1147"/>
      <c r="O25" s="1147"/>
      <c r="P25" s="1147"/>
      <c r="Q25" s="1147"/>
      <c r="R25" s="1147"/>
      <c r="S25" s="1147"/>
      <c r="T25" s="1147"/>
      <c r="U25" s="1147"/>
      <c r="V25" s="1147"/>
      <c r="W25" s="1147"/>
      <c r="X25" s="1147"/>
      <c r="Y25" s="1147"/>
      <c r="Z25" s="1147"/>
      <c r="AA25" s="1147"/>
      <c r="AB25" s="1147"/>
      <c r="AC25" s="1147"/>
      <c r="AD25" s="1147"/>
      <c r="AE25" s="1147"/>
      <c r="AF25" s="1147"/>
      <c r="AG25" s="1147"/>
      <c r="AH25" s="1147"/>
      <c r="AI25" s="1147"/>
      <c r="AJ25" s="1147"/>
      <c r="AK25" s="1147"/>
      <c r="AL25" s="1147"/>
      <c r="AM25" s="1147"/>
      <c r="AN25" s="1147"/>
      <c r="AO25" s="1147"/>
      <c r="AP25" s="1147"/>
      <c r="AQ25" s="1147"/>
      <c r="AR25" s="1147"/>
      <c r="AS25" s="1147"/>
      <c r="AT25" s="1147"/>
      <c r="AU25" s="1147"/>
      <c r="AV25" s="1147"/>
      <c r="AW25" s="1147"/>
      <c r="AX25" s="1147"/>
      <c r="AY25" s="1147"/>
      <c r="AZ25" s="1147"/>
      <c r="BA25" s="1147"/>
      <c r="BB25" s="1147"/>
      <c r="BC25" s="1147"/>
      <c r="BD25" s="1147"/>
      <c r="BE25" s="1147"/>
      <c r="BF25" s="1147"/>
      <c r="BG25" s="1147"/>
      <c r="BH25" s="1147"/>
      <c r="BI25" s="1147"/>
      <c r="BJ25" s="235"/>
      <c r="BK25" s="235"/>
      <c r="BL25" s="235"/>
      <c r="BM25" s="235"/>
      <c r="BN25" s="235"/>
      <c r="BO25" s="244"/>
      <c r="BP25" s="244"/>
      <c r="BQ25" s="241">
        <v>19</v>
      </c>
      <c r="BR25" s="242"/>
      <c r="BS25" s="1080"/>
      <c r="BT25" s="1081"/>
      <c r="BU25" s="1081"/>
      <c r="BV25" s="1081"/>
      <c r="BW25" s="1081"/>
      <c r="BX25" s="1081"/>
      <c r="BY25" s="1081"/>
      <c r="BZ25" s="1081"/>
      <c r="CA25" s="1081"/>
      <c r="CB25" s="1081"/>
      <c r="CC25" s="1081"/>
      <c r="CD25" s="1081"/>
      <c r="CE25" s="1081"/>
      <c r="CF25" s="1081"/>
      <c r="CG25" s="1102"/>
      <c r="CH25" s="1077"/>
      <c r="CI25" s="1078"/>
      <c r="CJ25" s="1078"/>
      <c r="CK25" s="1078"/>
      <c r="CL25" s="1079"/>
      <c r="CM25" s="1077"/>
      <c r="CN25" s="1078"/>
      <c r="CO25" s="1078"/>
      <c r="CP25" s="1078"/>
      <c r="CQ25" s="1079"/>
      <c r="CR25" s="1077"/>
      <c r="CS25" s="1078"/>
      <c r="CT25" s="1078"/>
      <c r="CU25" s="1078"/>
      <c r="CV25" s="1079"/>
      <c r="CW25" s="1077"/>
      <c r="CX25" s="1078"/>
      <c r="CY25" s="1078"/>
      <c r="CZ25" s="1078"/>
      <c r="DA25" s="1079"/>
      <c r="DB25" s="1077"/>
      <c r="DC25" s="1078"/>
      <c r="DD25" s="1078"/>
      <c r="DE25" s="1078"/>
      <c r="DF25" s="1079"/>
      <c r="DG25" s="1077"/>
      <c r="DH25" s="1078"/>
      <c r="DI25" s="1078"/>
      <c r="DJ25" s="1078"/>
      <c r="DK25" s="1079"/>
      <c r="DL25" s="1077"/>
      <c r="DM25" s="1078"/>
      <c r="DN25" s="1078"/>
      <c r="DO25" s="1078"/>
      <c r="DP25" s="1079"/>
      <c r="DQ25" s="1077"/>
      <c r="DR25" s="1078"/>
      <c r="DS25" s="1078"/>
      <c r="DT25" s="1078"/>
      <c r="DU25" s="1079"/>
      <c r="DV25" s="1080"/>
      <c r="DW25" s="1081"/>
      <c r="DX25" s="1081"/>
      <c r="DY25" s="1081"/>
      <c r="DZ25" s="1082"/>
      <c r="EA25" s="233"/>
    </row>
    <row r="26" spans="1:131" ht="26.25" customHeight="1" x14ac:dyDescent="0.2">
      <c r="A26" s="1083" t="s">
        <v>374</v>
      </c>
      <c r="B26" s="1084"/>
      <c r="C26" s="1084"/>
      <c r="D26" s="1084"/>
      <c r="E26" s="1084"/>
      <c r="F26" s="1084"/>
      <c r="G26" s="1084"/>
      <c r="H26" s="1084"/>
      <c r="I26" s="1084"/>
      <c r="J26" s="1084"/>
      <c r="K26" s="1084"/>
      <c r="L26" s="1084"/>
      <c r="M26" s="1084"/>
      <c r="N26" s="1084"/>
      <c r="O26" s="1084"/>
      <c r="P26" s="1085"/>
      <c r="Q26" s="1089" t="s">
        <v>399</v>
      </c>
      <c r="R26" s="1090"/>
      <c r="S26" s="1090"/>
      <c r="T26" s="1090"/>
      <c r="U26" s="1091"/>
      <c r="V26" s="1089" t="s">
        <v>400</v>
      </c>
      <c r="W26" s="1090"/>
      <c r="X26" s="1090"/>
      <c r="Y26" s="1090"/>
      <c r="Z26" s="1091"/>
      <c r="AA26" s="1089" t="s">
        <v>401</v>
      </c>
      <c r="AB26" s="1090"/>
      <c r="AC26" s="1090"/>
      <c r="AD26" s="1090"/>
      <c r="AE26" s="1090"/>
      <c r="AF26" s="1143" t="s">
        <v>402</v>
      </c>
      <c r="AG26" s="1096"/>
      <c r="AH26" s="1096"/>
      <c r="AI26" s="1096"/>
      <c r="AJ26" s="1144"/>
      <c r="AK26" s="1090" t="s">
        <v>403</v>
      </c>
      <c r="AL26" s="1090"/>
      <c r="AM26" s="1090"/>
      <c r="AN26" s="1090"/>
      <c r="AO26" s="1091"/>
      <c r="AP26" s="1089" t="s">
        <v>404</v>
      </c>
      <c r="AQ26" s="1090"/>
      <c r="AR26" s="1090"/>
      <c r="AS26" s="1090"/>
      <c r="AT26" s="1091"/>
      <c r="AU26" s="1089" t="s">
        <v>405</v>
      </c>
      <c r="AV26" s="1090"/>
      <c r="AW26" s="1090"/>
      <c r="AX26" s="1090"/>
      <c r="AY26" s="1091"/>
      <c r="AZ26" s="1089" t="s">
        <v>406</v>
      </c>
      <c r="BA26" s="1090"/>
      <c r="BB26" s="1090"/>
      <c r="BC26" s="1090"/>
      <c r="BD26" s="1091"/>
      <c r="BE26" s="1089" t="s">
        <v>381</v>
      </c>
      <c r="BF26" s="1090"/>
      <c r="BG26" s="1090"/>
      <c r="BH26" s="1090"/>
      <c r="BI26" s="1103"/>
      <c r="BJ26" s="235"/>
      <c r="BK26" s="235"/>
      <c r="BL26" s="235"/>
      <c r="BM26" s="235"/>
      <c r="BN26" s="235"/>
      <c r="BO26" s="244"/>
      <c r="BP26" s="244"/>
      <c r="BQ26" s="241">
        <v>20</v>
      </c>
      <c r="BR26" s="242"/>
      <c r="BS26" s="1080"/>
      <c r="BT26" s="1081"/>
      <c r="BU26" s="1081"/>
      <c r="BV26" s="1081"/>
      <c r="BW26" s="1081"/>
      <c r="BX26" s="1081"/>
      <c r="BY26" s="1081"/>
      <c r="BZ26" s="1081"/>
      <c r="CA26" s="1081"/>
      <c r="CB26" s="1081"/>
      <c r="CC26" s="1081"/>
      <c r="CD26" s="1081"/>
      <c r="CE26" s="1081"/>
      <c r="CF26" s="1081"/>
      <c r="CG26" s="1102"/>
      <c r="CH26" s="1077"/>
      <c r="CI26" s="1078"/>
      <c r="CJ26" s="1078"/>
      <c r="CK26" s="1078"/>
      <c r="CL26" s="1079"/>
      <c r="CM26" s="1077"/>
      <c r="CN26" s="1078"/>
      <c r="CO26" s="1078"/>
      <c r="CP26" s="1078"/>
      <c r="CQ26" s="1079"/>
      <c r="CR26" s="1077"/>
      <c r="CS26" s="1078"/>
      <c r="CT26" s="1078"/>
      <c r="CU26" s="1078"/>
      <c r="CV26" s="1079"/>
      <c r="CW26" s="1077"/>
      <c r="CX26" s="1078"/>
      <c r="CY26" s="1078"/>
      <c r="CZ26" s="1078"/>
      <c r="DA26" s="1079"/>
      <c r="DB26" s="1077"/>
      <c r="DC26" s="1078"/>
      <c r="DD26" s="1078"/>
      <c r="DE26" s="1078"/>
      <c r="DF26" s="1079"/>
      <c r="DG26" s="1077"/>
      <c r="DH26" s="1078"/>
      <c r="DI26" s="1078"/>
      <c r="DJ26" s="1078"/>
      <c r="DK26" s="1079"/>
      <c r="DL26" s="1077"/>
      <c r="DM26" s="1078"/>
      <c r="DN26" s="1078"/>
      <c r="DO26" s="1078"/>
      <c r="DP26" s="1079"/>
      <c r="DQ26" s="1077"/>
      <c r="DR26" s="1078"/>
      <c r="DS26" s="1078"/>
      <c r="DT26" s="1078"/>
      <c r="DU26" s="1079"/>
      <c r="DV26" s="1080"/>
      <c r="DW26" s="1081"/>
      <c r="DX26" s="1081"/>
      <c r="DY26" s="1081"/>
      <c r="DZ26" s="1082"/>
      <c r="EA26" s="233"/>
    </row>
    <row r="27" spans="1:131" ht="26.25" customHeight="1" thickBot="1" x14ac:dyDescent="0.25">
      <c r="A27" s="1086"/>
      <c r="B27" s="1087"/>
      <c r="C27" s="1087"/>
      <c r="D27" s="1087"/>
      <c r="E27" s="1087"/>
      <c r="F27" s="1087"/>
      <c r="G27" s="1087"/>
      <c r="H27" s="1087"/>
      <c r="I27" s="1087"/>
      <c r="J27" s="1087"/>
      <c r="K27" s="1087"/>
      <c r="L27" s="1087"/>
      <c r="M27" s="1087"/>
      <c r="N27" s="1087"/>
      <c r="O27" s="1087"/>
      <c r="P27" s="1088"/>
      <c r="Q27" s="1092"/>
      <c r="R27" s="1093"/>
      <c r="S27" s="1093"/>
      <c r="T27" s="1093"/>
      <c r="U27" s="1094"/>
      <c r="V27" s="1092"/>
      <c r="W27" s="1093"/>
      <c r="X27" s="1093"/>
      <c r="Y27" s="1093"/>
      <c r="Z27" s="1094"/>
      <c r="AA27" s="1092"/>
      <c r="AB27" s="1093"/>
      <c r="AC27" s="1093"/>
      <c r="AD27" s="1093"/>
      <c r="AE27" s="1093"/>
      <c r="AF27" s="1145"/>
      <c r="AG27" s="1099"/>
      <c r="AH27" s="1099"/>
      <c r="AI27" s="1099"/>
      <c r="AJ27" s="1146"/>
      <c r="AK27" s="1093"/>
      <c r="AL27" s="1093"/>
      <c r="AM27" s="1093"/>
      <c r="AN27" s="1093"/>
      <c r="AO27" s="1094"/>
      <c r="AP27" s="1092"/>
      <c r="AQ27" s="1093"/>
      <c r="AR27" s="1093"/>
      <c r="AS27" s="1093"/>
      <c r="AT27" s="1094"/>
      <c r="AU27" s="1092"/>
      <c r="AV27" s="1093"/>
      <c r="AW27" s="1093"/>
      <c r="AX27" s="1093"/>
      <c r="AY27" s="1094"/>
      <c r="AZ27" s="1092"/>
      <c r="BA27" s="1093"/>
      <c r="BB27" s="1093"/>
      <c r="BC27" s="1093"/>
      <c r="BD27" s="1094"/>
      <c r="BE27" s="1092"/>
      <c r="BF27" s="1093"/>
      <c r="BG27" s="1093"/>
      <c r="BH27" s="1093"/>
      <c r="BI27" s="1104"/>
      <c r="BJ27" s="235"/>
      <c r="BK27" s="235"/>
      <c r="BL27" s="235"/>
      <c r="BM27" s="235"/>
      <c r="BN27" s="235"/>
      <c r="BO27" s="244"/>
      <c r="BP27" s="244"/>
      <c r="BQ27" s="241">
        <v>21</v>
      </c>
      <c r="BR27" s="242"/>
      <c r="BS27" s="1080"/>
      <c r="BT27" s="1081"/>
      <c r="BU27" s="1081"/>
      <c r="BV27" s="1081"/>
      <c r="BW27" s="1081"/>
      <c r="BX27" s="1081"/>
      <c r="BY27" s="1081"/>
      <c r="BZ27" s="1081"/>
      <c r="CA27" s="1081"/>
      <c r="CB27" s="1081"/>
      <c r="CC27" s="1081"/>
      <c r="CD27" s="1081"/>
      <c r="CE27" s="1081"/>
      <c r="CF27" s="1081"/>
      <c r="CG27" s="1102"/>
      <c r="CH27" s="1077"/>
      <c r="CI27" s="1078"/>
      <c r="CJ27" s="1078"/>
      <c r="CK27" s="1078"/>
      <c r="CL27" s="1079"/>
      <c r="CM27" s="1077"/>
      <c r="CN27" s="1078"/>
      <c r="CO27" s="1078"/>
      <c r="CP27" s="1078"/>
      <c r="CQ27" s="1079"/>
      <c r="CR27" s="1077"/>
      <c r="CS27" s="1078"/>
      <c r="CT27" s="1078"/>
      <c r="CU27" s="1078"/>
      <c r="CV27" s="1079"/>
      <c r="CW27" s="1077"/>
      <c r="CX27" s="1078"/>
      <c r="CY27" s="1078"/>
      <c r="CZ27" s="1078"/>
      <c r="DA27" s="1079"/>
      <c r="DB27" s="1077"/>
      <c r="DC27" s="1078"/>
      <c r="DD27" s="1078"/>
      <c r="DE27" s="1078"/>
      <c r="DF27" s="1079"/>
      <c r="DG27" s="1077"/>
      <c r="DH27" s="1078"/>
      <c r="DI27" s="1078"/>
      <c r="DJ27" s="1078"/>
      <c r="DK27" s="1079"/>
      <c r="DL27" s="1077"/>
      <c r="DM27" s="1078"/>
      <c r="DN27" s="1078"/>
      <c r="DO27" s="1078"/>
      <c r="DP27" s="1079"/>
      <c r="DQ27" s="1077"/>
      <c r="DR27" s="1078"/>
      <c r="DS27" s="1078"/>
      <c r="DT27" s="1078"/>
      <c r="DU27" s="1079"/>
      <c r="DV27" s="1080"/>
      <c r="DW27" s="1081"/>
      <c r="DX27" s="1081"/>
      <c r="DY27" s="1081"/>
      <c r="DZ27" s="1082"/>
      <c r="EA27" s="233"/>
    </row>
    <row r="28" spans="1:131" ht="26.25" customHeight="1" thickTop="1" x14ac:dyDescent="0.2">
      <c r="A28" s="245">
        <v>1</v>
      </c>
      <c r="B28" s="1135" t="s">
        <v>407</v>
      </c>
      <c r="C28" s="1136"/>
      <c r="D28" s="1136"/>
      <c r="E28" s="1136"/>
      <c r="F28" s="1136"/>
      <c r="G28" s="1136"/>
      <c r="H28" s="1136"/>
      <c r="I28" s="1136"/>
      <c r="J28" s="1136"/>
      <c r="K28" s="1136"/>
      <c r="L28" s="1136"/>
      <c r="M28" s="1136"/>
      <c r="N28" s="1136"/>
      <c r="O28" s="1136"/>
      <c r="P28" s="1137"/>
      <c r="Q28" s="1138">
        <v>82692</v>
      </c>
      <c r="R28" s="1139"/>
      <c r="S28" s="1139"/>
      <c r="T28" s="1139"/>
      <c r="U28" s="1139"/>
      <c r="V28" s="1139">
        <v>81524</v>
      </c>
      <c r="W28" s="1139"/>
      <c r="X28" s="1139"/>
      <c r="Y28" s="1139"/>
      <c r="Z28" s="1139"/>
      <c r="AA28" s="1139">
        <v>1168</v>
      </c>
      <c r="AB28" s="1139"/>
      <c r="AC28" s="1139"/>
      <c r="AD28" s="1139"/>
      <c r="AE28" s="1140"/>
      <c r="AF28" s="1141">
        <v>1168</v>
      </c>
      <c r="AG28" s="1139"/>
      <c r="AH28" s="1139"/>
      <c r="AI28" s="1139"/>
      <c r="AJ28" s="1142"/>
      <c r="AK28" s="1130">
        <v>6399</v>
      </c>
      <c r="AL28" s="1131"/>
      <c r="AM28" s="1131"/>
      <c r="AN28" s="1131"/>
      <c r="AO28" s="1131"/>
      <c r="AP28" s="1131" t="s">
        <v>592</v>
      </c>
      <c r="AQ28" s="1131"/>
      <c r="AR28" s="1131"/>
      <c r="AS28" s="1131"/>
      <c r="AT28" s="1131"/>
      <c r="AU28" s="1131" t="s">
        <v>592</v>
      </c>
      <c r="AV28" s="1131"/>
      <c r="AW28" s="1131"/>
      <c r="AX28" s="1131"/>
      <c r="AY28" s="1131"/>
      <c r="AZ28" s="1132" t="s">
        <v>592</v>
      </c>
      <c r="BA28" s="1132"/>
      <c r="BB28" s="1132"/>
      <c r="BC28" s="1132"/>
      <c r="BD28" s="1132"/>
      <c r="BE28" s="1133"/>
      <c r="BF28" s="1133"/>
      <c r="BG28" s="1133"/>
      <c r="BH28" s="1133"/>
      <c r="BI28" s="1134"/>
      <c r="BJ28" s="235"/>
      <c r="BK28" s="235"/>
      <c r="BL28" s="235"/>
      <c r="BM28" s="235"/>
      <c r="BN28" s="235"/>
      <c r="BO28" s="244"/>
      <c r="BP28" s="244"/>
      <c r="BQ28" s="241">
        <v>22</v>
      </c>
      <c r="BR28" s="242"/>
      <c r="BS28" s="1080"/>
      <c r="BT28" s="1081"/>
      <c r="BU28" s="1081"/>
      <c r="BV28" s="1081"/>
      <c r="BW28" s="1081"/>
      <c r="BX28" s="1081"/>
      <c r="BY28" s="1081"/>
      <c r="BZ28" s="1081"/>
      <c r="CA28" s="1081"/>
      <c r="CB28" s="1081"/>
      <c r="CC28" s="1081"/>
      <c r="CD28" s="1081"/>
      <c r="CE28" s="1081"/>
      <c r="CF28" s="1081"/>
      <c r="CG28" s="1102"/>
      <c r="CH28" s="1077"/>
      <c r="CI28" s="1078"/>
      <c r="CJ28" s="1078"/>
      <c r="CK28" s="1078"/>
      <c r="CL28" s="1079"/>
      <c r="CM28" s="1077"/>
      <c r="CN28" s="1078"/>
      <c r="CO28" s="1078"/>
      <c r="CP28" s="1078"/>
      <c r="CQ28" s="1079"/>
      <c r="CR28" s="1077"/>
      <c r="CS28" s="1078"/>
      <c r="CT28" s="1078"/>
      <c r="CU28" s="1078"/>
      <c r="CV28" s="1079"/>
      <c r="CW28" s="1077"/>
      <c r="CX28" s="1078"/>
      <c r="CY28" s="1078"/>
      <c r="CZ28" s="1078"/>
      <c r="DA28" s="1079"/>
      <c r="DB28" s="1077"/>
      <c r="DC28" s="1078"/>
      <c r="DD28" s="1078"/>
      <c r="DE28" s="1078"/>
      <c r="DF28" s="1079"/>
      <c r="DG28" s="1077"/>
      <c r="DH28" s="1078"/>
      <c r="DI28" s="1078"/>
      <c r="DJ28" s="1078"/>
      <c r="DK28" s="1079"/>
      <c r="DL28" s="1077"/>
      <c r="DM28" s="1078"/>
      <c r="DN28" s="1078"/>
      <c r="DO28" s="1078"/>
      <c r="DP28" s="1079"/>
      <c r="DQ28" s="1077"/>
      <c r="DR28" s="1078"/>
      <c r="DS28" s="1078"/>
      <c r="DT28" s="1078"/>
      <c r="DU28" s="1079"/>
      <c r="DV28" s="1080"/>
      <c r="DW28" s="1081"/>
      <c r="DX28" s="1081"/>
      <c r="DY28" s="1081"/>
      <c r="DZ28" s="1082"/>
      <c r="EA28" s="233"/>
    </row>
    <row r="29" spans="1:131" ht="26.25" customHeight="1" x14ac:dyDescent="0.2">
      <c r="A29" s="245">
        <v>2</v>
      </c>
      <c r="B29" s="1118" t="s">
        <v>408</v>
      </c>
      <c r="C29" s="1119"/>
      <c r="D29" s="1119"/>
      <c r="E29" s="1119"/>
      <c r="F29" s="1119"/>
      <c r="G29" s="1119"/>
      <c r="H29" s="1119"/>
      <c r="I29" s="1119"/>
      <c r="J29" s="1119"/>
      <c r="K29" s="1119"/>
      <c r="L29" s="1119"/>
      <c r="M29" s="1119"/>
      <c r="N29" s="1119"/>
      <c r="O29" s="1119"/>
      <c r="P29" s="1120"/>
      <c r="Q29" s="1126">
        <v>22033</v>
      </c>
      <c r="R29" s="1127"/>
      <c r="S29" s="1127"/>
      <c r="T29" s="1127"/>
      <c r="U29" s="1127"/>
      <c r="V29" s="1127">
        <v>21387</v>
      </c>
      <c r="W29" s="1127"/>
      <c r="X29" s="1127"/>
      <c r="Y29" s="1127"/>
      <c r="Z29" s="1127"/>
      <c r="AA29" s="1127">
        <v>646</v>
      </c>
      <c r="AB29" s="1127"/>
      <c r="AC29" s="1127"/>
      <c r="AD29" s="1127"/>
      <c r="AE29" s="1128"/>
      <c r="AF29" s="1123">
        <v>646</v>
      </c>
      <c r="AG29" s="1124"/>
      <c r="AH29" s="1124"/>
      <c r="AI29" s="1124"/>
      <c r="AJ29" s="1125"/>
      <c r="AK29" s="1044">
        <v>8107</v>
      </c>
      <c r="AL29" s="1035"/>
      <c r="AM29" s="1035"/>
      <c r="AN29" s="1035"/>
      <c r="AO29" s="1035"/>
      <c r="AP29" s="1035" t="s">
        <v>592</v>
      </c>
      <c r="AQ29" s="1035"/>
      <c r="AR29" s="1035"/>
      <c r="AS29" s="1035"/>
      <c r="AT29" s="1035"/>
      <c r="AU29" s="1035" t="s">
        <v>592</v>
      </c>
      <c r="AV29" s="1035"/>
      <c r="AW29" s="1035"/>
      <c r="AX29" s="1035"/>
      <c r="AY29" s="1035"/>
      <c r="AZ29" s="1129" t="s">
        <v>592</v>
      </c>
      <c r="BA29" s="1129"/>
      <c r="BB29" s="1129"/>
      <c r="BC29" s="1129"/>
      <c r="BD29" s="1129"/>
      <c r="BE29" s="1036"/>
      <c r="BF29" s="1036"/>
      <c r="BG29" s="1036"/>
      <c r="BH29" s="1036"/>
      <c r="BI29" s="1037"/>
      <c r="BJ29" s="235"/>
      <c r="BK29" s="235"/>
      <c r="BL29" s="235"/>
      <c r="BM29" s="235"/>
      <c r="BN29" s="235"/>
      <c r="BO29" s="244"/>
      <c r="BP29" s="244"/>
      <c r="BQ29" s="241">
        <v>23</v>
      </c>
      <c r="BR29" s="242"/>
      <c r="BS29" s="1080"/>
      <c r="BT29" s="1081"/>
      <c r="BU29" s="1081"/>
      <c r="BV29" s="1081"/>
      <c r="BW29" s="1081"/>
      <c r="BX29" s="1081"/>
      <c r="BY29" s="1081"/>
      <c r="BZ29" s="1081"/>
      <c r="CA29" s="1081"/>
      <c r="CB29" s="1081"/>
      <c r="CC29" s="1081"/>
      <c r="CD29" s="1081"/>
      <c r="CE29" s="1081"/>
      <c r="CF29" s="1081"/>
      <c r="CG29" s="1102"/>
      <c r="CH29" s="1077"/>
      <c r="CI29" s="1078"/>
      <c r="CJ29" s="1078"/>
      <c r="CK29" s="1078"/>
      <c r="CL29" s="1079"/>
      <c r="CM29" s="1077"/>
      <c r="CN29" s="1078"/>
      <c r="CO29" s="1078"/>
      <c r="CP29" s="1078"/>
      <c r="CQ29" s="1079"/>
      <c r="CR29" s="1077"/>
      <c r="CS29" s="1078"/>
      <c r="CT29" s="1078"/>
      <c r="CU29" s="1078"/>
      <c r="CV29" s="1079"/>
      <c r="CW29" s="1077"/>
      <c r="CX29" s="1078"/>
      <c r="CY29" s="1078"/>
      <c r="CZ29" s="1078"/>
      <c r="DA29" s="1079"/>
      <c r="DB29" s="1077"/>
      <c r="DC29" s="1078"/>
      <c r="DD29" s="1078"/>
      <c r="DE29" s="1078"/>
      <c r="DF29" s="1079"/>
      <c r="DG29" s="1077"/>
      <c r="DH29" s="1078"/>
      <c r="DI29" s="1078"/>
      <c r="DJ29" s="1078"/>
      <c r="DK29" s="1079"/>
      <c r="DL29" s="1077"/>
      <c r="DM29" s="1078"/>
      <c r="DN29" s="1078"/>
      <c r="DO29" s="1078"/>
      <c r="DP29" s="1079"/>
      <c r="DQ29" s="1077"/>
      <c r="DR29" s="1078"/>
      <c r="DS29" s="1078"/>
      <c r="DT29" s="1078"/>
      <c r="DU29" s="1079"/>
      <c r="DV29" s="1080"/>
      <c r="DW29" s="1081"/>
      <c r="DX29" s="1081"/>
      <c r="DY29" s="1081"/>
      <c r="DZ29" s="1082"/>
      <c r="EA29" s="233"/>
    </row>
    <row r="30" spans="1:131" ht="26.25" customHeight="1" x14ac:dyDescent="0.2">
      <c r="A30" s="245">
        <v>3</v>
      </c>
      <c r="B30" s="1118" t="s">
        <v>409</v>
      </c>
      <c r="C30" s="1119"/>
      <c r="D30" s="1119"/>
      <c r="E30" s="1119"/>
      <c r="F30" s="1119"/>
      <c r="G30" s="1119"/>
      <c r="H30" s="1119"/>
      <c r="I30" s="1119"/>
      <c r="J30" s="1119"/>
      <c r="K30" s="1119"/>
      <c r="L30" s="1119"/>
      <c r="M30" s="1119"/>
      <c r="N30" s="1119"/>
      <c r="O30" s="1119"/>
      <c r="P30" s="1120"/>
      <c r="Q30" s="1126">
        <v>71305</v>
      </c>
      <c r="R30" s="1127"/>
      <c r="S30" s="1127"/>
      <c r="T30" s="1127"/>
      <c r="U30" s="1127"/>
      <c r="V30" s="1127">
        <v>68281</v>
      </c>
      <c r="W30" s="1127"/>
      <c r="X30" s="1127"/>
      <c r="Y30" s="1127"/>
      <c r="Z30" s="1127"/>
      <c r="AA30" s="1127">
        <v>3024</v>
      </c>
      <c r="AB30" s="1127"/>
      <c r="AC30" s="1127"/>
      <c r="AD30" s="1127"/>
      <c r="AE30" s="1128"/>
      <c r="AF30" s="1123">
        <v>3024</v>
      </c>
      <c r="AG30" s="1124"/>
      <c r="AH30" s="1124"/>
      <c r="AI30" s="1124"/>
      <c r="AJ30" s="1125"/>
      <c r="AK30" s="1044">
        <v>11639</v>
      </c>
      <c r="AL30" s="1035"/>
      <c r="AM30" s="1035"/>
      <c r="AN30" s="1035"/>
      <c r="AO30" s="1035"/>
      <c r="AP30" s="1035" t="s">
        <v>592</v>
      </c>
      <c r="AQ30" s="1035"/>
      <c r="AR30" s="1035"/>
      <c r="AS30" s="1035"/>
      <c r="AT30" s="1035"/>
      <c r="AU30" s="1035" t="s">
        <v>592</v>
      </c>
      <c r="AV30" s="1035"/>
      <c r="AW30" s="1035"/>
      <c r="AX30" s="1035"/>
      <c r="AY30" s="1035"/>
      <c r="AZ30" s="1129" t="s">
        <v>592</v>
      </c>
      <c r="BA30" s="1129"/>
      <c r="BB30" s="1129"/>
      <c r="BC30" s="1129"/>
      <c r="BD30" s="1129"/>
      <c r="BE30" s="1036"/>
      <c r="BF30" s="1036"/>
      <c r="BG30" s="1036"/>
      <c r="BH30" s="1036"/>
      <c r="BI30" s="1037"/>
      <c r="BJ30" s="235"/>
      <c r="BK30" s="235"/>
      <c r="BL30" s="235"/>
      <c r="BM30" s="235"/>
      <c r="BN30" s="235"/>
      <c r="BO30" s="244"/>
      <c r="BP30" s="244"/>
      <c r="BQ30" s="241">
        <v>24</v>
      </c>
      <c r="BR30" s="242"/>
      <c r="BS30" s="1080"/>
      <c r="BT30" s="1081"/>
      <c r="BU30" s="1081"/>
      <c r="BV30" s="1081"/>
      <c r="BW30" s="1081"/>
      <c r="BX30" s="1081"/>
      <c r="BY30" s="1081"/>
      <c r="BZ30" s="1081"/>
      <c r="CA30" s="1081"/>
      <c r="CB30" s="1081"/>
      <c r="CC30" s="1081"/>
      <c r="CD30" s="1081"/>
      <c r="CE30" s="1081"/>
      <c r="CF30" s="1081"/>
      <c r="CG30" s="1102"/>
      <c r="CH30" s="1077"/>
      <c r="CI30" s="1078"/>
      <c r="CJ30" s="1078"/>
      <c r="CK30" s="1078"/>
      <c r="CL30" s="1079"/>
      <c r="CM30" s="1077"/>
      <c r="CN30" s="1078"/>
      <c r="CO30" s="1078"/>
      <c r="CP30" s="1078"/>
      <c r="CQ30" s="1079"/>
      <c r="CR30" s="1077"/>
      <c r="CS30" s="1078"/>
      <c r="CT30" s="1078"/>
      <c r="CU30" s="1078"/>
      <c r="CV30" s="1079"/>
      <c r="CW30" s="1077"/>
      <c r="CX30" s="1078"/>
      <c r="CY30" s="1078"/>
      <c r="CZ30" s="1078"/>
      <c r="DA30" s="1079"/>
      <c r="DB30" s="1077"/>
      <c r="DC30" s="1078"/>
      <c r="DD30" s="1078"/>
      <c r="DE30" s="1078"/>
      <c r="DF30" s="1079"/>
      <c r="DG30" s="1077"/>
      <c r="DH30" s="1078"/>
      <c r="DI30" s="1078"/>
      <c r="DJ30" s="1078"/>
      <c r="DK30" s="1079"/>
      <c r="DL30" s="1077"/>
      <c r="DM30" s="1078"/>
      <c r="DN30" s="1078"/>
      <c r="DO30" s="1078"/>
      <c r="DP30" s="1079"/>
      <c r="DQ30" s="1077"/>
      <c r="DR30" s="1078"/>
      <c r="DS30" s="1078"/>
      <c r="DT30" s="1078"/>
      <c r="DU30" s="1079"/>
      <c r="DV30" s="1080"/>
      <c r="DW30" s="1081"/>
      <c r="DX30" s="1081"/>
      <c r="DY30" s="1081"/>
      <c r="DZ30" s="1082"/>
      <c r="EA30" s="233"/>
    </row>
    <row r="31" spans="1:131" ht="26.25" customHeight="1" x14ac:dyDescent="0.2">
      <c r="A31" s="245">
        <v>4</v>
      </c>
      <c r="B31" s="1118"/>
      <c r="C31" s="1119"/>
      <c r="D31" s="1119"/>
      <c r="E31" s="1119"/>
      <c r="F31" s="1119"/>
      <c r="G31" s="1119"/>
      <c r="H31" s="1119"/>
      <c r="I31" s="1119"/>
      <c r="J31" s="1119"/>
      <c r="K31" s="1119"/>
      <c r="L31" s="1119"/>
      <c r="M31" s="1119"/>
      <c r="N31" s="1119"/>
      <c r="O31" s="1119"/>
      <c r="P31" s="1120"/>
      <c r="Q31" s="1126"/>
      <c r="R31" s="1127"/>
      <c r="S31" s="1127"/>
      <c r="T31" s="1127"/>
      <c r="U31" s="1127"/>
      <c r="V31" s="1127"/>
      <c r="W31" s="1127"/>
      <c r="X31" s="1127"/>
      <c r="Y31" s="1127"/>
      <c r="Z31" s="1127"/>
      <c r="AA31" s="1127"/>
      <c r="AB31" s="1127"/>
      <c r="AC31" s="1127"/>
      <c r="AD31" s="1127"/>
      <c r="AE31" s="1128"/>
      <c r="AF31" s="1123"/>
      <c r="AG31" s="1124"/>
      <c r="AH31" s="1124"/>
      <c r="AI31" s="1124"/>
      <c r="AJ31" s="1125"/>
      <c r="AK31" s="1044"/>
      <c r="AL31" s="1035"/>
      <c r="AM31" s="1035"/>
      <c r="AN31" s="1035"/>
      <c r="AO31" s="1035"/>
      <c r="AP31" s="1035"/>
      <c r="AQ31" s="1035"/>
      <c r="AR31" s="1035"/>
      <c r="AS31" s="1035"/>
      <c r="AT31" s="1035"/>
      <c r="AU31" s="1035"/>
      <c r="AV31" s="1035"/>
      <c r="AW31" s="1035"/>
      <c r="AX31" s="1035"/>
      <c r="AY31" s="1035"/>
      <c r="AZ31" s="1129"/>
      <c r="BA31" s="1129"/>
      <c r="BB31" s="1129"/>
      <c r="BC31" s="1129"/>
      <c r="BD31" s="1129"/>
      <c r="BE31" s="1036"/>
      <c r="BF31" s="1036"/>
      <c r="BG31" s="1036"/>
      <c r="BH31" s="1036"/>
      <c r="BI31" s="1037"/>
      <c r="BJ31" s="235"/>
      <c r="BK31" s="235"/>
      <c r="BL31" s="235"/>
      <c r="BM31" s="235"/>
      <c r="BN31" s="235"/>
      <c r="BO31" s="244"/>
      <c r="BP31" s="244"/>
      <c r="BQ31" s="241">
        <v>25</v>
      </c>
      <c r="BR31" s="242"/>
      <c r="BS31" s="1080"/>
      <c r="BT31" s="1081"/>
      <c r="BU31" s="1081"/>
      <c r="BV31" s="1081"/>
      <c r="BW31" s="1081"/>
      <c r="BX31" s="1081"/>
      <c r="BY31" s="1081"/>
      <c r="BZ31" s="1081"/>
      <c r="CA31" s="1081"/>
      <c r="CB31" s="1081"/>
      <c r="CC31" s="1081"/>
      <c r="CD31" s="1081"/>
      <c r="CE31" s="1081"/>
      <c r="CF31" s="1081"/>
      <c r="CG31" s="1102"/>
      <c r="CH31" s="1077"/>
      <c r="CI31" s="1078"/>
      <c r="CJ31" s="1078"/>
      <c r="CK31" s="1078"/>
      <c r="CL31" s="1079"/>
      <c r="CM31" s="1077"/>
      <c r="CN31" s="1078"/>
      <c r="CO31" s="1078"/>
      <c r="CP31" s="1078"/>
      <c r="CQ31" s="1079"/>
      <c r="CR31" s="1077"/>
      <c r="CS31" s="1078"/>
      <c r="CT31" s="1078"/>
      <c r="CU31" s="1078"/>
      <c r="CV31" s="1079"/>
      <c r="CW31" s="1077"/>
      <c r="CX31" s="1078"/>
      <c r="CY31" s="1078"/>
      <c r="CZ31" s="1078"/>
      <c r="DA31" s="1079"/>
      <c r="DB31" s="1077"/>
      <c r="DC31" s="1078"/>
      <c r="DD31" s="1078"/>
      <c r="DE31" s="1078"/>
      <c r="DF31" s="1079"/>
      <c r="DG31" s="1077"/>
      <c r="DH31" s="1078"/>
      <c r="DI31" s="1078"/>
      <c r="DJ31" s="1078"/>
      <c r="DK31" s="1079"/>
      <c r="DL31" s="1077"/>
      <c r="DM31" s="1078"/>
      <c r="DN31" s="1078"/>
      <c r="DO31" s="1078"/>
      <c r="DP31" s="1079"/>
      <c r="DQ31" s="1077"/>
      <c r="DR31" s="1078"/>
      <c r="DS31" s="1078"/>
      <c r="DT31" s="1078"/>
      <c r="DU31" s="1079"/>
      <c r="DV31" s="1080"/>
      <c r="DW31" s="1081"/>
      <c r="DX31" s="1081"/>
      <c r="DY31" s="1081"/>
      <c r="DZ31" s="1082"/>
      <c r="EA31" s="233"/>
    </row>
    <row r="32" spans="1:131" ht="26.25" customHeight="1" x14ac:dyDescent="0.2">
      <c r="A32" s="245">
        <v>5</v>
      </c>
      <c r="B32" s="1118"/>
      <c r="C32" s="1119"/>
      <c r="D32" s="1119"/>
      <c r="E32" s="1119"/>
      <c r="F32" s="1119"/>
      <c r="G32" s="1119"/>
      <c r="H32" s="1119"/>
      <c r="I32" s="1119"/>
      <c r="J32" s="1119"/>
      <c r="K32" s="1119"/>
      <c r="L32" s="1119"/>
      <c r="M32" s="1119"/>
      <c r="N32" s="1119"/>
      <c r="O32" s="1119"/>
      <c r="P32" s="1120"/>
      <c r="Q32" s="1126"/>
      <c r="R32" s="1127"/>
      <c r="S32" s="1127"/>
      <c r="T32" s="1127"/>
      <c r="U32" s="1127"/>
      <c r="V32" s="1127"/>
      <c r="W32" s="1127"/>
      <c r="X32" s="1127"/>
      <c r="Y32" s="1127"/>
      <c r="Z32" s="1127"/>
      <c r="AA32" s="1127"/>
      <c r="AB32" s="1127"/>
      <c r="AC32" s="1127"/>
      <c r="AD32" s="1127"/>
      <c r="AE32" s="1128"/>
      <c r="AF32" s="1123"/>
      <c r="AG32" s="1124"/>
      <c r="AH32" s="1124"/>
      <c r="AI32" s="1124"/>
      <c r="AJ32" s="1125"/>
      <c r="AK32" s="1044"/>
      <c r="AL32" s="1035"/>
      <c r="AM32" s="1035"/>
      <c r="AN32" s="1035"/>
      <c r="AO32" s="1035"/>
      <c r="AP32" s="1035"/>
      <c r="AQ32" s="1035"/>
      <c r="AR32" s="1035"/>
      <c r="AS32" s="1035"/>
      <c r="AT32" s="1035"/>
      <c r="AU32" s="1035"/>
      <c r="AV32" s="1035"/>
      <c r="AW32" s="1035"/>
      <c r="AX32" s="1035"/>
      <c r="AY32" s="1035"/>
      <c r="AZ32" s="1129"/>
      <c r="BA32" s="1129"/>
      <c r="BB32" s="1129"/>
      <c r="BC32" s="1129"/>
      <c r="BD32" s="1129"/>
      <c r="BE32" s="1036"/>
      <c r="BF32" s="1036"/>
      <c r="BG32" s="1036"/>
      <c r="BH32" s="1036"/>
      <c r="BI32" s="1037"/>
      <c r="BJ32" s="235"/>
      <c r="BK32" s="235"/>
      <c r="BL32" s="235"/>
      <c r="BM32" s="235"/>
      <c r="BN32" s="235"/>
      <c r="BO32" s="244"/>
      <c r="BP32" s="244"/>
      <c r="BQ32" s="241">
        <v>26</v>
      </c>
      <c r="BR32" s="242"/>
      <c r="BS32" s="1080"/>
      <c r="BT32" s="1081"/>
      <c r="BU32" s="1081"/>
      <c r="BV32" s="1081"/>
      <c r="BW32" s="1081"/>
      <c r="BX32" s="1081"/>
      <c r="BY32" s="1081"/>
      <c r="BZ32" s="1081"/>
      <c r="CA32" s="1081"/>
      <c r="CB32" s="1081"/>
      <c r="CC32" s="1081"/>
      <c r="CD32" s="1081"/>
      <c r="CE32" s="1081"/>
      <c r="CF32" s="1081"/>
      <c r="CG32" s="1102"/>
      <c r="CH32" s="1077"/>
      <c r="CI32" s="1078"/>
      <c r="CJ32" s="1078"/>
      <c r="CK32" s="1078"/>
      <c r="CL32" s="1079"/>
      <c r="CM32" s="1077"/>
      <c r="CN32" s="1078"/>
      <c r="CO32" s="1078"/>
      <c r="CP32" s="1078"/>
      <c r="CQ32" s="1079"/>
      <c r="CR32" s="1077"/>
      <c r="CS32" s="1078"/>
      <c r="CT32" s="1078"/>
      <c r="CU32" s="1078"/>
      <c r="CV32" s="1079"/>
      <c r="CW32" s="1077"/>
      <c r="CX32" s="1078"/>
      <c r="CY32" s="1078"/>
      <c r="CZ32" s="1078"/>
      <c r="DA32" s="1079"/>
      <c r="DB32" s="1077"/>
      <c r="DC32" s="1078"/>
      <c r="DD32" s="1078"/>
      <c r="DE32" s="1078"/>
      <c r="DF32" s="1079"/>
      <c r="DG32" s="1077"/>
      <c r="DH32" s="1078"/>
      <c r="DI32" s="1078"/>
      <c r="DJ32" s="1078"/>
      <c r="DK32" s="1079"/>
      <c r="DL32" s="1077"/>
      <c r="DM32" s="1078"/>
      <c r="DN32" s="1078"/>
      <c r="DO32" s="1078"/>
      <c r="DP32" s="1079"/>
      <c r="DQ32" s="1077"/>
      <c r="DR32" s="1078"/>
      <c r="DS32" s="1078"/>
      <c r="DT32" s="1078"/>
      <c r="DU32" s="1079"/>
      <c r="DV32" s="1080"/>
      <c r="DW32" s="1081"/>
      <c r="DX32" s="1081"/>
      <c r="DY32" s="1081"/>
      <c r="DZ32" s="1082"/>
      <c r="EA32" s="233"/>
    </row>
    <row r="33" spans="1:131" ht="26.25" customHeight="1" x14ac:dyDescent="0.2">
      <c r="A33" s="245">
        <v>6</v>
      </c>
      <c r="B33" s="1118"/>
      <c r="C33" s="1119"/>
      <c r="D33" s="1119"/>
      <c r="E33" s="1119"/>
      <c r="F33" s="1119"/>
      <c r="G33" s="1119"/>
      <c r="H33" s="1119"/>
      <c r="I33" s="1119"/>
      <c r="J33" s="1119"/>
      <c r="K33" s="1119"/>
      <c r="L33" s="1119"/>
      <c r="M33" s="1119"/>
      <c r="N33" s="1119"/>
      <c r="O33" s="1119"/>
      <c r="P33" s="1120"/>
      <c r="Q33" s="1126"/>
      <c r="R33" s="1127"/>
      <c r="S33" s="1127"/>
      <c r="T33" s="1127"/>
      <c r="U33" s="1127"/>
      <c r="V33" s="1127"/>
      <c r="W33" s="1127"/>
      <c r="X33" s="1127"/>
      <c r="Y33" s="1127"/>
      <c r="Z33" s="1127"/>
      <c r="AA33" s="1127"/>
      <c r="AB33" s="1127"/>
      <c r="AC33" s="1127"/>
      <c r="AD33" s="1127"/>
      <c r="AE33" s="1128"/>
      <c r="AF33" s="1123"/>
      <c r="AG33" s="1124"/>
      <c r="AH33" s="1124"/>
      <c r="AI33" s="1124"/>
      <c r="AJ33" s="1125"/>
      <c r="AK33" s="1044"/>
      <c r="AL33" s="1035"/>
      <c r="AM33" s="1035"/>
      <c r="AN33" s="1035"/>
      <c r="AO33" s="1035"/>
      <c r="AP33" s="1035"/>
      <c r="AQ33" s="1035"/>
      <c r="AR33" s="1035"/>
      <c r="AS33" s="1035"/>
      <c r="AT33" s="1035"/>
      <c r="AU33" s="1035"/>
      <c r="AV33" s="1035"/>
      <c r="AW33" s="1035"/>
      <c r="AX33" s="1035"/>
      <c r="AY33" s="1035"/>
      <c r="AZ33" s="1129"/>
      <c r="BA33" s="1129"/>
      <c r="BB33" s="1129"/>
      <c r="BC33" s="1129"/>
      <c r="BD33" s="1129"/>
      <c r="BE33" s="1036"/>
      <c r="BF33" s="1036"/>
      <c r="BG33" s="1036"/>
      <c r="BH33" s="1036"/>
      <c r="BI33" s="1037"/>
      <c r="BJ33" s="235"/>
      <c r="BK33" s="235"/>
      <c r="BL33" s="235"/>
      <c r="BM33" s="235"/>
      <c r="BN33" s="235"/>
      <c r="BO33" s="244"/>
      <c r="BP33" s="244"/>
      <c r="BQ33" s="241">
        <v>27</v>
      </c>
      <c r="BR33" s="242"/>
      <c r="BS33" s="1080"/>
      <c r="BT33" s="1081"/>
      <c r="BU33" s="1081"/>
      <c r="BV33" s="1081"/>
      <c r="BW33" s="1081"/>
      <c r="BX33" s="1081"/>
      <c r="BY33" s="1081"/>
      <c r="BZ33" s="1081"/>
      <c r="CA33" s="1081"/>
      <c r="CB33" s="1081"/>
      <c r="CC33" s="1081"/>
      <c r="CD33" s="1081"/>
      <c r="CE33" s="1081"/>
      <c r="CF33" s="1081"/>
      <c r="CG33" s="1102"/>
      <c r="CH33" s="1077"/>
      <c r="CI33" s="1078"/>
      <c r="CJ33" s="1078"/>
      <c r="CK33" s="1078"/>
      <c r="CL33" s="1079"/>
      <c r="CM33" s="1077"/>
      <c r="CN33" s="1078"/>
      <c r="CO33" s="1078"/>
      <c r="CP33" s="1078"/>
      <c r="CQ33" s="1079"/>
      <c r="CR33" s="1077"/>
      <c r="CS33" s="1078"/>
      <c r="CT33" s="1078"/>
      <c r="CU33" s="1078"/>
      <c r="CV33" s="1079"/>
      <c r="CW33" s="1077"/>
      <c r="CX33" s="1078"/>
      <c r="CY33" s="1078"/>
      <c r="CZ33" s="1078"/>
      <c r="DA33" s="1079"/>
      <c r="DB33" s="1077"/>
      <c r="DC33" s="1078"/>
      <c r="DD33" s="1078"/>
      <c r="DE33" s="1078"/>
      <c r="DF33" s="1079"/>
      <c r="DG33" s="1077"/>
      <c r="DH33" s="1078"/>
      <c r="DI33" s="1078"/>
      <c r="DJ33" s="1078"/>
      <c r="DK33" s="1079"/>
      <c r="DL33" s="1077"/>
      <c r="DM33" s="1078"/>
      <c r="DN33" s="1078"/>
      <c r="DO33" s="1078"/>
      <c r="DP33" s="1079"/>
      <c r="DQ33" s="1077"/>
      <c r="DR33" s="1078"/>
      <c r="DS33" s="1078"/>
      <c r="DT33" s="1078"/>
      <c r="DU33" s="1079"/>
      <c r="DV33" s="1080"/>
      <c r="DW33" s="1081"/>
      <c r="DX33" s="1081"/>
      <c r="DY33" s="1081"/>
      <c r="DZ33" s="1082"/>
      <c r="EA33" s="233"/>
    </row>
    <row r="34" spans="1:131" ht="26.25" customHeight="1" x14ac:dyDescent="0.2">
      <c r="A34" s="245">
        <v>7</v>
      </c>
      <c r="B34" s="1118"/>
      <c r="C34" s="1119"/>
      <c r="D34" s="1119"/>
      <c r="E34" s="1119"/>
      <c r="F34" s="1119"/>
      <c r="G34" s="1119"/>
      <c r="H34" s="1119"/>
      <c r="I34" s="1119"/>
      <c r="J34" s="1119"/>
      <c r="K34" s="1119"/>
      <c r="L34" s="1119"/>
      <c r="M34" s="1119"/>
      <c r="N34" s="1119"/>
      <c r="O34" s="1119"/>
      <c r="P34" s="1120"/>
      <c r="Q34" s="1126"/>
      <c r="R34" s="1127"/>
      <c r="S34" s="1127"/>
      <c r="T34" s="1127"/>
      <c r="U34" s="1127"/>
      <c r="V34" s="1127"/>
      <c r="W34" s="1127"/>
      <c r="X34" s="1127"/>
      <c r="Y34" s="1127"/>
      <c r="Z34" s="1127"/>
      <c r="AA34" s="1127"/>
      <c r="AB34" s="1127"/>
      <c r="AC34" s="1127"/>
      <c r="AD34" s="1127"/>
      <c r="AE34" s="1128"/>
      <c r="AF34" s="1123"/>
      <c r="AG34" s="1124"/>
      <c r="AH34" s="1124"/>
      <c r="AI34" s="1124"/>
      <c r="AJ34" s="1125"/>
      <c r="AK34" s="1044"/>
      <c r="AL34" s="1035"/>
      <c r="AM34" s="1035"/>
      <c r="AN34" s="1035"/>
      <c r="AO34" s="1035"/>
      <c r="AP34" s="1035"/>
      <c r="AQ34" s="1035"/>
      <c r="AR34" s="1035"/>
      <c r="AS34" s="1035"/>
      <c r="AT34" s="1035"/>
      <c r="AU34" s="1035"/>
      <c r="AV34" s="1035"/>
      <c r="AW34" s="1035"/>
      <c r="AX34" s="1035"/>
      <c r="AY34" s="1035"/>
      <c r="AZ34" s="1129"/>
      <c r="BA34" s="1129"/>
      <c r="BB34" s="1129"/>
      <c r="BC34" s="1129"/>
      <c r="BD34" s="1129"/>
      <c r="BE34" s="1036"/>
      <c r="BF34" s="1036"/>
      <c r="BG34" s="1036"/>
      <c r="BH34" s="1036"/>
      <c r="BI34" s="1037"/>
      <c r="BJ34" s="235"/>
      <c r="BK34" s="235"/>
      <c r="BL34" s="235"/>
      <c r="BM34" s="235"/>
      <c r="BN34" s="235"/>
      <c r="BO34" s="244"/>
      <c r="BP34" s="244"/>
      <c r="BQ34" s="241">
        <v>28</v>
      </c>
      <c r="BR34" s="242"/>
      <c r="BS34" s="1080"/>
      <c r="BT34" s="1081"/>
      <c r="BU34" s="1081"/>
      <c r="BV34" s="1081"/>
      <c r="BW34" s="1081"/>
      <c r="BX34" s="1081"/>
      <c r="BY34" s="1081"/>
      <c r="BZ34" s="1081"/>
      <c r="CA34" s="1081"/>
      <c r="CB34" s="1081"/>
      <c r="CC34" s="1081"/>
      <c r="CD34" s="1081"/>
      <c r="CE34" s="1081"/>
      <c r="CF34" s="1081"/>
      <c r="CG34" s="1102"/>
      <c r="CH34" s="1077"/>
      <c r="CI34" s="1078"/>
      <c r="CJ34" s="1078"/>
      <c r="CK34" s="1078"/>
      <c r="CL34" s="1079"/>
      <c r="CM34" s="1077"/>
      <c r="CN34" s="1078"/>
      <c r="CO34" s="1078"/>
      <c r="CP34" s="1078"/>
      <c r="CQ34" s="1079"/>
      <c r="CR34" s="1077"/>
      <c r="CS34" s="1078"/>
      <c r="CT34" s="1078"/>
      <c r="CU34" s="1078"/>
      <c r="CV34" s="1079"/>
      <c r="CW34" s="1077"/>
      <c r="CX34" s="1078"/>
      <c r="CY34" s="1078"/>
      <c r="CZ34" s="1078"/>
      <c r="DA34" s="1079"/>
      <c r="DB34" s="1077"/>
      <c r="DC34" s="1078"/>
      <c r="DD34" s="1078"/>
      <c r="DE34" s="1078"/>
      <c r="DF34" s="1079"/>
      <c r="DG34" s="1077"/>
      <c r="DH34" s="1078"/>
      <c r="DI34" s="1078"/>
      <c r="DJ34" s="1078"/>
      <c r="DK34" s="1079"/>
      <c r="DL34" s="1077"/>
      <c r="DM34" s="1078"/>
      <c r="DN34" s="1078"/>
      <c r="DO34" s="1078"/>
      <c r="DP34" s="1079"/>
      <c r="DQ34" s="1077"/>
      <c r="DR34" s="1078"/>
      <c r="DS34" s="1078"/>
      <c r="DT34" s="1078"/>
      <c r="DU34" s="1079"/>
      <c r="DV34" s="1080"/>
      <c r="DW34" s="1081"/>
      <c r="DX34" s="1081"/>
      <c r="DY34" s="1081"/>
      <c r="DZ34" s="1082"/>
      <c r="EA34" s="233"/>
    </row>
    <row r="35" spans="1:131" ht="26.25" customHeight="1" x14ac:dyDescent="0.2">
      <c r="A35" s="245">
        <v>8</v>
      </c>
      <c r="B35" s="1118"/>
      <c r="C35" s="1119"/>
      <c r="D35" s="1119"/>
      <c r="E35" s="1119"/>
      <c r="F35" s="1119"/>
      <c r="G35" s="1119"/>
      <c r="H35" s="1119"/>
      <c r="I35" s="1119"/>
      <c r="J35" s="1119"/>
      <c r="K35" s="1119"/>
      <c r="L35" s="1119"/>
      <c r="M35" s="1119"/>
      <c r="N35" s="1119"/>
      <c r="O35" s="1119"/>
      <c r="P35" s="1120"/>
      <c r="Q35" s="1126"/>
      <c r="R35" s="1127"/>
      <c r="S35" s="1127"/>
      <c r="T35" s="1127"/>
      <c r="U35" s="1127"/>
      <c r="V35" s="1127"/>
      <c r="W35" s="1127"/>
      <c r="X35" s="1127"/>
      <c r="Y35" s="1127"/>
      <c r="Z35" s="1127"/>
      <c r="AA35" s="1127"/>
      <c r="AB35" s="1127"/>
      <c r="AC35" s="1127"/>
      <c r="AD35" s="1127"/>
      <c r="AE35" s="1128"/>
      <c r="AF35" s="1123"/>
      <c r="AG35" s="1124"/>
      <c r="AH35" s="1124"/>
      <c r="AI35" s="1124"/>
      <c r="AJ35" s="1125"/>
      <c r="AK35" s="1044"/>
      <c r="AL35" s="1035"/>
      <c r="AM35" s="1035"/>
      <c r="AN35" s="1035"/>
      <c r="AO35" s="1035"/>
      <c r="AP35" s="1035"/>
      <c r="AQ35" s="1035"/>
      <c r="AR35" s="1035"/>
      <c r="AS35" s="1035"/>
      <c r="AT35" s="1035"/>
      <c r="AU35" s="1035"/>
      <c r="AV35" s="1035"/>
      <c r="AW35" s="1035"/>
      <c r="AX35" s="1035"/>
      <c r="AY35" s="1035"/>
      <c r="AZ35" s="1129"/>
      <c r="BA35" s="1129"/>
      <c r="BB35" s="1129"/>
      <c r="BC35" s="1129"/>
      <c r="BD35" s="1129"/>
      <c r="BE35" s="1036"/>
      <c r="BF35" s="1036"/>
      <c r="BG35" s="1036"/>
      <c r="BH35" s="1036"/>
      <c r="BI35" s="1037"/>
      <c r="BJ35" s="235"/>
      <c r="BK35" s="235"/>
      <c r="BL35" s="235"/>
      <c r="BM35" s="235"/>
      <c r="BN35" s="235"/>
      <c r="BO35" s="244"/>
      <c r="BP35" s="244"/>
      <c r="BQ35" s="241">
        <v>29</v>
      </c>
      <c r="BR35" s="242"/>
      <c r="BS35" s="1080"/>
      <c r="BT35" s="1081"/>
      <c r="BU35" s="1081"/>
      <c r="BV35" s="1081"/>
      <c r="BW35" s="1081"/>
      <c r="BX35" s="1081"/>
      <c r="BY35" s="1081"/>
      <c r="BZ35" s="1081"/>
      <c r="CA35" s="1081"/>
      <c r="CB35" s="1081"/>
      <c r="CC35" s="1081"/>
      <c r="CD35" s="1081"/>
      <c r="CE35" s="1081"/>
      <c r="CF35" s="1081"/>
      <c r="CG35" s="1102"/>
      <c r="CH35" s="1077"/>
      <c r="CI35" s="1078"/>
      <c r="CJ35" s="1078"/>
      <c r="CK35" s="1078"/>
      <c r="CL35" s="1079"/>
      <c r="CM35" s="1077"/>
      <c r="CN35" s="1078"/>
      <c r="CO35" s="1078"/>
      <c r="CP35" s="1078"/>
      <c r="CQ35" s="1079"/>
      <c r="CR35" s="1077"/>
      <c r="CS35" s="1078"/>
      <c r="CT35" s="1078"/>
      <c r="CU35" s="1078"/>
      <c r="CV35" s="1079"/>
      <c r="CW35" s="1077"/>
      <c r="CX35" s="1078"/>
      <c r="CY35" s="1078"/>
      <c r="CZ35" s="1078"/>
      <c r="DA35" s="1079"/>
      <c r="DB35" s="1077"/>
      <c r="DC35" s="1078"/>
      <c r="DD35" s="1078"/>
      <c r="DE35" s="1078"/>
      <c r="DF35" s="1079"/>
      <c r="DG35" s="1077"/>
      <c r="DH35" s="1078"/>
      <c r="DI35" s="1078"/>
      <c r="DJ35" s="1078"/>
      <c r="DK35" s="1079"/>
      <c r="DL35" s="1077"/>
      <c r="DM35" s="1078"/>
      <c r="DN35" s="1078"/>
      <c r="DO35" s="1078"/>
      <c r="DP35" s="1079"/>
      <c r="DQ35" s="1077"/>
      <c r="DR35" s="1078"/>
      <c r="DS35" s="1078"/>
      <c r="DT35" s="1078"/>
      <c r="DU35" s="1079"/>
      <c r="DV35" s="1080"/>
      <c r="DW35" s="1081"/>
      <c r="DX35" s="1081"/>
      <c r="DY35" s="1081"/>
      <c r="DZ35" s="1082"/>
      <c r="EA35" s="233"/>
    </row>
    <row r="36" spans="1:131" ht="26.25" customHeight="1" x14ac:dyDescent="0.2">
      <c r="A36" s="245">
        <v>9</v>
      </c>
      <c r="B36" s="1118"/>
      <c r="C36" s="1119"/>
      <c r="D36" s="1119"/>
      <c r="E36" s="1119"/>
      <c r="F36" s="1119"/>
      <c r="G36" s="1119"/>
      <c r="H36" s="1119"/>
      <c r="I36" s="1119"/>
      <c r="J36" s="1119"/>
      <c r="K36" s="1119"/>
      <c r="L36" s="1119"/>
      <c r="M36" s="1119"/>
      <c r="N36" s="1119"/>
      <c r="O36" s="1119"/>
      <c r="P36" s="1120"/>
      <c r="Q36" s="1126"/>
      <c r="R36" s="1127"/>
      <c r="S36" s="1127"/>
      <c r="T36" s="1127"/>
      <c r="U36" s="1127"/>
      <c r="V36" s="1127"/>
      <c r="W36" s="1127"/>
      <c r="X36" s="1127"/>
      <c r="Y36" s="1127"/>
      <c r="Z36" s="1127"/>
      <c r="AA36" s="1127"/>
      <c r="AB36" s="1127"/>
      <c r="AC36" s="1127"/>
      <c r="AD36" s="1127"/>
      <c r="AE36" s="1128"/>
      <c r="AF36" s="1123"/>
      <c r="AG36" s="1124"/>
      <c r="AH36" s="1124"/>
      <c r="AI36" s="1124"/>
      <c r="AJ36" s="1125"/>
      <c r="AK36" s="1044"/>
      <c r="AL36" s="1035"/>
      <c r="AM36" s="1035"/>
      <c r="AN36" s="1035"/>
      <c r="AO36" s="1035"/>
      <c r="AP36" s="1035"/>
      <c r="AQ36" s="1035"/>
      <c r="AR36" s="1035"/>
      <c r="AS36" s="1035"/>
      <c r="AT36" s="1035"/>
      <c r="AU36" s="1035"/>
      <c r="AV36" s="1035"/>
      <c r="AW36" s="1035"/>
      <c r="AX36" s="1035"/>
      <c r="AY36" s="1035"/>
      <c r="AZ36" s="1129"/>
      <c r="BA36" s="1129"/>
      <c r="BB36" s="1129"/>
      <c r="BC36" s="1129"/>
      <c r="BD36" s="1129"/>
      <c r="BE36" s="1036"/>
      <c r="BF36" s="1036"/>
      <c r="BG36" s="1036"/>
      <c r="BH36" s="1036"/>
      <c r="BI36" s="1037"/>
      <c r="BJ36" s="235"/>
      <c r="BK36" s="235"/>
      <c r="BL36" s="235"/>
      <c r="BM36" s="235"/>
      <c r="BN36" s="235"/>
      <c r="BO36" s="244"/>
      <c r="BP36" s="244"/>
      <c r="BQ36" s="241">
        <v>30</v>
      </c>
      <c r="BR36" s="242"/>
      <c r="BS36" s="1080"/>
      <c r="BT36" s="1081"/>
      <c r="BU36" s="1081"/>
      <c r="BV36" s="1081"/>
      <c r="BW36" s="1081"/>
      <c r="BX36" s="1081"/>
      <c r="BY36" s="1081"/>
      <c r="BZ36" s="1081"/>
      <c r="CA36" s="1081"/>
      <c r="CB36" s="1081"/>
      <c r="CC36" s="1081"/>
      <c r="CD36" s="1081"/>
      <c r="CE36" s="1081"/>
      <c r="CF36" s="1081"/>
      <c r="CG36" s="1102"/>
      <c r="CH36" s="1077"/>
      <c r="CI36" s="1078"/>
      <c r="CJ36" s="1078"/>
      <c r="CK36" s="1078"/>
      <c r="CL36" s="1079"/>
      <c r="CM36" s="1077"/>
      <c r="CN36" s="1078"/>
      <c r="CO36" s="1078"/>
      <c r="CP36" s="1078"/>
      <c r="CQ36" s="1079"/>
      <c r="CR36" s="1077"/>
      <c r="CS36" s="1078"/>
      <c r="CT36" s="1078"/>
      <c r="CU36" s="1078"/>
      <c r="CV36" s="1079"/>
      <c r="CW36" s="1077"/>
      <c r="CX36" s="1078"/>
      <c r="CY36" s="1078"/>
      <c r="CZ36" s="1078"/>
      <c r="DA36" s="1079"/>
      <c r="DB36" s="1077"/>
      <c r="DC36" s="1078"/>
      <c r="DD36" s="1078"/>
      <c r="DE36" s="1078"/>
      <c r="DF36" s="1079"/>
      <c r="DG36" s="1077"/>
      <c r="DH36" s="1078"/>
      <c r="DI36" s="1078"/>
      <c r="DJ36" s="1078"/>
      <c r="DK36" s="1079"/>
      <c r="DL36" s="1077"/>
      <c r="DM36" s="1078"/>
      <c r="DN36" s="1078"/>
      <c r="DO36" s="1078"/>
      <c r="DP36" s="1079"/>
      <c r="DQ36" s="1077"/>
      <c r="DR36" s="1078"/>
      <c r="DS36" s="1078"/>
      <c r="DT36" s="1078"/>
      <c r="DU36" s="1079"/>
      <c r="DV36" s="1080"/>
      <c r="DW36" s="1081"/>
      <c r="DX36" s="1081"/>
      <c r="DY36" s="1081"/>
      <c r="DZ36" s="1082"/>
      <c r="EA36" s="233"/>
    </row>
    <row r="37" spans="1:131" ht="26.25" customHeight="1" x14ac:dyDescent="0.2">
      <c r="A37" s="245">
        <v>10</v>
      </c>
      <c r="B37" s="1118"/>
      <c r="C37" s="1119"/>
      <c r="D37" s="1119"/>
      <c r="E37" s="1119"/>
      <c r="F37" s="1119"/>
      <c r="G37" s="1119"/>
      <c r="H37" s="1119"/>
      <c r="I37" s="1119"/>
      <c r="J37" s="1119"/>
      <c r="K37" s="1119"/>
      <c r="L37" s="1119"/>
      <c r="M37" s="1119"/>
      <c r="N37" s="1119"/>
      <c r="O37" s="1119"/>
      <c r="P37" s="1120"/>
      <c r="Q37" s="1126"/>
      <c r="R37" s="1127"/>
      <c r="S37" s="1127"/>
      <c r="T37" s="1127"/>
      <c r="U37" s="1127"/>
      <c r="V37" s="1127"/>
      <c r="W37" s="1127"/>
      <c r="X37" s="1127"/>
      <c r="Y37" s="1127"/>
      <c r="Z37" s="1127"/>
      <c r="AA37" s="1127"/>
      <c r="AB37" s="1127"/>
      <c r="AC37" s="1127"/>
      <c r="AD37" s="1127"/>
      <c r="AE37" s="1128"/>
      <c r="AF37" s="1123"/>
      <c r="AG37" s="1124"/>
      <c r="AH37" s="1124"/>
      <c r="AI37" s="1124"/>
      <c r="AJ37" s="1125"/>
      <c r="AK37" s="1044"/>
      <c r="AL37" s="1035"/>
      <c r="AM37" s="1035"/>
      <c r="AN37" s="1035"/>
      <c r="AO37" s="1035"/>
      <c r="AP37" s="1035"/>
      <c r="AQ37" s="1035"/>
      <c r="AR37" s="1035"/>
      <c r="AS37" s="1035"/>
      <c r="AT37" s="1035"/>
      <c r="AU37" s="1035"/>
      <c r="AV37" s="1035"/>
      <c r="AW37" s="1035"/>
      <c r="AX37" s="1035"/>
      <c r="AY37" s="1035"/>
      <c r="AZ37" s="1129"/>
      <c r="BA37" s="1129"/>
      <c r="BB37" s="1129"/>
      <c r="BC37" s="1129"/>
      <c r="BD37" s="1129"/>
      <c r="BE37" s="1036"/>
      <c r="BF37" s="1036"/>
      <c r="BG37" s="1036"/>
      <c r="BH37" s="1036"/>
      <c r="BI37" s="1037"/>
      <c r="BJ37" s="235"/>
      <c r="BK37" s="235"/>
      <c r="BL37" s="235"/>
      <c r="BM37" s="235"/>
      <c r="BN37" s="235"/>
      <c r="BO37" s="244"/>
      <c r="BP37" s="244"/>
      <c r="BQ37" s="241">
        <v>31</v>
      </c>
      <c r="BR37" s="242"/>
      <c r="BS37" s="1080"/>
      <c r="BT37" s="1081"/>
      <c r="BU37" s="1081"/>
      <c r="BV37" s="1081"/>
      <c r="BW37" s="1081"/>
      <c r="BX37" s="1081"/>
      <c r="BY37" s="1081"/>
      <c r="BZ37" s="1081"/>
      <c r="CA37" s="1081"/>
      <c r="CB37" s="1081"/>
      <c r="CC37" s="1081"/>
      <c r="CD37" s="1081"/>
      <c r="CE37" s="1081"/>
      <c r="CF37" s="1081"/>
      <c r="CG37" s="1102"/>
      <c r="CH37" s="1077"/>
      <c r="CI37" s="1078"/>
      <c r="CJ37" s="1078"/>
      <c r="CK37" s="1078"/>
      <c r="CL37" s="1079"/>
      <c r="CM37" s="1077"/>
      <c r="CN37" s="1078"/>
      <c r="CO37" s="1078"/>
      <c r="CP37" s="1078"/>
      <c r="CQ37" s="1079"/>
      <c r="CR37" s="1077"/>
      <c r="CS37" s="1078"/>
      <c r="CT37" s="1078"/>
      <c r="CU37" s="1078"/>
      <c r="CV37" s="1079"/>
      <c r="CW37" s="1077"/>
      <c r="CX37" s="1078"/>
      <c r="CY37" s="1078"/>
      <c r="CZ37" s="1078"/>
      <c r="DA37" s="1079"/>
      <c r="DB37" s="1077"/>
      <c r="DC37" s="1078"/>
      <c r="DD37" s="1078"/>
      <c r="DE37" s="1078"/>
      <c r="DF37" s="1079"/>
      <c r="DG37" s="1077"/>
      <c r="DH37" s="1078"/>
      <c r="DI37" s="1078"/>
      <c r="DJ37" s="1078"/>
      <c r="DK37" s="1079"/>
      <c r="DL37" s="1077"/>
      <c r="DM37" s="1078"/>
      <c r="DN37" s="1078"/>
      <c r="DO37" s="1078"/>
      <c r="DP37" s="1079"/>
      <c r="DQ37" s="1077"/>
      <c r="DR37" s="1078"/>
      <c r="DS37" s="1078"/>
      <c r="DT37" s="1078"/>
      <c r="DU37" s="1079"/>
      <c r="DV37" s="1080"/>
      <c r="DW37" s="1081"/>
      <c r="DX37" s="1081"/>
      <c r="DY37" s="1081"/>
      <c r="DZ37" s="1082"/>
      <c r="EA37" s="233"/>
    </row>
    <row r="38" spans="1:131" ht="26.25" customHeight="1" x14ac:dyDescent="0.2">
      <c r="A38" s="245">
        <v>11</v>
      </c>
      <c r="B38" s="1118"/>
      <c r="C38" s="1119"/>
      <c r="D38" s="1119"/>
      <c r="E38" s="1119"/>
      <c r="F38" s="1119"/>
      <c r="G38" s="1119"/>
      <c r="H38" s="1119"/>
      <c r="I38" s="1119"/>
      <c r="J38" s="1119"/>
      <c r="K38" s="1119"/>
      <c r="L38" s="1119"/>
      <c r="M38" s="1119"/>
      <c r="N38" s="1119"/>
      <c r="O38" s="1119"/>
      <c r="P38" s="1120"/>
      <c r="Q38" s="1126"/>
      <c r="R38" s="1127"/>
      <c r="S38" s="1127"/>
      <c r="T38" s="1127"/>
      <c r="U38" s="1127"/>
      <c r="V38" s="1127"/>
      <c r="W38" s="1127"/>
      <c r="X38" s="1127"/>
      <c r="Y38" s="1127"/>
      <c r="Z38" s="1127"/>
      <c r="AA38" s="1127"/>
      <c r="AB38" s="1127"/>
      <c r="AC38" s="1127"/>
      <c r="AD38" s="1127"/>
      <c r="AE38" s="1128"/>
      <c r="AF38" s="1123"/>
      <c r="AG38" s="1124"/>
      <c r="AH38" s="1124"/>
      <c r="AI38" s="1124"/>
      <c r="AJ38" s="1125"/>
      <c r="AK38" s="1044"/>
      <c r="AL38" s="1035"/>
      <c r="AM38" s="1035"/>
      <c r="AN38" s="1035"/>
      <c r="AO38" s="1035"/>
      <c r="AP38" s="1035"/>
      <c r="AQ38" s="1035"/>
      <c r="AR38" s="1035"/>
      <c r="AS38" s="1035"/>
      <c r="AT38" s="1035"/>
      <c r="AU38" s="1035"/>
      <c r="AV38" s="1035"/>
      <c r="AW38" s="1035"/>
      <c r="AX38" s="1035"/>
      <c r="AY38" s="1035"/>
      <c r="AZ38" s="1129"/>
      <c r="BA38" s="1129"/>
      <c r="BB38" s="1129"/>
      <c r="BC38" s="1129"/>
      <c r="BD38" s="1129"/>
      <c r="BE38" s="1036"/>
      <c r="BF38" s="1036"/>
      <c r="BG38" s="1036"/>
      <c r="BH38" s="1036"/>
      <c r="BI38" s="1037"/>
      <c r="BJ38" s="235"/>
      <c r="BK38" s="235"/>
      <c r="BL38" s="235"/>
      <c r="BM38" s="235"/>
      <c r="BN38" s="235"/>
      <c r="BO38" s="244"/>
      <c r="BP38" s="244"/>
      <c r="BQ38" s="241">
        <v>32</v>
      </c>
      <c r="BR38" s="242"/>
      <c r="BS38" s="1080"/>
      <c r="BT38" s="1081"/>
      <c r="BU38" s="1081"/>
      <c r="BV38" s="1081"/>
      <c r="BW38" s="1081"/>
      <c r="BX38" s="1081"/>
      <c r="BY38" s="1081"/>
      <c r="BZ38" s="1081"/>
      <c r="CA38" s="1081"/>
      <c r="CB38" s="1081"/>
      <c r="CC38" s="1081"/>
      <c r="CD38" s="1081"/>
      <c r="CE38" s="1081"/>
      <c r="CF38" s="1081"/>
      <c r="CG38" s="1102"/>
      <c r="CH38" s="1077"/>
      <c r="CI38" s="1078"/>
      <c r="CJ38" s="1078"/>
      <c r="CK38" s="1078"/>
      <c r="CL38" s="1079"/>
      <c r="CM38" s="1077"/>
      <c r="CN38" s="1078"/>
      <c r="CO38" s="1078"/>
      <c r="CP38" s="1078"/>
      <c r="CQ38" s="1079"/>
      <c r="CR38" s="1077"/>
      <c r="CS38" s="1078"/>
      <c r="CT38" s="1078"/>
      <c r="CU38" s="1078"/>
      <c r="CV38" s="1079"/>
      <c r="CW38" s="1077"/>
      <c r="CX38" s="1078"/>
      <c r="CY38" s="1078"/>
      <c r="CZ38" s="1078"/>
      <c r="DA38" s="1079"/>
      <c r="DB38" s="1077"/>
      <c r="DC38" s="1078"/>
      <c r="DD38" s="1078"/>
      <c r="DE38" s="1078"/>
      <c r="DF38" s="1079"/>
      <c r="DG38" s="1077"/>
      <c r="DH38" s="1078"/>
      <c r="DI38" s="1078"/>
      <c r="DJ38" s="1078"/>
      <c r="DK38" s="1079"/>
      <c r="DL38" s="1077"/>
      <c r="DM38" s="1078"/>
      <c r="DN38" s="1078"/>
      <c r="DO38" s="1078"/>
      <c r="DP38" s="1079"/>
      <c r="DQ38" s="1077"/>
      <c r="DR38" s="1078"/>
      <c r="DS38" s="1078"/>
      <c r="DT38" s="1078"/>
      <c r="DU38" s="1079"/>
      <c r="DV38" s="1080"/>
      <c r="DW38" s="1081"/>
      <c r="DX38" s="1081"/>
      <c r="DY38" s="1081"/>
      <c r="DZ38" s="1082"/>
      <c r="EA38" s="233"/>
    </row>
    <row r="39" spans="1:131" ht="26.25" customHeight="1" x14ac:dyDescent="0.2">
      <c r="A39" s="245">
        <v>12</v>
      </c>
      <c r="B39" s="1118"/>
      <c r="C39" s="1119"/>
      <c r="D39" s="1119"/>
      <c r="E39" s="1119"/>
      <c r="F39" s="1119"/>
      <c r="G39" s="1119"/>
      <c r="H39" s="1119"/>
      <c r="I39" s="1119"/>
      <c r="J39" s="1119"/>
      <c r="K39" s="1119"/>
      <c r="L39" s="1119"/>
      <c r="M39" s="1119"/>
      <c r="N39" s="1119"/>
      <c r="O39" s="1119"/>
      <c r="P39" s="1120"/>
      <c r="Q39" s="1126"/>
      <c r="R39" s="1127"/>
      <c r="S39" s="1127"/>
      <c r="T39" s="1127"/>
      <c r="U39" s="1127"/>
      <c r="V39" s="1127"/>
      <c r="W39" s="1127"/>
      <c r="X39" s="1127"/>
      <c r="Y39" s="1127"/>
      <c r="Z39" s="1127"/>
      <c r="AA39" s="1127"/>
      <c r="AB39" s="1127"/>
      <c r="AC39" s="1127"/>
      <c r="AD39" s="1127"/>
      <c r="AE39" s="1128"/>
      <c r="AF39" s="1123"/>
      <c r="AG39" s="1124"/>
      <c r="AH39" s="1124"/>
      <c r="AI39" s="1124"/>
      <c r="AJ39" s="1125"/>
      <c r="AK39" s="1044"/>
      <c r="AL39" s="1035"/>
      <c r="AM39" s="1035"/>
      <c r="AN39" s="1035"/>
      <c r="AO39" s="1035"/>
      <c r="AP39" s="1035"/>
      <c r="AQ39" s="1035"/>
      <c r="AR39" s="1035"/>
      <c r="AS39" s="1035"/>
      <c r="AT39" s="1035"/>
      <c r="AU39" s="1035"/>
      <c r="AV39" s="1035"/>
      <c r="AW39" s="1035"/>
      <c r="AX39" s="1035"/>
      <c r="AY39" s="1035"/>
      <c r="AZ39" s="1129"/>
      <c r="BA39" s="1129"/>
      <c r="BB39" s="1129"/>
      <c r="BC39" s="1129"/>
      <c r="BD39" s="1129"/>
      <c r="BE39" s="1036"/>
      <c r="BF39" s="1036"/>
      <c r="BG39" s="1036"/>
      <c r="BH39" s="1036"/>
      <c r="BI39" s="1037"/>
      <c r="BJ39" s="235"/>
      <c r="BK39" s="235"/>
      <c r="BL39" s="235"/>
      <c r="BM39" s="235"/>
      <c r="BN39" s="235"/>
      <c r="BO39" s="244"/>
      <c r="BP39" s="244"/>
      <c r="BQ39" s="241">
        <v>33</v>
      </c>
      <c r="BR39" s="242"/>
      <c r="BS39" s="1080"/>
      <c r="BT39" s="1081"/>
      <c r="BU39" s="1081"/>
      <c r="BV39" s="1081"/>
      <c r="BW39" s="1081"/>
      <c r="BX39" s="1081"/>
      <c r="BY39" s="1081"/>
      <c r="BZ39" s="1081"/>
      <c r="CA39" s="1081"/>
      <c r="CB39" s="1081"/>
      <c r="CC39" s="1081"/>
      <c r="CD39" s="1081"/>
      <c r="CE39" s="1081"/>
      <c r="CF39" s="1081"/>
      <c r="CG39" s="1102"/>
      <c r="CH39" s="1077"/>
      <c r="CI39" s="1078"/>
      <c r="CJ39" s="1078"/>
      <c r="CK39" s="1078"/>
      <c r="CL39" s="1079"/>
      <c r="CM39" s="1077"/>
      <c r="CN39" s="1078"/>
      <c r="CO39" s="1078"/>
      <c r="CP39" s="1078"/>
      <c r="CQ39" s="1079"/>
      <c r="CR39" s="1077"/>
      <c r="CS39" s="1078"/>
      <c r="CT39" s="1078"/>
      <c r="CU39" s="1078"/>
      <c r="CV39" s="1079"/>
      <c r="CW39" s="1077"/>
      <c r="CX39" s="1078"/>
      <c r="CY39" s="1078"/>
      <c r="CZ39" s="1078"/>
      <c r="DA39" s="1079"/>
      <c r="DB39" s="1077"/>
      <c r="DC39" s="1078"/>
      <c r="DD39" s="1078"/>
      <c r="DE39" s="1078"/>
      <c r="DF39" s="1079"/>
      <c r="DG39" s="1077"/>
      <c r="DH39" s="1078"/>
      <c r="DI39" s="1078"/>
      <c r="DJ39" s="1078"/>
      <c r="DK39" s="1079"/>
      <c r="DL39" s="1077"/>
      <c r="DM39" s="1078"/>
      <c r="DN39" s="1078"/>
      <c r="DO39" s="1078"/>
      <c r="DP39" s="1079"/>
      <c r="DQ39" s="1077"/>
      <c r="DR39" s="1078"/>
      <c r="DS39" s="1078"/>
      <c r="DT39" s="1078"/>
      <c r="DU39" s="1079"/>
      <c r="DV39" s="1080"/>
      <c r="DW39" s="1081"/>
      <c r="DX39" s="1081"/>
      <c r="DY39" s="1081"/>
      <c r="DZ39" s="1082"/>
      <c r="EA39" s="233"/>
    </row>
    <row r="40" spans="1:131" ht="26.25" customHeight="1" x14ac:dyDescent="0.2">
      <c r="A40" s="241">
        <v>13</v>
      </c>
      <c r="B40" s="1118"/>
      <c r="C40" s="1119"/>
      <c r="D40" s="1119"/>
      <c r="E40" s="1119"/>
      <c r="F40" s="1119"/>
      <c r="G40" s="1119"/>
      <c r="H40" s="1119"/>
      <c r="I40" s="1119"/>
      <c r="J40" s="1119"/>
      <c r="K40" s="1119"/>
      <c r="L40" s="1119"/>
      <c r="M40" s="1119"/>
      <c r="N40" s="1119"/>
      <c r="O40" s="1119"/>
      <c r="P40" s="1120"/>
      <c r="Q40" s="1126"/>
      <c r="R40" s="1127"/>
      <c r="S40" s="1127"/>
      <c r="T40" s="1127"/>
      <c r="U40" s="1127"/>
      <c r="V40" s="1127"/>
      <c r="W40" s="1127"/>
      <c r="X40" s="1127"/>
      <c r="Y40" s="1127"/>
      <c r="Z40" s="1127"/>
      <c r="AA40" s="1127"/>
      <c r="AB40" s="1127"/>
      <c r="AC40" s="1127"/>
      <c r="AD40" s="1127"/>
      <c r="AE40" s="1128"/>
      <c r="AF40" s="1123"/>
      <c r="AG40" s="1124"/>
      <c r="AH40" s="1124"/>
      <c r="AI40" s="1124"/>
      <c r="AJ40" s="1125"/>
      <c r="AK40" s="1044"/>
      <c r="AL40" s="1035"/>
      <c r="AM40" s="1035"/>
      <c r="AN40" s="1035"/>
      <c r="AO40" s="1035"/>
      <c r="AP40" s="1035"/>
      <c r="AQ40" s="1035"/>
      <c r="AR40" s="1035"/>
      <c r="AS40" s="1035"/>
      <c r="AT40" s="1035"/>
      <c r="AU40" s="1035"/>
      <c r="AV40" s="1035"/>
      <c r="AW40" s="1035"/>
      <c r="AX40" s="1035"/>
      <c r="AY40" s="1035"/>
      <c r="AZ40" s="1129"/>
      <c r="BA40" s="1129"/>
      <c r="BB40" s="1129"/>
      <c r="BC40" s="1129"/>
      <c r="BD40" s="1129"/>
      <c r="BE40" s="1036"/>
      <c r="BF40" s="1036"/>
      <c r="BG40" s="1036"/>
      <c r="BH40" s="1036"/>
      <c r="BI40" s="1037"/>
      <c r="BJ40" s="235"/>
      <c r="BK40" s="235"/>
      <c r="BL40" s="235"/>
      <c r="BM40" s="235"/>
      <c r="BN40" s="235"/>
      <c r="BO40" s="244"/>
      <c r="BP40" s="244"/>
      <c r="BQ40" s="241">
        <v>34</v>
      </c>
      <c r="BR40" s="242"/>
      <c r="BS40" s="1080"/>
      <c r="BT40" s="1081"/>
      <c r="BU40" s="1081"/>
      <c r="BV40" s="1081"/>
      <c r="BW40" s="1081"/>
      <c r="BX40" s="1081"/>
      <c r="BY40" s="1081"/>
      <c r="BZ40" s="1081"/>
      <c r="CA40" s="1081"/>
      <c r="CB40" s="1081"/>
      <c r="CC40" s="1081"/>
      <c r="CD40" s="1081"/>
      <c r="CE40" s="1081"/>
      <c r="CF40" s="1081"/>
      <c r="CG40" s="1102"/>
      <c r="CH40" s="1077"/>
      <c r="CI40" s="1078"/>
      <c r="CJ40" s="1078"/>
      <c r="CK40" s="1078"/>
      <c r="CL40" s="1079"/>
      <c r="CM40" s="1077"/>
      <c r="CN40" s="1078"/>
      <c r="CO40" s="1078"/>
      <c r="CP40" s="1078"/>
      <c r="CQ40" s="1079"/>
      <c r="CR40" s="1077"/>
      <c r="CS40" s="1078"/>
      <c r="CT40" s="1078"/>
      <c r="CU40" s="1078"/>
      <c r="CV40" s="1079"/>
      <c r="CW40" s="1077"/>
      <c r="CX40" s="1078"/>
      <c r="CY40" s="1078"/>
      <c r="CZ40" s="1078"/>
      <c r="DA40" s="1079"/>
      <c r="DB40" s="1077"/>
      <c r="DC40" s="1078"/>
      <c r="DD40" s="1078"/>
      <c r="DE40" s="1078"/>
      <c r="DF40" s="1079"/>
      <c r="DG40" s="1077"/>
      <c r="DH40" s="1078"/>
      <c r="DI40" s="1078"/>
      <c r="DJ40" s="1078"/>
      <c r="DK40" s="1079"/>
      <c r="DL40" s="1077"/>
      <c r="DM40" s="1078"/>
      <c r="DN40" s="1078"/>
      <c r="DO40" s="1078"/>
      <c r="DP40" s="1079"/>
      <c r="DQ40" s="1077"/>
      <c r="DR40" s="1078"/>
      <c r="DS40" s="1078"/>
      <c r="DT40" s="1078"/>
      <c r="DU40" s="1079"/>
      <c r="DV40" s="1080"/>
      <c r="DW40" s="1081"/>
      <c r="DX40" s="1081"/>
      <c r="DY40" s="1081"/>
      <c r="DZ40" s="1082"/>
      <c r="EA40" s="233"/>
    </row>
    <row r="41" spans="1:131" ht="26.25" customHeight="1" x14ac:dyDescent="0.2">
      <c r="A41" s="241">
        <v>14</v>
      </c>
      <c r="B41" s="1118"/>
      <c r="C41" s="1119"/>
      <c r="D41" s="1119"/>
      <c r="E41" s="1119"/>
      <c r="F41" s="1119"/>
      <c r="G41" s="1119"/>
      <c r="H41" s="1119"/>
      <c r="I41" s="1119"/>
      <c r="J41" s="1119"/>
      <c r="K41" s="1119"/>
      <c r="L41" s="1119"/>
      <c r="M41" s="1119"/>
      <c r="N41" s="1119"/>
      <c r="O41" s="1119"/>
      <c r="P41" s="1120"/>
      <c r="Q41" s="1126"/>
      <c r="R41" s="1127"/>
      <c r="S41" s="1127"/>
      <c r="T41" s="1127"/>
      <c r="U41" s="1127"/>
      <c r="V41" s="1127"/>
      <c r="W41" s="1127"/>
      <c r="X41" s="1127"/>
      <c r="Y41" s="1127"/>
      <c r="Z41" s="1127"/>
      <c r="AA41" s="1127"/>
      <c r="AB41" s="1127"/>
      <c r="AC41" s="1127"/>
      <c r="AD41" s="1127"/>
      <c r="AE41" s="1128"/>
      <c r="AF41" s="1123"/>
      <c r="AG41" s="1124"/>
      <c r="AH41" s="1124"/>
      <c r="AI41" s="1124"/>
      <c r="AJ41" s="1125"/>
      <c r="AK41" s="1044"/>
      <c r="AL41" s="1035"/>
      <c r="AM41" s="1035"/>
      <c r="AN41" s="1035"/>
      <c r="AO41" s="1035"/>
      <c r="AP41" s="1035"/>
      <c r="AQ41" s="1035"/>
      <c r="AR41" s="1035"/>
      <c r="AS41" s="1035"/>
      <c r="AT41" s="1035"/>
      <c r="AU41" s="1035"/>
      <c r="AV41" s="1035"/>
      <c r="AW41" s="1035"/>
      <c r="AX41" s="1035"/>
      <c r="AY41" s="1035"/>
      <c r="AZ41" s="1129"/>
      <c r="BA41" s="1129"/>
      <c r="BB41" s="1129"/>
      <c r="BC41" s="1129"/>
      <c r="BD41" s="1129"/>
      <c r="BE41" s="1036"/>
      <c r="BF41" s="1036"/>
      <c r="BG41" s="1036"/>
      <c r="BH41" s="1036"/>
      <c r="BI41" s="1037"/>
      <c r="BJ41" s="235"/>
      <c r="BK41" s="235"/>
      <c r="BL41" s="235"/>
      <c r="BM41" s="235"/>
      <c r="BN41" s="235"/>
      <c r="BO41" s="244"/>
      <c r="BP41" s="244"/>
      <c r="BQ41" s="241">
        <v>35</v>
      </c>
      <c r="BR41" s="242"/>
      <c r="BS41" s="1080"/>
      <c r="BT41" s="1081"/>
      <c r="BU41" s="1081"/>
      <c r="BV41" s="1081"/>
      <c r="BW41" s="1081"/>
      <c r="BX41" s="1081"/>
      <c r="BY41" s="1081"/>
      <c r="BZ41" s="1081"/>
      <c r="CA41" s="1081"/>
      <c r="CB41" s="1081"/>
      <c r="CC41" s="1081"/>
      <c r="CD41" s="1081"/>
      <c r="CE41" s="1081"/>
      <c r="CF41" s="1081"/>
      <c r="CG41" s="1102"/>
      <c r="CH41" s="1077"/>
      <c r="CI41" s="1078"/>
      <c r="CJ41" s="1078"/>
      <c r="CK41" s="1078"/>
      <c r="CL41" s="1079"/>
      <c r="CM41" s="1077"/>
      <c r="CN41" s="1078"/>
      <c r="CO41" s="1078"/>
      <c r="CP41" s="1078"/>
      <c r="CQ41" s="1079"/>
      <c r="CR41" s="1077"/>
      <c r="CS41" s="1078"/>
      <c r="CT41" s="1078"/>
      <c r="CU41" s="1078"/>
      <c r="CV41" s="1079"/>
      <c r="CW41" s="1077"/>
      <c r="CX41" s="1078"/>
      <c r="CY41" s="1078"/>
      <c r="CZ41" s="1078"/>
      <c r="DA41" s="1079"/>
      <c r="DB41" s="1077"/>
      <c r="DC41" s="1078"/>
      <c r="DD41" s="1078"/>
      <c r="DE41" s="1078"/>
      <c r="DF41" s="1079"/>
      <c r="DG41" s="1077"/>
      <c r="DH41" s="1078"/>
      <c r="DI41" s="1078"/>
      <c r="DJ41" s="1078"/>
      <c r="DK41" s="1079"/>
      <c r="DL41" s="1077"/>
      <c r="DM41" s="1078"/>
      <c r="DN41" s="1078"/>
      <c r="DO41" s="1078"/>
      <c r="DP41" s="1079"/>
      <c r="DQ41" s="1077"/>
      <c r="DR41" s="1078"/>
      <c r="DS41" s="1078"/>
      <c r="DT41" s="1078"/>
      <c r="DU41" s="1079"/>
      <c r="DV41" s="1080"/>
      <c r="DW41" s="1081"/>
      <c r="DX41" s="1081"/>
      <c r="DY41" s="1081"/>
      <c r="DZ41" s="1082"/>
      <c r="EA41" s="233"/>
    </row>
    <row r="42" spans="1:131" ht="26.25" customHeight="1" x14ac:dyDescent="0.2">
      <c r="A42" s="241">
        <v>15</v>
      </c>
      <c r="B42" s="1118"/>
      <c r="C42" s="1119"/>
      <c r="D42" s="1119"/>
      <c r="E42" s="1119"/>
      <c r="F42" s="1119"/>
      <c r="G42" s="1119"/>
      <c r="H42" s="1119"/>
      <c r="I42" s="1119"/>
      <c r="J42" s="1119"/>
      <c r="K42" s="1119"/>
      <c r="L42" s="1119"/>
      <c r="M42" s="1119"/>
      <c r="N42" s="1119"/>
      <c r="O42" s="1119"/>
      <c r="P42" s="1120"/>
      <c r="Q42" s="1126"/>
      <c r="R42" s="1127"/>
      <c r="S42" s="1127"/>
      <c r="T42" s="1127"/>
      <c r="U42" s="1127"/>
      <c r="V42" s="1127"/>
      <c r="W42" s="1127"/>
      <c r="X42" s="1127"/>
      <c r="Y42" s="1127"/>
      <c r="Z42" s="1127"/>
      <c r="AA42" s="1127"/>
      <c r="AB42" s="1127"/>
      <c r="AC42" s="1127"/>
      <c r="AD42" s="1127"/>
      <c r="AE42" s="1128"/>
      <c r="AF42" s="1123"/>
      <c r="AG42" s="1124"/>
      <c r="AH42" s="1124"/>
      <c r="AI42" s="1124"/>
      <c r="AJ42" s="1125"/>
      <c r="AK42" s="1044"/>
      <c r="AL42" s="1035"/>
      <c r="AM42" s="1035"/>
      <c r="AN42" s="1035"/>
      <c r="AO42" s="1035"/>
      <c r="AP42" s="1035"/>
      <c r="AQ42" s="1035"/>
      <c r="AR42" s="1035"/>
      <c r="AS42" s="1035"/>
      <c r="AT42" s="1035"/>
      <c r="AU42" s="1035"/>
      <c r="AV42" s="1035"/>
      <c r="AW42" s="1035"/>
      <c r="AX42" s="1035"/>
      <c r="AY42" s="1035"/>
      <c r="AZ42" s="1129"/>
      <c r="BA42" s="1129"/>
      <c r="BB42" s="1129"/>
      <c r="BC42" s="1129"/>
      <c r="BD42" s="1129"/>
      <c r="BE42" s="1036"/>
      <c r="BF42" s="1036"/>
      <c r="BG42" s="1036"/>
      <c r="BH42" s="1036"/>
      <c r="BI42" s="1037"/>
      <c r="BJ42" s="235"/>
      <c r="BK42" s="235"/>
      <c r="BL42" s="235"/>
      <c r="BM42" s="235"/>
      <c r="BN42" s="235"/>
      <c r="BO42" s="244"/>
      <c r="BP42" s="244"/>
      <c r="BQ42" s="241">
        <v>36</v>
      </c>
      <c r="BR42" s="242"/>
      <c r="BS42" s="1080"/>
      <c r="BT42" s="1081"/>
      <c r="BU42" s="1081"/>
      <c r="BV42" s="1081"/>
      <c r="BW42" s="1081"/>
      <c r="BX42" s="1081"/>
      <c r="BY42" s="1081"/>
      <c r="BZ42" s="1081"/>
      <c r="CA42" s="1081"/>
      <c r="CB42" s="1081"/>
      <c r="CC42" s="1081"/>
      <c r="CD42" s="1081"/>
      <c r="CE42" s="1081"/>
      <c r="CF42" s="1081"/>
      <c r="CG42" s="1102"/>
      <c r="CH42" s="1077"/>
      <c r="CI42" s="1078"/>
      <c r="CJ42" s="1078"/>
      <c r="CK42" s="1078"/>
      <c r="CL42" s="1079"/>
      <c r="CM42" s="1077"/>
      <c r="CN42" s="1078"/>
      <c r="CO42" s="1078"/>
      <c r="CP42" s="1078"/>
      <c r="CQ42" s="1079"/>
      <c r="CR42" s="1077"/>
      <c r="CS42" s="1078"/>
      <c r="CT42" s="1078"/>
      <c r="CU42" s="1078"/>
      <c r="CV42" s="1079"/>
      <c r="CW42" s="1077"/>
      <c r="CX42" s="1078"/>
      <c r="CY42" s="1078"/>
      <c r="CZ42" s="1078"/>
      <c r="DA42" s="1079"/>
      <c r="DB42" s="1077"/>
      <c r="DC42" s="1078"/>
      <c r="DD42" s="1078"/>
      <c r="DE42" s="1078"/>
      <c r="DF42" s="1079"/>
      <c r="DG42" s="1077"/>
      <c r="DH42" s="1078"/>
      <c r="DI42" s="1078"/>
      <c r="DJ42" s="1078"/>
      <c r="DK42" s="1079"/>
      <c r="DL42" s="1077"/>
      <c r="DM42" s="1078"/>
      <c r="DN42" s="1078"/>
      <c r="DO42" s="1078"/>
      <c r="DP42" s="1079"/>
      <c r="DQ42" s="1077"/>
      <c r="DR42" s="1078"/>
      <c r="DS42" s="1078"/>
      <c r="DT42" s="1078"/>
      <c r="DU42" s="1079"/>
      <c r="DV42" s="1080"/>
      <c r="DW42" s="1081"/>
      <c r="DX42" s="1081"/>
      <c r="DY42" s="1081"/>
      <c r="DZ42" s="1082"/>
      <c r="EA42" s="233"/>
    </row>
    <row r="43" spans="1:131" ht="26.25" customHeight="1" x14ac:dyDescent="0.2">
      <c r="A43" s="241">
        <v>16</v>
      </c>
      <c r="B43" s="1118"/>
      <c r="C43" s="1119"/>
      <c r="D43" s="1119"/>
      <c r="E43" s="1119"/>
      <c r="F43" s="1119"/>
      <c r="G43" s="1119"/>
      <c r="H43" s="1119"/>
      <c r="I43" s="1119"/>
      <c r="J43" s="1119"/>
      <c r="K43" s="1119"/>
      <c r="L43" s="1119"/>
      <c r="M43" s="1119"/>
      <c r="N43" s="1119"/>
      <c r="O43" s="1119"/>
      <c r="P43" s="1120"/>
      <c r="Q43" s="1126"/>
      <c r="R43" s="1127"/>
      <c r="S43" s="1127"/>
      <c r="T43" s="1127"/>
      <c r="U43" s="1127"/>
      <c r="V43" s="1127"/>
      <c r="W43" s="1127"/>
      <c r="X43" s="1127"/>
      <c r="Y43" s="1127"/>
      <c r="Z43" s="1127"/>
      <c r="AA43" s="1127"/>
      <c r="AB43" s="1127"/>
      <c r="AC43" s="1127"/>
      <c r="AD43" s="1127"/>
      <c r="AE43" s="1128"/>
      <c r="AF43" s="1123"/>
      <c r="AG43" s="1124"/>
      <c r="AH43" s="1124"/>
      <c r="AI43" s="1124"/>
      <c r="AJ43" s="1125"/>
      <c r="AK43" s="1044"/>
      <c r="AL43" s="1035"/>
      <c r="AM43" s="1035"/>
      <c r="AN43" s="1035"/>
      <c r="AO43" s="1035"/>
      <c r="AP43" s="1035"/>
      <c r="AQ43" s="1035"/>
      <c r="AR43" s="1035"/>
      <c r="AS43" s="1035"/>
      <c r="AT43" s="1035"/>
      <c r="AU43" s="1035"/>
      <c r="AV43" s="1035"/>
      <c r="AW43" s="1035"/>
      <c r="AX43" s="1035"/>
      <c r="AY43" s="1035"/>
      <c r="AZ43" s="1129"/>
      <c r="BA43" s="1129"/>
      <c r="BB43" s="1129"/>
      <c r="BC43" s="1129"/>
      <c r="BD43" s="1129"/>
      <c r="BE43" s="1036"/>
      <c r="BF43" s="1036"/>
      <c r="BG43" s="1036"/>
      <c r="BH43" s="1036"/>
      <c r="BI43" s="1037"/>
      <c r="BJ43" s="235"/>
      <c r="BK43" s="235"/>
      <c r="BL43" s="235"/>
      <c r="BM43" s="235"/>
      <c r="BN43" s="235"/>
      <c r="BO43" s="244"/>
      <c r="BP43" s="244"/>
      <c r="BQ43" s="241">
        <v>37</v>
      </c>
      <c r="BR43" s="242"/>
      <c r="BS43" s="1080"/>
      <c r="BT43" s="1081"/>
      <c r="BU43" s="1081"/>
      <c r="BV43" s="1081"/>
      <c r="BW43" s="1081"/>
      <c r="BX43" s="1081"/>
      <c r="BY43" s="1081"/>
      <c r="BZ43" s="1081"/>
      <c r="CA43" s="1081"/>
      <c r="CB43" s="1081"/>
      <c r="CC43" s="1081"/>
      <c r="CD43" s="1081"/>
      <c r="CE43" s="1081"/>
      <c r="CF43" s="1081"/>
      <c r="CG43" s="1102"/>
      <c r="CH43" s="1077"/>
      <c r="CI43" s="1078"/>
      <c r="CJ43" s="1078"/>
      <c r="CK43" s="1078"/>
      <c r="CL43" s="1079"/>
      <c r="CM43" s="1077"/>
      <c r="CN43" s="1078"/>
      <c r="CO43" s="1078"/>
      <c r="CP43" s="1078"/>
      <c r="CQ43" s="1079"/>
      <c r="CR43" s="1077"/>
      <c r="CS43" s="1078"/>
      <c r="CT43" s="1078"/>
      <c r="CU43" s="1078"/>
      <c r="CV43" s="1079"/>
      <c r="CW43" s="1077"/>
      <c r="CX43" s="1078"/>
      <c r="CY43" s="1078"/>
      <c r="CZ43" s="1078"/>
      <c r="DA43" s="1079"/>
      <c r="DB43" s="1077"/>
      <c r="DC43" s="1078"/>
      <c r="DD43" s="1078"/>
      <c r="DE43" s="1078"/>
      <c r="DF43" s="1079"/>
      <c r="DG43" s="1077"/>
      <c r="DH43" s="1078"/>
      <c r="DI43" s="1078"/>
      <c r="DJ43" s="1078"/>
      <c r="DK43" s="1079"/>
      <c r="DL43" s="1077"/>
      <c r="DM43" s="1078"/>
      <c r="DN43" s="1078"/>
      <c r="DO43" s="1078"/>
      <c r="DP43" s="1079"/>
      <c r="DQ43" s="1077"/>
      <c r="DR43" s="1078"/>
      <c r="DS43" s="1078"/>
      <c r="DT43" s="1078"/>
      <c r="DU43" s="1079"/>
      <c r="DV43" s="1080"/>
      <c r="DW43" s="1081"/>
      <c r="DX43" s="1081"/>
      <c r="DY43" s="1081"/>
      <c r="DZ43" s="1082"/>
      <c r="EA43" s="233"/>
    </row>
    <row r="44" spans="1:131" ht="26.25" customHeight="1" x14ac:dyDescent="0.2">
      <c r="A44" s="241">
        <v>17</v>
      </c>
      <c r="B44" s="1118"/>
      <c r="C44" s="1119"/>
      <c r="D44" s="1119"/>
      <c r="E44" s="1119"/>
      <c r="F44" s="1119"/>
      <c r="G44" s="1119"/>
      <c r="H44" s="1119"/>
      <c r="I44" s="1119"/>
      <c r="J44" s="1119"/>
      <c r="K44" s="1119"/>
      <c r="L44" s="1119"/>
      <c r="M44" s="1119"/>
      <c r="N44" s="1119"/>
      <c r="O44" s="1119"/>
      <c r="P44" s="1120"/>
      <c r="Q44" s="1126"/>
      <c r="R44" s="1127"/>
      <c r="S44" s="1127"/>
      <c r="T44" s="1127"/>
      <c r="U44" s="1127"/>
      <c r="V44" s="1127"/>
      <c r="W44" s="1127"/>
      <c r="X44" s="1127"/>
      <c r="Y44" s="1127"/>
      <c r="Z44" s="1127"/>
      <c r="AA44" s="1127"/>
      <c r="AB44" s="1127"/>
      <c r="AC44" s="1127"/>
      <c r="AD44" s="1127"/>
      <c r="AE44" s="1128"/>
      <c r="AF44" s="1123"/>
      <c r="AG44" s="1124"/>
      <c r="AH44" s="1124"/>
      <c r="AI44" s="1124"/>
      <c r="AJ44" s="1125"/>
      <c r="AK44" s="1044"/>
      <c r="AL44" s="1035"/>
      <c r="AM44" s="1035"/>
      <c r="AN44" s="1035"/>
      <c r="AO44" s="1035"/>
      <c r="AP44" s="1035"/>
      <c r="AQ44" s="1035"/>
      <c r="AR44" s="1035"/>
      <c r="AS44" s="1035"/>
      <c r="AT44" s="1035"/>
      <c r="AU44" s="1035"/>
      <c r="AV44" s="1035"/>
      <c r="AW44" s="1035"/>
      <c r="AX44" s="1035"/>
      <c r="AY44" s="1035"/>
      <c r="AZ44" s="1129"/>
      <c r="BA44" s="1129"/>
      <c r="BB44" s="1129"/>
      <c r="BC44" s="1129"/>
      <c r="BD44" s="1129"/>
      <c r="BE44" s="1036"/>
      <c r="BF44" s="1036"/>
      <c r="BG44" s="1036"/>
      <c r="BH44" s="1036"/>
      <c r="BI44" s="1037"/>
      <c r="BJ44" s="235"/>
      <c r="BK44" s="235"/>
      <c r="BL44" s="235"/>
      <c r="BM44" s="235"/>
      <c r="BN44" s="235"/>
      <c r="BO44" s="244"/>
      <c r="BP44" s="244"/>
      <c r="BQ44" s="241">
        <v>38</v>
      </c>
      <c r="BR44" s="242"/>
      <c r="BS44" s="1080"/>
      <c r="BT44" s="1081"/>
      <c r="BU44" s="1081"/>
      <c r="BV44" s="1081"/>
      <c r="BW44" s="1081"/>
      <c r="BX44" s="1081"/>
      <c r="BY44" s="1081"/>
      <c r="BZ44" s="1081"/>
      <c r="CA44" s="1081"/>
      <c r="CB44" s="1081"/>
      <c r="CC44" s="1081"/>
      <c r="CD44" s="1081"/>
      <c r="CE44" s="1081"/>
      <c r="CF44" s="1081"/>
      <c r="CG44" s="1102"/>
      <c r="CH44" s="1077"/>
      <c r="CI44" s="1078"/>
      <c r="CJ44" s="1078"/>
      <c r="CK44" s="1078"/>
      <c r="CL44" s="1079"/>
      <c r="CM44" s="1077"/>
      <c r="CN44" s="1078"/>
      <c r="CO44" s="1078"/>
      <c r="CP44" s="1078"/>
      <c r="CQ44" s="1079"/>
      <c r="CR44" s="1077"/>
      <c r="CS44" s="1078"/>
      <c r="CT44" s="1078"/>
      <c r="CU44" s="1078"/>
      <c r="CV44" s="1079"/>
      <c r="CW44" s="1077"/>
      <c r="CX44" s="1078"/>
      <c r="CY44" s="1078"/>
      <c r="CZ44" s="1078"/>
      <c r="DA44" s="1079"/>
      <c r="DB44" s="1077"/>
      <c r="DC44" s="1078"/>
      <c r="DD44" s="1078"/>
      <c r="DE44" s="1078"/>
      <c r="DF44" s="1079"/>
      <c r="DG44" s="1077"/>
      <c r="DH44" s="1078"/>
      <c r="DI44" s="1078"/>
      <c r="DJ44" s="1078"/>
      <c r="DK44" s="1079"/>
      <c r="DL44" s="1077"/>
      <c r="DM44" s="1078"/>
      <c r="DN44" s="1078"/>
      <c r="DO44" s="1078"/>
      <c r="DP44" s="1079"/>
      <c r="DQ44" s="1077"/>
      <c r="DR44" s="1078"/>
      <c r="DS44" s="1078"/>
      <c r="DT44" s="1078"/>
      <c r="DU44" s="1079"/>
      <c r="DV44" s="1080"/>
      <c r="DW44" s="1081"/>
      <c r="DX44" s="1081"/>
      <c r="DY44" s="1081"/>
      <c r="DZ44" s="1082"/>
      <c r="EA44" s="233"/>
    </row>
    <row r="45" spans="1:131" ht="26.25" customHeight="1" x14ac:dyDescent="0.2">
      <c r="A45" s="241">
        <v>18</v>
      </c>
      <c r="B45" s="1118"/>
      <c r="C45" s="1119"/>
      <c r="D45" s="1119"/>
      <c r="E45" s="1119"/>
      <c r="F45" s="1119"/>
      <c r="G45" s="1119"/>
      <c r="H45" s="1119"/>
      <c r="I45" s="1119"/>
      <c r="J45" s="1119"/>
      <c r="K45" s="1119"/>
      <c r="L45" s="1119"/>
      <c r="M45" s="1119"/>
      <c r="N45" s="1119"/>
      <c r="O45" s="1119"/>
      <c r="P45" s="1120"/>
      <c r="Q45" s="1126"/>
      <c r="R45" s="1127"/>
      <c r="S45" s="1127"/>
      <c r="T45" s="1127"/>
      <c r="U45" s="1127"/>
      <c r="V45" s="1127"/>
      <c r="W45" s="1127"/>
      <c r="X45" s="1127"/>
      <c r="Y45" s="1127"/>
      <c r="Z45" s="1127"/>
      <c r="AA45" s="1127"/>
      <c r="AB45" s="1127"/>
      <c r="AC45" s="1127"/>
      <c r="AD45" s="1127"/>
      <c r="AE45" s="1128"/>
      <c r="AF45" s="1123"/>
      <c r="AG45" s="1124"/>
      <c r="AH45" s="1124"/>
      <c r="AI45" s="1124"/>
      <c r="AJ45" s="1125"/>
      <c r="AK45" s="1044"/>
      <c r="AL45" s="1035"/>
      <c r="AM45" s="1035"/>
      <c r="AN45" s="1035"/>
      <c r="AO45" s="1035"/>
      <c r="AP45" s="1035"/>
      <c r="AQ45" s="1035"/>
      <c r="AR45" s="1035"/>
      <c r="AS45" s="1035"/>
      <c r="AT45" s="1035"/>
      <c r="AU45" s="1035"/>
      <c r="AV45" s="1035"/>
      <c r="AW45" s="1035"/>
      <c r="AX45" s="1035"/>
      <c r="AY45" s="1035"/>
      <c r="AZ45" s="1129"/>
      <c r="BA45" s="1129"/>
      <c r="BB45" s="1129"/>
      <c r="BC45" s="1129"/>
      <c r="BD45" s="1129"/>
      <c r="BE45" s="1036"/>
      <c r="BF45" s="1036"/>
      <c r="BG45" s="1036"/>
      <c r="BH45" s="1036"/>
      <c r="BI45" s="1037"/>
      <c r="BJ45" s="235"/>
      <c r="BK45" s="235"/>
      <c r="BL45" s="235"/>
      <c r="BM45" s="235"/>
      <c r="BN45" s="235"/>
      <c r="BO45" s="244"/>
      <c r="BP45" s="244"/>
      <c r="BQ45" s="241">
        <v>39</v>
      </c>
      <c r="BR45" s="242"/>
      <c r="BS45" s="1080"/>
      <c r="BT45" s="1081"/>
      <c r="BU45" s="1081"/>
      <c r="BV45" s="1081"/>
      <c r="BW45" s="1081"/>
      <c r="BX45" s="1081"/>
      <c r="BY45" s="1081"/>
      <c r="BZ45" s="1081"/>
      <c r="CA45" s="1081"/>
      <c r="CB45" s="1081"/>
      <c r="CC45" s="1081"/>
      <c r="CD45" s="1081"/>
      <c r="CE45" s="1081"/>
      <c r="CF45" s="1081"/>
      <c r="CG45" s="1102"/>
      <c r="CH45" s="1077"/>
      <c r="CI45" s="1078"/>
      <c r="CJ45" s="1078"/>
      <c r="CK45" s="1078"/>
      <c r="CL45" s="1079"/>
      <c r="CM45" s="1077"/>
      <c r="CN45" s="1078"/>
      <c r="CO45" s="1078"/>
      <c r="CP45" s="1078"/>
      <c r="CQ45" s="1079"/>
      <c r="CR45" s="1077"/>
      <c r="CS45" s="1078"/>
      <c r="CT45" s="1078"/>
      <c r="CU45" s="1078"/>
      <c r="CV45" s="1079"/>
      <c r="CW45" s="1077"/>
      <c r="CX45" s="1078"/>
      <c r="CY45" s="1078"/>
      <c r="CZ45" s="1078"/>
      <c r="DA45" s="1079"/>
      <c r="DB45" s="1077"/>
      <c r="DC45" s="1078"/>
      <c r="DD45" s="1078"/>
      <c r="DE45" s="1078"/>
      <c r="DF45" s="1079"/>
      <c r="DG45" s="1077"/>
      <c r="DH45" s="1078"/>
      <c r="DI45" s="1078"/>
      <c r="DJ45" s="1078"/>
      <c r="DK45" s="1079"/>
      <c r="DL45" s="1077"/>
      <c r="DM45" s="1078"/>
      <c r="DN45" s="1078"/>
      <c r="DO45" s="1078"/>
      <c r="DP45" s="1079"/>
      <c r="DQ45" s="1077"/>
      <c r="DR45" s="1078"/>
      <c r="DS45" s="1078"/>
      <c r="DT45" s="1078"/>
      <c r="DU45" s="1079"/>
      <c r="DV45" s="1080"/>
      <c r="DW45" s="1081"/>
      <c r="DX45" s="1081"/>
      <c r="DY45" s="1081"/>
      <c r="DZ45" s="1082"/>
      <c r="EA45" s="233"/>
    </row>
    <row r="46" spans="1:131" ht="26.25" customHeight="1" x14ac:dyDescent="0.2">
      <c r="A46" s="241">
        <v>19</v>
      </c>
      <c r="B46" s="1118"/>
      <c r="C46" s="1119"/>
      <c r="D46" s="1119"/>
      <c r="E46" s="1119"/>
      <c r="F46" s="1119"/>
      <c r="G46" s="1119"/>
      <c r="H46" s="1119"/>
      <c r="I46" s="1119"/>
      <c r="J46" s="1119"/>
      <c r="K46" s="1119"/>
      <c r="L46" s="1119"/>
      <c r="M46" s="1119"/>
      <c r="N46" s="1119"/>
      <c r="O46" s="1119"/>
      <c r="P46" s="1120"/>
      <c r="Q46" s="1126"/>
      <c r="R46" s="1127"/>
      <c r="S46" s="1127"/>
      <c r="T46" s="1127"/>
      <c r="U46" s="1127"/>
      <c r="V46" s="1127"/>
      <c r="W46" s="1127"/>
      <c r="X46" s="1127"/>
      <c r="Y46" s="1127"/>
      <c r="Z46" s="1127"/>
      <c r="AA46" s="1127"/>
      <c r="AB46" s="1127"/>
      <c r="AC46" s="1127"/>
      <c r="AD46" s="1127"/>
      <c r="AE46" s="1128"/>
      <c r="AF46" s="1123"/>
      <c r="AG46" s="1124"/>
      <c r="AH46" s="1124"/>
      <c r="AI46" s="1124"/>
      <c r="AJ46" s="1125"/>
      <c r="AK46" s="1044"/>
      <c r="AL46" s="1035"/>
      <c r="AM46" s="1035"/>
      <c r="AN46" s="1035"/>
      <c r="AO46" s="1035"/>
      <c r="AP46" s="1035"/>
      <c r="AQ46" s="1035"/>
      <c r="AR46" s="1035"/>
      <c r="AS46" s="1035"/>
      <c r="AT46" s="1035"/>
      <c r="AU46" s="1035"/>
      <c r="AV46" s="1035"/>
      <c r="AW46" s="1035"/>
      <c r="AX46" s="1035"/>
      <c r="AY46" s="1035"/>
      <c r="AZ46" s="1129"/>
      <c r="BA46" s="1129"/>
      <c r="BB46" s="1129"/>
      <c r="BC46" s="1129"/>
      <c r="BD46" s="1129"/>
      <c r="BE46" s="1036"/>
      <c r="BF46" s="1036"/>
      <c r="BG46" s="1036"/>
      <c r="BH46" s="1036"/>
      <c r="BI46" s="1037"/>
      <c r="BJ46" s="235"/>
      <c r="BK46" s="235"/>
      <c r="BL46" s="235"/>
      <c r="BM46" s="235"/>
      <c r="BN46" s="235"/>
      <c r="BO46" s="244"/>
      <c r="BP46" s="244"/>
      <c r="BQ46" s="241">
        <v>40</v>
      </c>
      <c r="BR46" s="242"/>
      <c r="BS46" s="1080"/>
      <c r="BT46" s="1081"/>
      <c r="BU46" s="1081"/>
      <c r="BV46" s="1081"/>
      <c r="BW46" s="1081"/>
      <c r="BX46" s="1081"/>
      <c r="BY46" s="1081"/>
      <c r="BZ46" s="1081"/>
      <c r="CA46" s="1081"/>
      <c r="CB46" s="1081"/>
      <c r="CC46" s="1081"/>
      <c r="CD46" s="1081"/>
      <c r="CE46" s="1081"/>
      <c r="CF46" s="1081"/>
      <c r="CG46" s="1102"/>
      <c r="CH46" s="1077"/>
      <c r="CI46" s="1078"/>
      <c r="CJ46" s="1078"/>
      <c r="CK46" s="1078"/>
      <c r="CL46" s="1079"/>
      <c r="CM46" s="1077"/>
      <c r="CN46" s="1078"/>
      <c r="CO46" s="1078"/>
      <c r="CP46" s="1078"/>
      <c r="CQ46" s="1079"/>
      <c r="CR46" s="1077"/>
      <c r="CS46" s="1078"/>
      <c r="CT46" s="1078"/>
      <c r="CU46" s="1078"/>
      <c r="CV46" s="1079"/>
      <c r="CW46" s="1077"/>
      <c r="CX46" s="1078"/>
      <c r="CY46" s="1078"/>
      <c r="CZ46" s="1078"/>
      <c r="DA46" s="1079"/>
      <c r="DB46" s="1077"/>
      <c r="DC46" s="1078"/>
      <c r="DD46" s="1078"/>
      <c r="DE46" s="1078"/>
      <c r="DF46" s="1079"/>
      <c r="DG46" s="1077"/>
      <c r="DH46" s="1078"/>
      <c r="DI46" s="1078"/>
      <c r="DJ46" s="1078"/>
      <c r="DK46" s="1079"/>
      <c r="DL46" s="1077"/>
      <c r="DM46" s="1078"/>
      <c r="DN46" s="1078"/>
      <c r="DO46" s="1078"/>
      <c r="DP46" s="1079"/>
      <c r="DQ46" s="1077"/>
      <c r="DR46" s="1078"/>
      <c r="DS46" s="1078"/>
      <c r="DT46" s="1078"/>
      <c r="DU46" s="1079"/>
      <c r="DV46" s="1080"/>
      <c r="DW46" s="1081"/>
      <c r="DX46" s="1081"/>
      <c r="DY46" s="1081"/>
      <c r="DZ46" s="1082"/>
      <c r="EA46" s="233"/>
    </row>
    <row r="47" spans="1:131" ht="26.25" customHeight="1" x14ac:dyDescent="0.2">
      <c r="A47" s="241">
        <v>20</v>
      </c>
      <c r="B47" s="1118"/>
      <c r="C47" s="1119"/>
      <c r="D47" s="1119"/>
      <c r="E47" s="1119"/>
      <c r="F47" s="1119"/>
      <c r="G47" s="1119"/>
      <c r="H47" s="1119"/>
      <c r="I47" s="1119"/>
      <c r="J47" s="1119"/>
      <c r="K47" s="1119"/>
      <c r="L47" s="1119"/>
      <c r="M47" s="1119"/>
      <c r="N47" s="1119"/>
      <c r="O47" s="1119"/>
      <c r="P47" s="1120"/>
      <c r="Q47" s="1126"/>
      <c r="R47" s="1127"/>
      <c r="S47" s="1127"/>
      <c r="T47" s="1127"/>
      <c r="U47" s="1127"/>
      <c r="V47" s="1127"/>
      <c r="W47" s="1127"/>
      <c r="X47" s="1127"/>
      <c r="Y47" s="1127"/>
      <c r="Z47" s="1127"/>
      <c r="AA47" s="1127"/>
      <c r="AB47" s="1127"/>
      <c r="AC47" s="1127"/>
      <c r="AD47" s="1127"/>
      <c r="AE47" s="1128"/>
      <c r="AF47" s="1123"/>
      <c r="AG47" s="1124"/>
      <c r="AH47" s="1124"/>
      <c r="AI47" s="1124"/>
      <c r="AJ47" s="1125"/>
      <c r="AK47" s="1044"/>
      <c r="AL47" s="1035"/>
      <c r="AM47" s="1035"/>
      <c r="AN47" s="1035"/>
      <c r="AO47" s="1035"/>
      <c r="AP47" s="1035"/>
      <c r="AQ47" s="1035"/>
      <c r="AR47" s="1035"/>
      <c r="AS47" s="1035"/>
      <c r="AT47" s="1035"/>
      <c r="AU47" s="1035"/>
      <c r="AV47" s="1035"/>
      <c r="AW47" s="1035"/>
      <c r="AX47" s="1035"/>
      <c r="AY47" s="1035"/>
      <c r="AZ47" s="1129"/>
      <c r="BA47" s="1129"/>
      <c r="BB47" s="1129"/>
      <c r="BC47" s="1129"/>
      <c r="BD47" s="1129"/>
      <c r="BE47" s="1036"/>
      <c r="BF47" s="1036"/>
      <c r="BG47" s="1036"/>
      <c r="BH47" s="1036"/>
      <c r="BI47" s="1037"/>
      <c r="BJ47" s="235"/>
      <c r="BK47" s="235"/>
      <c r="BL47" s="235"/>
      <c r="BM47" s="235"/>
      <c r="BN47" s="235"/>
      <c r="BO47" s="244"/>
      <c r="BP47" s="244"/>
      <c r="BQ47" s="241">
        <v>41</v>
      </c>
      <c r="BR47" s="242"/>
      <c r="BS47" s="1080"/>
      <c r="BT47" s="1081"/>
      <c r="BU47" s="1081"/>
      <c r="BV47" s="1081"/>
      <c r="BW47" s="1081"/>
      <c r="BX47" s="1081"/>
      <c r="BY47" s="1081"/>
      <c r="BZ47" s="1081"/>
      <c r="CA47" s="1081"/>
      <c r="CB47" s="1081"/>
      <c r="CC47" s="1081"/>
      <c r="CD47" s="1081"/>
      <c r="CE47" s="1081"/>
      <c r="CF47" s="1081"/>
      <c r="CG47" s="1102"/>
      <c r="CH47" s="1077"/>
      <c r="CI47" s="1078"/>
      <c r="CJ47" s="1078"/>
      <c r="CK47" s="1078"/>
      <c r="CL47" s="1079"/>
      <c r="CM47" s="1077"/>
      <c r="CN47" s="1078"/>
      <c r="CO47" s="1078"/>
      <c r="CP47" s="1078"/>
      <c r="CQ47" s="1079"/>
      <c r="CR47" s="1077"/>
      <c r="CS47" s="1078"/>
      <c r="CT47" s="1078"/>
      <c r="CU47" s="1078"/>
      <c r="CV47" s="1079"/>
      <c r="CW47" s="1077"/>
      <c r="CX47" s="1078"/>
      <c r="CY47" s="1078"/>
      <c r="CZ47" s="1078"/>
      <c r="DA47" s="1079"/>
      <c r="DB47" s="1077"/>
      <c r="DC47" s="1078"/>
      <c r="DD47" s="1078"/>
      <c r="DE47" s="1078"/>
      <c r="DF47" s="1079"/>
      <c r="DG47" s="1077"/>
      <c r="DH47" s="1078"/>
      <c r="DI47" s="1078"/>
      <c r="DJ47" s="1078"/>
      <c r="DK47" s="1079"/>
      <c r="DL47" s="1077"/>
      <c r="DM47" s="1078"/>
      <c r="DN47" s="1078"/>
      <c r="DO47" s="1078"/>
      <c r="DP47" s="1079"/>
      <c r="DQ47" s="1077"/>
      <c r="DR47" s="1078"/>
      <c r="DS47" s="1078"/>
      <c r="DT47" s="1078"/>
      <c r="DU47" s="1079"/>
      <c r="DV47" s="1080"/>
      <c r="DW47" s="1081"/>
      <c r="DX47" s="1081"/>
      <c r="DY47" s="1081"/>
      <c r="DZ47" s="1082"/>
      <c r="EA47" s="233"/>
    </row>
    <row r="48" spans="1:131" ht="26.25" customHeight="1" x14ac:dyDescent="0.2">
      <c r="A48" s="241">
        <v>21</v>
      </c>
      <c r="B48" s="1118"/>
      <c r="C48" s="1119"/>
      <c r="D48" s="1119"/>
      <c r="E48" s="1119"/>
      <c r="F48" s="1119"/>
      <c r="G48" s="1119"/>
      <c r="H48" s="1119"/>
      <c r="I48" s="1119"/>
      <c r="J48" s="1119"/>
      <c r="K48" s="1119"/>
      <c r="L48" s="1119"/>
      <c r="M48" s="1119"/>
      <c r="N48" s="1119"/>
      <c r="O48" s="1119"/>
      <c r="P48" s="1120"/>
      <c r="Q48" s="1126"/>
      <c r="R48" s="1127"/>
      <c r="S48" s="1127"/>
      <c r="T48" s="1127"/>
      <c r="U48" s="1127"/>
      <c r="V48" s="1127"/>
      <c r="W48" s="1127"/>
      <c r="X48" s="1127"/>
      <c r="Y48" s="1127"/>
      <c r="Z48" s="1127"/>
      <c r="AA48" s="1127"/>
      <c r="AB48" s="1127"/>
      <c r="AC48" s="1127"/>
      <c r="AD48" s="1127"/>
      <c r="AE48" s="1128"/>
      <c r="AF48" s="1123"/>
      <c r="AG48" s="1124"/>
      <c r="AH48" s="1124"/>
      <c r="AI48" s="1124"/>
      <c r="AJ48" s="1125"/>
      <c r="AK48" s="1044"/>
      <c r="AL48" s="1035"/>
      <c r="AM48" s="1035"/>
      <c r="AN48" s="1035"/>
      <c r="AO48" s="1035"/>
      <c r="AP48" s="1035"/>
      <c r="AQ48" s="1035"/>
      <c r="AR48" s="1035"/>
      <c r="AS48" s="1035"/>
      <c r="AT48" s="1035"/>
      <c r="AU48" s="1035"/>
      <c r="AV48" s="1035"/>
      <c r="AW48" s="1035"/>
      <c r="AX48" s="1035"/>
      <c r="AY48" s="1035"/>
      <c r="AZ48" s="1129"/>
      <c r="BA48" s="1129"/>
      <c r="BB48" s="1129"/>
      <c r="BC48" s="1129"/>
      <c r="BD48" s="1129"/>
      <c r="BE48" s="1036"/>
      <c r="BF48" s="1036"/>
      <c r="BG48" s="1036"/>
      <c r="BH48" s="1036"/>
      <c r="BI48" s="1037"/>
      <c r="BJ48" s="235"/>
      <c r="BK48" s="235"/>
      <c r="BL48" s="235"/>
      <c r="BM48" s="235"/>
      <c r="BN48" s="235"/>
      <c r="BO48" s="244"/>
      <c r="BP48" s="244"/>
      <c r="BQ48" s="241">
        <v>42</v>
      </c>
      <c r="BR48" s="242"/>
      <c r="BS48" s="1080"/>
      <c r="BT48" s="1081"/>
      <c r="BU48" s="1081"/>
      <c r="BV48" s="1081"/>
      <c r="BW48" s="1081"/>
      <c r="BX48" s="1081"/>
      <c r="BY48" s="1081"/>
      <c r="BZ48" s="1081"/>
      <c r="CA48" s="1081"/>
      <c r="CB48" s="1081"/>
      <c r="CC48" s="1081"/>
      <c r="CD48" s="1081"/>
      <c r="CE48" s="1081"/>
      <c r="CF48" s="1081"/>
      <c r="CG48" s="1102"/>
      <c r="CH48" s="1077"/>
      <c r="CI48" s="1078"/>
      <c r="CJ48" s="1078"/>
      <c r="CK48" s="1078"/>
      <c r="CL48" s="1079"/>
      <c r="CM48" s="1077"/>
      <c r="CN48" s="1078"/>
      <c r="CO48" s="1078"/>
      <c r="CP48" s="1078"/>
      <c r="CQ48" s="1079"/>
      <c r="CR48" s="1077"/>
      <c r="CS48" s="1078"/>
      <c r="CT48" s="1078"/>
      <c r="CU48" s="1078"/>
      <c r="CV48" s="1079"/>
      <c r="CW48" s="1077"/>
      <c r="CX48" s="1078"/>
      <c r="CY48" s="1078"/>
      <c r="CZ48" s="1078"/>
      <c r="DA48" s="1079"/>
      <c r="DB48" s="1077"/>
      <c r="DC48" s="1078"/>
      <c r="DD48" s="1078"/>
      <c r="DE48" s="1078"/>
      <c r="DF48" s="1079"/>
      <c r="DG48" s="1077"/>
      <c r="DH48" s="1078"/>
      <c r="DI48" s="1078"/>
      <c r="DJ48" s="1078"/>
      <c r="DK48" s="1079"/>
      <c r="DL48" s="1077"/>
      <c r="DM48" s="1078"/>
      <c r="DN48" s="1078"/>
      <c r="DO48" s="1078"/>
      <c r="DP48" s="1079"/>
      <c r="DQ48" s="1077"/>
      <c r="DR48" s="1078"/>
      <c r="DS48" s="1078"/>
      <c r="DT48" s="1078"/>
      <c r="DU48" s="1079"/>
      <c r="DV48" s="1080"/>
      <c r="DW48" s="1081"/>
      <c r="DX48" s="1081"/>
      <c r="DY48" s="1081"/>
      <c r="DZ48" s="1082"/>
      <c r="EA48" s="233"/>
    </row>
    <row r="49" spans="1:131" ht="26.25" customHeight="1" x14ac:dyDescent="0.2">
      <c r="A49" s="241">
        <v>22</v>
      </c>
      <c r="B49" s="1118"/>
      <c r="C49" s="1119"/>
      <c r="D49" s="1119"/>
      <c r="E49" s="1119"/>
      <c r="F49" s="1119"/>
      <c r="G49" s="1119"/>
      <c r="H49" s="1119"/>
      <c r="I49" s="1119"/>
      <c r="J49" s="1119"/>
      <c r="K49" s="1119"/>
      <c r="L49" s="1119"/>
      <c r="M49" s="1119"/>
      <c r="N49" s="1119"/>
      <c r="O49" s="1119"/>
      <c r="P49" s="1120"/>
      <c r="Q49" s="1126"/>
      <c r="R49" s="1127"/>
      <c r="S49" s="1127"/>
      <c r="T49" s="1127"/>
      <c r="U49" s="1127"/>
      <c r="V49" s="1127"/>
      <c r="W49" s="1127"/>
      <c r="X49" s="1127"/>
      <c r="Y49" s="1127"/>
      <c r="Z49" s="1127"/>
      <c r="AA49" s="1127"/>
      <c r="AB49" s="1127"/>
      <c r="AC49" s="1127"/>
      <c r="AD49" s="1127"/>
      <c r="AE49" s="1128"/>
      <c r="AF49" s="1123"/>
      <c r="AG49" s="1124"/>
      <c r="AH49" s="1124"/>
      <c r="AI49" s="1124"/>
      <c r="AJ49" s="1125"/>
      <c r="AK49" s="1044"/>
      <c r="AL49" s="1035"/>
      <c r="AM49" s="1035"/>
      <c r="AN49" s="1035"/>
      <c r="AO49" s="1035"/>
      <c r="AP49" s="1035"/>
      <c r="AQ49" s="1035"/>
      <c r="AR49" s="1035"/>
      <c r="AS49" s="1035"/>
      <c r="AT49" s="1035"/>
      <c r="AU49" s="1035"/>
      <c r="AV49" s="1035"/>
      <c r="AW49" s="1035"/>
      <c r="AX49" s="1035"/>
      <c r="AY49" s="1035"/>
      <c r="AZ49" s="1129"/>
      <c r="BA49" s="1129"/>
      <c r="BB49" s="1129"/>
      <c r="BC49" s="1129"/>
      <c r="BD49" s="1129"/>
      <c r="BE49" s="1036"/>
      <c r="BF49" s="1036"/>
      <c r="BG49" s="1036"/>
      <c r="BH49" s="1036"/>
      <c r="BI49" s="1037"/>
      <c r="BJ49" s="235"/>
      <c r="BK49" s="235"/>
      <c r="BL49" s="235"/>
      <c r="BM49" s="235"/>
      <c r="BN49" s="235"/>
      <c r="BO49" s="244"/>
      <c r="BP49" s="244"/>
      <c r="BQ49" s="241">
        <v>43</v>
      </c>
      <c r="BR49" s="242"/>
      <c r="BS49" s="1080"/>
      <c r="BT49" s="1081"/>
      <c r="BU49" s="1081"/>
      <c r="BV49" s="1081"/>
      <c r="BW49" s="1081"/>
      <c r="BX49" s="1081"/>
      <c r="BY49" s="1081"/>
      <c r="BZ49" s="1081"/>
      <c r="CA49" s="1081"/>
      <c r="CB49" s="1081"/>
      <c r="CC49" s="1081"/>
      <c r="CD49" s="1081"/>
      <c r="CE49" s="1081"/>
      <c r="CF49" s="1081"/>
      <c r="CG49" s="1102"/>
      <c r="CH49" s="1077"/>
      <c r="CI49" s="1078"/>
      <c r="CJ49" s="1078"/>
      <c r="CK49" s="1078"/>
      <c r="CL49" s="1079"/>
      <c r="CM49" s="1077"/>
      <c r="CN49" s="1078"/>
      <c r="CO49" s="1078"/>
      <c r="CP49" s="1078"/>
      <c r="CQ49" s="1079"/>
      <c r="CR49" s="1077"/>
      <c r="CS49" s="1078"/>
      <c r="CT49" s="1078"/>
      <c r="CU49" s="1078"/>
      <c r="CV49" s="1079"/>
      <c r="CW49" s="1077"/>
      <c r="CX49" s="1078"/>
      <c r="CY49" s="1078"/>
      <c r="CZ49" s="1078"/>
      <c r="DA49" s="1079"/>
      <c r="DB49" s="1077"/>
      <c r="DC49" s="1078"/>
      <c r="DD49" s="1078"/>
      <c r="DE49" s="1078"/>
      <c r="DF49" s="1079"/>
      <c r="DG49" s="1077"/>
      <c r="DH49" s="1078"/>
      <c r="DI49" s="1078"/>
      <c r="DJ49" s="1078"/>
      <c r="DK49" s="1079"/>
      <c r="DL49" s="1077"/>
      <c r="DM49" s="1078"/>
      <c r="DN49" s="1078"/>
      <c r="DO49" s="1078"/>
      <c r="DP49" s="1079"/>
      <c r="DQ49" s="1077"/>
      <c r="DR49" s="1078"/>
      <c r="DS49" s="1078"/>
      <c r="DT49" s="1078"/>
      <c r="DU49" s="1079"/>
      <c r="DV49" s="1080"/>
      <c r="DW49" s="1081"/>
      <c r="DX49" s="1081"/>
      <c r="DY49" s="1081"/>
      <c r="DZ49" s="1082"/>
      <c r="EA49" s="233"/>
    </row>
    <row r="50" spans="1:131" ht="26.25" customHeight="1" x14ac:dyDescent="0.2">
      <c r="A50" s="241">
        <v>23</v>
      </c>
      <c r="B50" s="1118"/>
      <c r="C50" s="1119"/>
      <c r="D50" s="1119"/>
      <c r="E50" s="1119"/>
      <c r="F50" s="1119"/>
      <c r="G50" s="1119"/>
      <c r="H50" s="1119"/>
      <c r="I50" s="1119"/>
      <c r="J50" s="1119"/>
      <c r="K50" s="1119"/>
      <c r="L50" s="1119"/>
      <c r="M50" s="1119"/>
      <c r="N50" s="1119"/>
      <c r="O50" s="1119"/>
      <c r="P50" s="1120"/>
      <c r="Q50" s="1121"/>
      <c r="R50" s="1113"/>
      <c r="S50" s="1113"/>
      <c r="T50" s="1113"/>
      <c r="U50" s="1113"/>
      <c r="V50" s="1113"/>
      <c r="W50" s="1113"/>
      <c r="X50" s="1113"/>
      <c r="Y50" s="1113"/>
      <c r="Z50" s="1113"/>
      <c r="AA50" s="1113"/>
      <c r="AB50" s="1113"/>
      <c r="AC50" s="1113"/>
      <c r="AD50" s="1113"/>
      <c r="AE50" s="1122"/>
      <c r="AF50" s="1123"/>
      <c r="AG50" s="1124"/>
      <c r="AH50" s="1124"/>
      <c r="AI50" s="1124"/>
      <c r="AJ50" s="1125"/>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036"/>
      <c r="BF50" s="1036"/>
      <c r="BG50" s="1036"/>
      <c r="BH50" s="1036"/>
      <c r="BI50" s="1037"/>
      <c r="BJ50" s="235"/>
      <c r="BK50" s="235"/>
      <c r="BL50" s="235"/>
      <c r="BM50" s="235"/>
      <c r="BN50" s="235"/>
      <c r="BO50" s="244"/>
      <c r="BP50" s="244"/>
      <c r="BQ50" s="241">
        <v>44</v>
      </c>
      <c r="BR50" s="242"/>
      <c r="BS50" s="1080"/>
      <c r="BT50" s="1081"/>
      <c r="BU50" s="1081"/>
      <c r="BV50" s="1081"/>
      <c r="BW50" s="1081"/>
      <c r="BX50" s="1081"/>
      <c r="BY50" s="1081"/>
      <c r="BZ50" s="1081"/>
      <c r="CA50" s="1081"/>
      <c r="CB50" s="1081"/>
      <c r="CC50" s="1081"/>
      <c r="CD50" s="1081"/>
      <c r="CE50" s="1081"/>
      <c r="CF50" s="1081"/>
      <c r="CG50" s="1102"/>
      <c r="CH50" s="1077"/>
      <c r="CI50" s="1078"/>
      <c r="CJ50" s="1078"/>
      <c r="CK50" s="1078"/>
      <c r="CL50" s="1079"/>
      <c r="CM50" s="1077"/>
      <c r="CN50" s="1078"/>
      <c r="CO50" s="1078"/>
      <c r="CP50" s="1078"/>
      <c r="CQ50" s="1079"/>
      <c r="CR50" s="1077"/>
      <c r="CS50" s="1078"/>
      <c r="CT50" s="1078"/>
      <c r="CU50" s="1078"/>
      <c r="CV50" s="1079"/>
      <c r="CW50" s="1077"/>
      <c r="CX50" s="1078"/>
      <c r="CY50" s="1078"/>
      <c r="CZ50" s="1078"/>
      <c r="DA50" s="1079"/>
      <c r="DB50" s="1077"/>
      <c r="DC50" s="1078"/>
      <c r="DD50" s="1078"/>
      <c r="DE50" s="1078"/>
      <c r="DF50" s="1079"/>
      <c r="DG50" s="1077"/>
      <c r="DH50" s="1078"/>
      <c r="DI50" s="1078"/>
      <c r="DJ50" s="1078"/>
      <c r="DK50" s="1079"/>
      <c r="DL50" s="1077"/>
      <c r="DM50" s="1078"/>
      <c r="DN50" s="1078"/>
      <c r="DO50" s="1078"/>
      <c r="DP50" s="1079"/>
      <c r="DQ50" s="1077"/>
      <c r="DR50" s="1078"/>
      <c r="DS50" s="1078"/>
      <c r="DT50" s="1078"/>
      <c r="DU50" s="1079"/>
      <c r="DV50" s="1080"/>
      <c r="DW50" s="1081"/>
      <c r="DX50" s="1081"/>
      <c r="DY50" s="1081"/>
      <c r="DZ50" s="1082"/>
      <c r="EA50" s="233"/>
    </row>
    <row r="51" spans="1:131" ht="26.25" customHeight="1" x14ac:dyDescent="0.2">
      <c r="A51" s="241">
        <v>24</v>
      </c>
      <c r="B51" s="1118"/>
      <c r="C51" s="1119"/>
      <c r="D51" s="1119"/>
      <c r="E51" s="1119"/>
      <c r="F51" s="1119"/>
      <c r="G51" s="1119"/>
      <c r="H51" s="1119"/>
      <c r="I51" s="1119"/>
      <c r="J51" s="1119"/>
      <c r="K51" s="1119"/>
      <c r="L51" s="1119"/>
      <c r="M51" s="1119"/>
      <c r="N51" s="1119"/>
      <c r="O51" s="1119"/>
      <c r="P51" s="1120"/>
      <c r="Q51" s="1121"/>
      <c r="R51" s="1113"/>
      <c r="S51" s="1113"/>
      <c r="T51" s="1113"/>
      <c r="U51" s="1113"/>
      <c r="V51" s="1113"/>
      <c r="W51" s="1113"/>
      <c r="X51" s="1113"/>
      <c r="Y51" s="1113"/>
      <c r="Z51" s="1113"/>
      <c r="AA51" s="1113"/>
      <c r="AB51" s="1113"/>
      <c r="AC51" s="1113"/>
      <c r="AD51" s="1113"/>
      <c r="AE51" s="1122"/>
      <c r="AF51" s="1123"/>
      <c r="AG51" s="1124"/>
      <c r="AH51" s="1124"/>
      <c r="AI51" s="1124"/>
      <c r="AJ51" s="1125"/>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036"/>
      <c r="BF51" s="1036"/>
      <c r="BG51" s="1036"/>
      <c r="BH51" s="1036"/>
      <c r="BI51" s="1037"/>
      <c r="BJ51" s="235"/>
      <c r="BK51" s="235"/>
      <c r="BL51" s="235"/>
      <c r="BM51" s="235"/>
      <c r="BN51" s="235"/>
      <c r="BO51" s="244"/>
      <c r="BP51" s="244"/>
      <c r="BQ51" s="241">
        <v>45</v>
      </c>
      <c r="BR51" s="242"/>
      <c r="BS51" s="1080"/>
      <c r="BT51" s="1081"/>
      <c r="BU51" s="1081"/>
      <c r="BV51" s="1081"/>
      <c r="BW51" s="1081"/>
      <c r="BX51" s="1081"/>
      <c r="BY51" s="1081"/>
      <c r="BZ51" s="1081"/>
      <c r="CA51" s="1081"/>
      <c r="CB51" s="1081"/>
      <c r="CC51" s="1081"/>
      <c r="CD51" s="1081"/>
      <c r="CE51" s="1081"/>
      <c r="CF51" s="1081"/>
      <c r="CG51" s="1102"/>
      <c r="CH51" s="1077"/>
      <c r="CI51" s="1078"/>
      <c r="CJ51" s="1078"/>
      <c r="CK51" s="1078"/>
      <c r="CL51" s="1079"/>
      <c r="CM51" s="1077"/>
      <c r="CN51" s="1078"/>
      <c r="CO51" s="1078"/>
      <c r="CP51" s="1078"/>
      <c r="CQ51" s="1079"/>
      <c r="CR51" s="1077"/>
      <c r="CS51" s="1078"/>
      <c r="CT51" s="1078"/>
      <c r="CU51" s="1078"/>
      <c r="CV51" s="1079"/>
      <c r="CW51" s="1077"/>
      <c r="CX51" s="1078"/>
      <c r="CY51" s="1078"/>
      <c r="CZ51" s="1078"/>
      <c r="DA51" s="1079"/>
      <c r="DB51" s="1077"/>
      <c r="DC51" s="1078"/>
      <c r="DD51" s="1078"/>
      <c r="DE51" s="1078"/>
      <c r="DF51" s="1079"/>
      <c r="DG51" s="1077"/>
      <c r="DH51" s="1078"/>
      <c r="DI51" s="1078"/>
      <c r="DJ51" s="1078"/>
      <c r="DK51" s="1079"/>
      <c r="DL51" s="1077"/>
      <c r="DM51" s="1078"/>
      <c r="DN51" s="1078"/>
      <c r="DO51" s="1078"/>
      <c r="DP51" s="1079"/>
      <c r="DQ51" s="1077"/>
      <c r="DR51" s="1078"/>
      <c r="DS51" s="1078"/>
      <c r="DT51" s="1078"/>
      <c r="DU51" s="1079"/>
      <c r="DV51" s="1080"/>
      <c r="DW51" s="1081"/>
      <c r="DX51" s="1081"/>
      <c r="DY51" s="1081"/>
      <c r="DZ51" s="1082"/>
      <c r="EA51" s="233"/>
    </row>
    <row r="52" spans="1:131" ht="26.25" customHeight="1" x14ac:dyDescent="0.2">
      <c r="A52" s="241">
        <v>25</v>
      </c>
      <c r="B52" s="1118"/>
      <c r="C52" s="1119"/>
      <c r="D52" s="1119"/>
      <c r="E52" s="1119"/>
      <c r="F52" s="1119"/>
      <c r="G52" s="1119"/>
      <c r="H52" s="1119"/>
      <c r="I52" s="1119"/>
      <c r="J52" s="1119"/>
      <c r="K52" s="1119"/>
      <c r="L52" s="1119"/>
      <c r="M52" s="1119"/>
      <c r="N52" s="1119"/>
      <c r="O52" s="1119"/>
      <c r="P52" s="1120"/>
      <c r="Q52" s="1121"/>
      <c r="R52" s="1113"/>
      <c r="S52" s="1113"/>
      <c r="T52" s="1113"/>
      <c r="U52" s="1113"/>
      <c r="V52" s="1113"/>
      <c r="W52" s="1113"/>
      <c r="X52" s="1113"/>
      <c r="Y52" s="1113"/>
      <c r="Z52" s="1113"/>
      <c r="AA52" s="1113"/>
      <c r="AB52" s="1113"/>
      <c r="AC52" s="1113"/>
      <c r="AD52" s="1113"/>
      <c r="AE52" s="1122"/>
      <c r="AF52" s="1123"/>
      <c r="AG52" s="1124"/>
      <c r="AH52" s="1124"/>
      <c r="AI52" s="1124"/>
      <c r="AJ52" s="1125"/>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036"/>
      <c r="BF52" s="1036"/>
      <c r="BG52" s="1036"/>
      <c r="BH52" s="1036"/>
      <c r="BI52" s="1037"/>
      <c r="BJ52" s="235"/>
      <c r="BK52" s="235"/>
      <c r="BL52" s="235"/>
      <c r="BM52" s="235"/>
      <c r="BN52" s="235"/>
      <c r="BO52" s="244"/>
      <c r="BP52" s="244"/>
      <c r="BQ52" s="241">
        <v>46</v>
      </c>
      <c r="BR52" s="242"/>
      <c r="BS52" s="1080"/>
      <c r="BT52" s="1081"/>
      <c r="BU52" s="1081"/>
      <c r="BV52" s="1081"/>
      <c r="BW52" s="1081"/>
      <c r="BX52" s="1081"/>
      <c r="BY52" s="1081"/>
      <c r="BZ52" s="1081"/>
      <c r="CA52" s="1081"/>
      <c r="CB52" s="1081"/>
      <c r="CC52" s="1081"/>
      <c r="CD52" s="1081"/>
      <c r="CE52" s="1081"/>
      <c r="CF52" s="1081"/>
      <c r="CG52" s="1102"/>
      <c r="CH52" s="1077"/>
      <c r="CI52" s="1078"/>
      <c r="CJ52" s="1078"/>
      <c r="CK52" s="1078"/>
      <c r="CL52" s="1079"/>
      <c r="CM52" s="1077"/>
      <c r="CN52" s="1078"/>
      <c r="CO52" s="1078"/>
      <c r="CP52" s="1078"/>
      <c r="CQ52" s="1079"/>
      <c r="CR52" s="1077"/>
      <c r="CS52" s="1078"/>
      <c r="CT52" s="1078"/>
      <c r="CU52" s="1078"/>
      <c r="CV52" s="1079"/>
      <c r="CW52" s="1077"/>
      <c r="CX52" s="1078"/>
      <c r="CY52" s="1078"/>
      <c r="CZ52" s="1078"/>
      <c r="DA52" s="1079"/>
      <c r="DB52" s="1077"/>
      <c r="DC52" s="1078"/>
      <c r="DD52" s="1078"/>
      <c r="DE52" s="1078"/>
      <c r="DF52" s="1079"/>
      <c r="DG52" s="1077"/>
      <c r="DH52" s="1078"/>
      <c r="DI52" s="1078"/>
      <c r="DJ52" s="1078"/>
      <c r="DK52" s="1079"/>
      <c r="DL52" s="1077"/>
      <c r="DM52" s="1078"/>
      <c r="DN52" s="1078"/>
      <c r="DO52" s="1078"/>
      <c r="DP52" s="1079"/>
      <c r="DQ52" s="1077"/>
      <c r="DR52" s="1078"/>
      <c r="DS52" s="1078"/>
      <c r="DT52" s="1078"/>
      <c r="DU52" s="1079"/>
      <c r="DV52" s="1080"/>
      <c r="DW52" s="1081"/>
      <c r="DX52" s="1081"/>
      <c r="DY52" s="1081"/>
      <c r="DZ52" s="1082"/>
      <c r="EA52" s="233"/>
    </row>
    <row r="53" spans="1:131" ht="26.25" customHeight="1" x14ac:dyDescent="0.2">
      <c r="A53" s="241">
        <v>26</v>
      </c>
      <c r="B53" s="1118"/>
      <c r="C53" s="1119"/>
      <c r="D53" s="1119"/>
      <c r="E53" s="1119"/>
      <c r="F53" s="1119"/>
      <c r="G53" s="1119"/>
      <c r="H53" s="1119"/>
      <c r="I53" s="1119"/>
      <c r="J53" s="1119"/>
      <c r="K53" s="1119"/>
      <c r="L53" s="1119"/>
      <c r="M53" s="1119"/>
      <c r="N53" s="1119"/>
      <c r="O53" s="1119"/>
      <c r="P53" s="1120"/>
      <c r="Q53" s="1121"/>
      <c r="R53" s="1113"/>
      <c r="S53" s="1113"/>
      <c r="T53" s="1113"/>
      <c r="U53" s="1113"/>
      <c r="V53" s="1113"/>
      <c r="W53" s="1113"/>
      <c r="X53" s="1113"/>
      <c r="Y53" s="1113"/>
      <c r="Z53" s="1113"/>
      <c r="AA53" s="1113"/>
      <c r="AB53" s="1113"/>
      <c r="AC53" s="1113"/>
      <c r="AD53" s="1113"/>
      <c r="AE53" s="1122"/>
      <c r="AF53" s="1123"/>
      <c r="AG53" s="1124"/>
      <c r="AH53" s="1124"/>
      <c r="AI53" s="1124"/>
      <c r="AJ53" s="1125"/>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036"/>
      <c r="BF53" s="1036"/>
      <c r="BG53" s="1036"/>
      <c r="BH53" s="1036"/>
      <c r="BI53" s="1037"/>
      <c r="BJ53" s="235"/>
      <c r="BK53" s="235"/>
      <c r="BL53" s="235"/>
      <c r="BM53" s="235"/>
      <c r="BN53" s="235"/>
      <c r="BO53" s="244"/>
      <c r="BP53" s="244"/>
      <c r="BQ53" s="241">
        <v>47</v>
      </c>
      <c r="BR53" s="242"/>
      <c r="BS53" s="1080"/>
      <c r="BT53" s="1081"/>
      <c r="BU53" s="1081"/>
      <c r="BV53" s="1081"/>
      <c r="BW53" s="1081"/>
      <c r="BX53" s="1081"/>
      <c r="BY53" s="1081"/>
      <c r="BZ53" s="1081"/>
      <c r="CA53" s="1081"/>
      <c r="CB53" s="1081"/>
      <c r="CC53" s="1081"/>
      <c r="CD53" s="1081"/>
      <c r="CE53" s="1081"/>
      <c r="CF53" s="1081"/>
      <c r="CG53" s="1102"/>
      <c r="CH53" s="1077"/>
      <c r="CI53" s="1078"/>
      <c r="CJ53" s="1078"/>
      <c r="CK53" s="1078"/>
      <c r="CL53" s="1079"/>
      <c r="CM53" s="1077"/>
      <c r="CN53" s="1078"/>
      <c r="CO53" s="1078"/>
      <c r="CP53" s="1078"/>
      <c r="CQ53" s="1079"/>
      <c r="CR53" s="1077"/>
      <c r="CS53" s="1078"/>
      <c r="CT53" s="1078"/>
      <c r="CU53" s="1078"/>
      <c r="CV53" s="1079"/>
      <c r="CW53" s="1077"/>
      <c r="CX53" s="1078"/>
      <c r="CY53" s="1078"/>
      <c r="CZ53" s="1078"/>
      <c r="DA53" s="1079"/>
      <c r="DB53" s="1077"/>
      <c r="DC53" s="1078"/>
      <c r="DD53" s="1078"/>
      <c r="DE53" s="1078"/>
      <c r="DF53" s="1079"/>
      <c r="DG53" s="1077"/>
      <c r="DH53" s="1078"/>
      <c r="DI53" s="1078"/>
      <c r="DJ53" s="1078"/>
      <c r="DK53" s="1079"/>
      <c r="DL53" s="1077"/>
      <c r="DM53" s="1078"/>
      <c r="DN53" s="1078"/>
      <c r="DO53" s="1078"/>
      <c r="DP53" s="1079"/>
      <c r="DQ53" s="1077"/>
      <c r="DR53" s="1078"/>
      <c r="DS53" s="1078"/>
      <c r="DT53" s="1078"/>
      <c r="DU53" s="1079"/>
      <c r="DV53" s="1080"/>
      <c r="DW53" s="1081"/>
      <c r="DX53" s="1081"/>
      <c r="DY53" s="1081"/>
      <c r="DZ53" s="1082"/>
      <c r="EA53" s="233"/>
    </row>
    <row r="54" spans="1:131" ht="26.25" customHeight="1" x14ac:dyDescent="0.2">
      <c r="A54" s="241">
        <v>27</v>
      </c>
      <c r="B54" s="1118"/>
      <c r="C54" s="1119"/>
      <c r="D54" s="1119"/>
      <c r="E54" s="1119"/>
      <c r="F54" s="1119"/>
      <c r="G54" s="1119"/>
      <c r="H54" s="1119"/>
      <c r="I54" s="1119"/>
      <c r="J54" s="1119"/>
      <c r="K54" s="1119"/>
      <c r="L54" s="1119"/>
      <c r="M54" s="1119"/>
      <c r="N54" s="1119"/>
      <c r="O54" s="1119"/>
      <c r="P54" s="1120"/>
      <c r="Q54" s="1121"/>
      <c r="R54" s="1113"/>
      <c r="S54" s="1113"/>
      <c r="T54" s="1113"/>
      <c r="U54" s="1113"/>
      <c r="V54" s="1113"/>
      <c r="W54" s="1113"/>
      <c r="X54" s="1113"/>
      <c r="Y54" s="1113"/>
      <c r="Z54" s="1113"/>
      <c r="AA54" s="1113"/>
      <c r="AB54" s="1113"/>
      <c r="AC54" s="1113"/>
      <c r="AD54" s="1113"/>
      <c r="AE54" s="1122"/>
      <c r="AF54" s="1123"/>
      <c r="AG54" s="1124"/>
      <c r="AH54" s="1124"/>
      <c r="AI54" s="1124"/>
      <c r="AJ54" s="1125"/>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036"/>
      <c r="BF54" s="1036"/>
      <c r="BG54" s="1036"/>
      <c r="BH54" s="1036"/>
      <c r="BI54" s="1037"/>
      <c r="BJ54" s="235"/>
      <c r="BK54" s="235"/>
      <c r="BL54" s="235"/>
      <c r="BM54" s="235"/>
      <c r="BN54" s="235"/>
      <c r="BO54" s="244"/>
      <c r="BP54" s="244"/>
      <c r="BQ54" s="241">
        <v>48</v>
      </c>
      <c r="BR54" s="242"/>
      <c r="BS54" s="1080"/>
      <c r="BT54" s="1081"/>
      <c r="BU54" s="1081"/>
      <c r="BV54" s="1081"/>
      <c r="BW54" s="1081"/>
      <c r="BX54" s="1081"/>
      <c r="BY54" s="1081"/>
      <c r="BZ54" s="1081"/>
      <c r="CA54" s="1081"/>
      <c r="CB54" s="1081"/>
      <c r="CC54" s="1081"/>
      <c r="CD54" s="1081"/>
      <c r="CE54" s="1081"/>
      <c r="CF54" s="1081"/>
      <c r="CG54" s="1102"/>
      <c r="CH54" s="1077"/>
      <c r="CI54" s="1078"/>
      <c r="CJ54" s="1078"/>
      <c r="CK54" s="1078"/>
      <c r="CL54" s="1079"/>
      <c r="CM54" s="1077"/>
      <c r="CN54" s="1078"/>
      <c r="CO54" s="1078"/>
      <c r="CP54" s="1078"/>
      <c r="CQ54" s="1079"/>
      <c r="CR54" s="1077"/>
      <c r="CS54" s="1078"/>
      <c r="CT54" s="1078"/>
      <c r="CU54" s="1078"/>
      <c r="CV54" s="1079"/>
      <c r="CW54" s="1077"/>
      <c r="CX54" s="1078"/>
      <c r="CY54" s="1078"/>
      <c r="CZ54" s="1078"/>
      <c r="DA54" s="1079"/>
      <c r="DB54" s="1077"/>
      <c r="DC54" s="1078"/>
      <c r="DD54" s="1078"/>
      <c r="DE54" s="1078"/>
      <c r="DF54" s="1079"/>
      <c r="DG54" s="1077"/>
      <c r="DH54" s="1078"/>
      <c r="DI54" s="1078"/>
      <c r="DJ54" s="1078"/>
      <c r="DK54" s="1079"/>
      <c r="DL54" s="1077"/>
      <c r="DM54" s="1078"/>
      <c r="DN54" s="1078"/>
      <c r="DO54" s="1078"/>
      <c r="DP54" s="1079"/>
      <c r="DQ54" s="1077"/>
      <c r="DR54" s="1078"/>
      <c r="DS54" s="1078"/>
      <c r="DT54" s="1078"/>
      <c r="DU54" s="1079"/>
      <c r="DV54" s="1080"/>
      <c r="DW54" s="1081"/>
      <c r="DX54" s="1081"/>
      <c r="DY54" s="1081"/>
      <c r="DZ54" s="1082"/>
      <c r="EA54" s="233"/>
    </row>
    <row r="55" spans="1:131" ht="26.25" customHeight="1" x14ac:dyDescent="0.2">
      <c r="A55" s="241">
        <v>28</v>
      </c>
      <c r="B55" s="1118"/>
      <c r="C55" s="1119"/>
      <c r="D55" s="1119"/>
      <c r="E55" s="1119"/>
      <c r="F55" s="1119"/>
      <c r="G55" s="1119"/>
      <c r="H55" s="1119"/>
      <c r="I55" s="1119"/>
      <c r="J55" s="1119"/>
      <c r="K55" s="1119"/>
      <c r="L55" s="1119"/>
      <c r="M55" s="1119"/>
      <c r="N55" s="1119"/>
      <c r="O55" s="1119"/>
      <c r="P55" s="1120"/>
      <c r="Q55" s="1121"/>
      <c r="R55" s="1113"/>
      <c r="S55" s="1113"/>
      <c r="T55" s="1113"/>
      <c r="U55" s="1113"/>
      <c r="V55" s="1113"/>
      <c r="W55" s="1113"/>
      <c r="X55" s="1113"/>
      <c r="Y55" s="1113"/>
      <c r="Z55" s="1113"/>
      <c r="AA55" s="1113"/>
      <c r="AB55" s="1113"/>
      <c r="AC55" s="1113"/>
      <c r="AD55" s="1113"/>
      <c r="AE55" s="1122"/>
      <c r="AF55" s="1123"/>
      <c r="AG55" s="1124"/>
      <c r="AH55" s="1124"/>
      <c r="AI55" s="1124"/>
      <c r="AJ55" s="1125"/>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036"/>
      <c r="BF55" s="1036"/>
      <c r="BG55" s="1036"/>
      <c r="BH55" s="1036"/>
      <c r="BI55" s="1037"/>
      <c r="BJ55" s="235"/>
      <c r="BK55" s="235"/>
      <c r="BL55" s="235"/>
      <c r="BM55" s="235"/>
      <c r="BN55" s="235"/>
      <c r="BO55" s="244"/>
      <c r="BP55" s="244"/>
      <c r="BQ55" s="241">
        <v>49</v>
      </c>
      <c r="BR55" s="242"/>
      <c r="BS55" s="1080"/>
      <c r="BT55" s="1081"/>
      <c r="BU55" s="1081"/>
      <c r="BV55" s="1081"/>
      <c r="BW55" s="1081"/>
      <c r="BX55" s="1081"/>
      <c r="BY55" s="1081"/>
      <c r="BZ55" s="1081"/>
      <c r="CA55" s="1081"/>
      <c r="CB55" s="1081"/>
      <c r="CC55" s="1081"/>
      <c r="CD55" s="1081"/>
      <c r="CE55" s="1081"/>
      <c r="CF55" s="1081"/>
      <c r="CG55" s="1102"/>
      <c r="CH55" s="1077"/>
      <c r="CI55" s="1078"/>
      <c r="CJ55" s="1078"/>
      <c r="CK55" s="1078"/>
      <c r="CL55" s="1079"/>
      <c r="CM55" s="1077"/>
      <c r="CN55" s="1078"/>
      <c r="CO55" s="1078"/>
      <c r="CP55" s="1078"/>
      <c r="CQ55" s="1079"/>
      <c r="CR55" s="1077"/>
      <c r="CS55" s="1078"/>
      <c r="CT55" s="1078"/>
      <c r="CU55" s="1078"/>
      <c r="CV55" s="1079"/>
      <c r="CW55" s="1077"/>
      <c r="CX55" s="1078"/>
      <c r="CY55" s="1078"/>
      <c r="CZ55" s="1078"/>
      <c r="DA55" s="1079"/>
      <c r="DB55" s="1077"/>
      <c r="DC55" s="1078"/>
      <c r="DD55" s="1078"/>
      <c r="DE55" s="1078"/>
      <c r="DF55" s="1079"/>
      <c r="DG55" s="1077"/>
      <c r="DH55" s="1078"/>
      <c r="DI55" s="1078"/>
      <c r="DJ55" s="1078"/>
      <c r="DK55" s="1079"/>
      <c r="DL55" s="1077"/>
      <c r="DM55" s="1078"/>
      <c r="DN55" s="1078"/>
      <c r="DO55" s="1078"/>
      <c r="DP55" s="1079"/>
      <c r="DQ55" s="1077"/>
      <c r="DR55" s="1078"/>
      <c r="DS55" s="1078"/>
      <c r="DT55" s="1078"/>
      <c r="DU55" s="1079"/>
      <c r="DV55" s="1080"/>
      <c r="DW55" s="1081"/>
      <c r="DX55" s="1081"/>
      <c r="DY55" s="1081"/>
      <c r="DZ55" s="1082"/>
      <c r="EA55" s="233"/>
    </row>
    <row r="56" spans="1:131" ht="26.25" customHeight="1" x14ac:dyDescent="0.2">
      <c r="A56" s="241">
        <v>29</v>
      </c>
      <c r="B56" s="1118"/>
      <c r="C56" s="1119"/>
      <c r="D56" s="1119"/>
      <c r="E56" s="1119"/>
      <c r="F56" s="1119"/>
      <c r="G56" s="1119"/>
      <c r="H56" s="1119"/>
      <c r="I56" s="1119"/>
      <c r="J56" s="1119"/>
      <c r="K56" s="1119"/>
      <c r="L56" s="1119"/>
      <c r="M56" s="1119"/>
      <c r="N56" s="1119"/>
      <c r="O56" s="1119"/>
      <c r="P56" s="1120"/>
      <c r="Q56" s="1121"/>
      <c r="R56" s="1113"/>
      <c r="S56" s="1113"/>
      <c r="T56" s="1113"/>
      <c r="U56" s="1113"/>
      <c r="V56" s="1113"/>
      <c r="W56" s="1113"/>
      <c r="X56" s="1113"/>
      <c r="Y56" s="1113"/>
      <c r="Z56" s="1113"/>
      <c r="AA56" s="1113"/>
      <c r="AB56" s="1113"/>
      <c r="AC56" s="1113"/>
      <c r="AD56" s="1113"/>
      <c r="AE56" s="1122"/>
      <c r="AF56" s="1123"/>
      <c r="AG56" s="1124"/>
      <c r="AH56" s="1124"/>
      <c r="AI56" s="1124"/>
      <c r="AJ56" s="1125"/>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036"/>
      <c r="BF56" s="1036"/>
      <c r="BG56" s="1036"/>
      <c r="BH56" s="1036"/>
      <c r="BI56" s="1037"/>
      <c r="BJ56" s="235"/>
      <c r="BK56" s="235"/>
      <c r="BL56" s="235"/>
      <c r="BM56" s="235"/>
      <c r="BN56" s="235"/>
      <c r="BO56" s="244"/>
      <c r="BP56" s="244"/>
      <c r="BQ56" s="241">
        <v>50</v>
      </c>
      <c r="BR56" s="242"/>
      <c r="BS56" s="1080"/>
      <c r="BT56" s="1081"/>
      <c r="BU56" s="1081"/>
      <c r="BV56" s="1081"/>
      <c r="BW56" s="1081"/>
      <c r="BX56" s="1081"/>
      <c r="BY56" s="1081"/>
      <c r="BZ56" s="1081"/>
      <c r="CA56" s="1081"/>
      <c r="CB56" s="1081"/>
      <c r="CC56" s="1081"/>
      <c r="CD56" s="1081"/>
      <c r="CE56" s="1081"/>
      <c r="CF56" s="1081"/>
      <c r="CG56" s="1102"/>
      <c r="CH56" s="1077"/>
      <c r="CI56" s="1078"/>
      <c r="CJ56" s="1078"/>
      <c r="CK56" s="1078"/>
      <c r="CL56" s="1079"/>
      <c r="CM56" s="1077"/>
      <c r="CN56" s="1078"/>
      <c r="CO56" s="1078"/>
      <c r="CP56" s="1078"/>
      <c r="CQ56" s="1079"/>
      <c r="CR56" s="1077"/>
      <c r="CS56" s="1078"/>
      <c r="CT56" s="1078"/>
      <c r="CU56" s="1078"/>
      <c r="CV56" s="1079"/>
      <c r="CW56" s="1077"/>
      <c r="CX56" s="1078"/>
      <c r="CY56" s="1078"/>
      <c r="CZ56" s="1078"/>
      <c r="DA56" s="1079"/>
      <c r="DB56" s="1077"/>
      <c r="DC56" s="1078"/>
      <c r="DD56" s="1078"/>
      <c r="DE56" s="1078"/>
      <c r="DF56" s="1079"/>
      <c r="DG56" s="1077"/>
      <c r="DH56" s="1078"/>
      <c r="DI56" s="1078"/>
      <c r="DJ56" s="1078"/>
      <c r="DK56" s="1079"/>
      <c r="DL56" s="1077"/>
      <c r="DM56" s="1078"/>
      <c r="DN56" s="1078"/>
      <c r="DO56" s="1078"/>
      <c r="DP56" s="1079"/>
      <c r="DQ56" s="1077"/>
      <c r="DR56" s="1078"/>
      <c r="DS56" s="1078"/>
      <c r="DT56" s="1078"/>
      <c r="DU56" s="1079"/>
      <c r="DV56" s="1080"/>
      <c r="DW56" s="1081"/>
      <c r="DX56" s="1081"/>
      <c r="DY56" s="1081"/>
      <c r="DZ56" s="1082"/>
      <c r="EA56" s="233"/>
    </row>
    <row r="57" spans="1:131" ht="26.25" customHeight="1" x14ac:dyDescent="0.2">
      <c r="A57" s="241">
        <v>30</v>
      </c>
      <c r="B57" s="1118"/>
      <c r="C57" s="1119"/>
      <c r="D57" s="1119"/>
      <c r="E57" s="1119"/>
      <c r="F57" s="1119"/>
      <c r="G57" s="1119"/>
      <c r="H57" s="1119"/>
      <c r="I57" s="1119"/>
      <c r="J57" s="1119"/>
      <c r="K57" s="1119"/>
      <c r="L57" s="1119"/>
      <c r="M57" s="1119"/>
      <c r="N57" s="1119"/>
      <c r="O57" s="1119"/>
      <c r="P57" s="1120"/>
      <c r="Q57" s="1121"/>
      <c r="R57" s="1113"/>
      <c r="S57" s="1113"/>
      <c r="T57" s="1113"/>
      <c r="U57" s="1113"/>
      <c r="V57" s="1113"/>
      <c r="W57" s="1113"/>
      <c r="X57" s="1113"/>
      <c r="Y57" s="1113"/>
      <c r="Z57" s="1113"/>
      <c r="AA57" s="1113"/>
      <c r="AB57" s="1113"/>
      <c r="AC57" s="1113"/>
      <c r="AD57" s="1113"/>
      <c r="AE57" s="1122"/>
      <c r="AF57" s="1123"/>
      <c r="AG57" s="1124"/>
      <c r="AH57" s="1124"/>
      <c r="AI57" s="1124"/>
      <c r="AJ57" s="1125"/>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036"/>
      <c r="BF57" s="1036"/>
      <c r="BG57" s="1036"/>
      <c r="BH57" s="1036"/>
      <c r="BI57" s="1037"/>
      <c r="BJ57" s="235"/>
      <c r="BK57" s="235"/>
      <c r="BL57" s="235"/>
      <c r="BM57" s="235"/>
      <c r="BN57" s="235"/>
      <c r="BO57" s="244"/>
      <c r="BP57" s="244"/>
      <c r="BQ57" s="241">
        <v>51</v>
      </c>
      <c r="BR57" s="242"/>
      <c r="BS57" s="1080"/>
      <c r="BT57" s="1081"/>
      <c r="BU57" s="1081"/>
      <c r="BV57" s="1081"/>
      <c r="BW57" s="1081"/>
      <c r="BX57" s="1081"/>
      <c r="BY57" s="1081"/>
      <c r="BZ57" s="1081"/>
      <c r="CA57" s="1081"/>
      <c r="CB57" s="1081"/>
      <c r="CC57" s="1081"/>
      <c r="CD57" s="1081"/>
      <c r="CE57" s="1081"/>
      <c r="CF57" s="1081"/>
      <c r="CG57" s="1102"/>
      <c r="CH57" s="1077"/>
      <c r="CI57" s="1078"/>
      <c r="CJ57" s="1078"/>
      <c r="CK57" s="1078"/>
      <c r="CL57" s="1079"/>
      <c r="CM57" s="1077"/>
      <c r="CN57" s="1078"/>
      <c r="CO57" s="1078"/>
      <c r="CP57" s="1078"/>
      <c r="CQ57" s="1079"/>
      <c r="CR57" s="1077"/>
      <c r="CS57" s="1078"/>
      <c r="CT57" s="1078"/>
      <c r="CU57" s="1078"/>
      <c r="CV57" s="1079"/>
      <c r="CW57" s="1077"/>
      <c r="CX57" s="1078"/>
      <c r="CY57" s="1078"/>
      <c r="CZ57" s="1078"/>
      <c r="DA57" s="1079"/>
      <c r="DB57" s="1077"/>
      <c r="DC57" s="1078"/>
      <c r="DD57" s="1078"/>
      <c r="DE57" s="1078"/>
      <c r="DF57" s="1079"/>
      <c r="DG57" s="1077"/>
      <c r="DH57" s="1078"/>
      <c r="DI57" s="1078"/>
      <c r="DJ57" s="1078"/>
      <c r="DK57" s="1079"/>
      <c r="DL57" s="1077"/>
      <c r="DM57" s="1078"/>
      <c r="DN57" s="1078"/>
      <c r="DO57" s="1078"/>
      <c r="DP57" s="1079"/>
      <c r="DQ57" s="1077"/>
      <c r="DR57" s="1078"/>
      <c r="DS57" s="1078"/>
      <c r="DT57" s="1078"/>
      <c r="DU57" s="1079"/>
      <c r="DV57" s="1080"/>
      <c r="DW57" s="1081"/>
      <c r="DX57" s="1081"/>
      <c r="DY57" s="1081"/>
      <c r="DZ57" s="1082"/>
      <c r="EA57" s="233"/>
    </row>
    <row r="58" spans="1:131" ht="26.25" customHeight="1" x14ac:dyDescent="0.2">
      <c r="A58" s="241">
        <v>31</v>
      </c>
      <c r="B58" s="1118"/>
      <c r="C58" s="1119"/>
      <c r="D58" s="1119"/>
      <c r="E58" s="1119"/>
      <c r="F58" s="1119"/>
      <c r="G58" s="1119"/>
      <c r="H58" s="1119"/>
      <c r="I58" s="1119"/>
      <c r="J58" s="1119"/>
      <c r="K58" s="1119"/>
      <c r="L58" s="1119"/>
      <c r="M58" s="1119"/>
      <c r="N58" s="1119"/>
      <c r="O58" s="1119"/>
      <c r="P58" s="1120"/>
      <c r="Q58" s="1121"/>
      <c r="R58" s="1113"/>
      <c r="S58" s="1113"/>
      <c r="T58" s="1113"/>
      <c r="U58" s="1113"/>
      <c r="V58" s="1113"/>
      <c r="W58" s="1113"/>
      <c r="X58" s="1113"/>
      <c r="Y58" s="1113"/>
      <c r="Z58" s="1113"/>
      <c r="AA58" s="1113"/>
      <c r="AB58" s="1113"/>
      <c r="AC58" s="1113"/>
      <c r="AD58" s="1113"/>
      <c r="AE58" s="1122"/>
      <c r="AF58" s="1123"/>
      <c r="AG58" s="1124"/>
      <c r="AH58" s="1124"/>
      <c r="AI58" s="1124"/>
      <c r="AJ58" s="1125"/>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036"/>
      <c r="BF58" s="1036"/>
      <c r="BG58" s="1036"/>
      <c r="BH58" s="1036"/>
      <c r="BI58" s="1037"/>
      <c r="BJ58" s="235"/>
      <c r="BK58" s="235"/>
      <c r="BL58" s="235"/>
      <c r="BM58" s="235"/>
      <c r="BN58" s="235"/>
      <c r="BO58" s="244"/>
      <c r="BP58" s="244"/>
      <c r="BQ58" s="241">
        <v>52</v>
      </c>
      <c r="BR58" s="242"/>
      <c r="BS58" s="1080"/>
      <c r="BT58" s="1081"/>
      <c r="BU58" s="1081"/>
      <c r="BV58" s="1081"/>
      <c r="BW58" s="1081"/>
      <c r="BX58" s="1081"/>
      <c r="BY58" s="1081"/>
      <c r="BZ58" s="1081"/>
      <c r="CA58" s="1081"/>
      <c r="CB58" s="1081"/>
      <c r="CC58" s="1081"/>
      <c r="CD58" s="1081"/>
      <c r="CE58" s="1081"/>
      <c r="CF58" s="1081"/>
      <c r="CG58" s="1102"/>
      <c r="CH58" s="1077"/>
      <c r="CI58" s="1078"/>
      <c r="CJ58" s="1078"/>
      <c r="CK58" s="1078"/>
      <c r="CL58" s="1079"/>
      <c r="CM58" s="1077"/>
      <c r="CN58" s="1078"/>
      <c r="CO58" s="1078"/>
      <c r="CP58" s="1078"/>
      <c r="CQ58" s="1079"/>
      <c r="CR58" s="1077"/>
      <c r="CS58" s="1078"/>
      <c r="CT58" s="1078"/>
      <c r="CU58" s="1078"/>
      <c r="CV58" s="1079"/>
      <c r="CW58" s="1077"/>
      <c r="CX58" s="1078"/>
      <c r="CY58" s="1078"/>
      <c r="CZ58" s="1078"/>
      <c r="DA58" s="1079"/>
      <c r="DB58" s="1077"/>
      <c r="DC58" s="1078"/>
      <c r="DD58" s="1078"/>
      <c r="DE58" s="1078"/>
      <c r="DF58" s="1079"/>
      <c r="DG58" s="1077"/>
      <c r="DH58" s="1078"/>
      <c r="DI58" s="1078"/>
      <c r="DJ58" s="1078"/>
      <c r="DK58" s="1079"/>
      <c r="DL58" s="1077"/>
      <c r="DM58" s="1078"/>
      <c r="DN58" s="1078"/>
      <c r="DO58" s="1078"/>
      <c r="DP58" s="1079"/>
      <c r="DQ58" s="1077"/>
      <c r="DR58" s="1078"/>
      <c r="DS58" s="1078"/>
      <c r="DT58" s="1078"/>
      <c r="DU58" s="1079"/>
      <c r="DV58" s="1080"/>
      <c r="DW58" s="1081"/>
      <c r="DX58" s="1081"/>
      <c r="DY58" s="1081"/>
      <c r="DZ58" s="1082"/>
      <c r="EA58" s="233"/>
    </row>
    <row r="59" spans="1:131" ht="26.25" customHeight="1" x14ac:dyDescent="0.2">
      <c r="A59" s="241">
        <v>32</v>
      </c>
      <c r="B59" s="1118"/>
      <c r="C59" s="1119"/>
      <c r="D59" s="1119"/>
      <c r="E59" s="1119"/>
      <c r="F59" s="1119"/>
      <c r="G59" s="1119"/>
      <c r="H59" s="1119"/>
      <c r="I59" s="1119"/>
      <c r="J59" s="1119"/>
      <c r="K59" s="1119"/>
      <c r="L59" s="1119"/>
      <c r="M59" s="1119"/>
      <c r="N59" s="1119"/>
      <c r="O59" s="1119"/>
      <c r="P59" s="1120"/>
      <c r="Q59" s="1121"/>
      <c r="R59" s="1113"/>
      <c r="S59" s="1113"/>
      <c r="T59" s="1113"/>
      <c r="U59" s="1113"/>
      <c r="V59" s="1113"/>
      <c r="W59" s="1113"/>
      <c r="X59" s="1113"/>
      <c r="Y59" s="1113"/>
      <c r="Z59" s="1113"/>
      <c r="AA59" s="1113"/>
      <c r="AB59" s="1113"/>
      <c r="AC59" s="1113"/>
      <c r="AD59" s="1113"/>
      <c r="AE59" s="1122"/>
      <c r="AF59" s="1123"/>
      <c r="AG59" s="1124"/>
      <c r="AH59" s="1124"/>
      <c r="AI59" s="1124"/>
      <c r="AJ59" s="1125"/>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036"/>
      <c r="BF59" s="1036"/>
      <c r="BG59" s="1036"/>
      <c r="BH59" s="1036"/>
      <c r="BI59" s="1037"/>
      <c r="BJ59" s="235"/>
      <c r="BK59" s="235"/>
      <c r="BL59" s="235"/>
      <c r="BM59" s="235"/>
      <c r="BN59" s="235"/>
      <c r="BO59" s="244"/>
      <c r="BP59" s="244"/>
      <c r="BQ59" s="241">
        <v>53</v>
      </c>
      <c r="BR59" s="242"/>
      <c r="BS59" s="1080"/>
      <c r="BT59" s="1081"/>
      <c r="BU59" s="1081"/>
      <c r="BV59" s="1081"/>
      <c r="BW59" s="1081"/>
      <c r="BX59" s="1081"/>
      <c r="BY59" s="1081"/>
      <c r="BZ59" s="1081"/>
      <c r="CA59" s="1081"/>
      <c r="CB59" s="1081"/>
      <c r="CC59" s="1081"/>
      <c r="CD59" s="1081"/>
      <c r="CE59" s="1081"/>
      <c r="CF59" s="1081"/>
      <c r="CG59" s="1102"/>
      <c r="CH59" s="1077"/>
      <c r="CI59" s="1078"/>
      <c r="CJ59" s="1078"/>
      <c r="CK59" s="1078"/>
      <c r="CL59" s="1079"/>
      <c r="CM59" s="1077"/>
      <c r="CN59" s="1078"/>
      <c r="CO59" s="1078"/>
      <c r="CP59" s="1078"/>
      <c r="CQ59" s="1079"/>
      <c r="CR59" s="1077"/>
      <c r="CS59" s="1078"/>
      <c r="CT59" s="1078"/>
      <c r="CU59" s="1078"/>
      <c r="CV59" s="1079"/>
      <c r="CW59" s="1077"/>
      <c r="CX59" s="1078"/>
      <c r="CY59" s="1078"/>
      <c r="CZ59" s="1078"/>
      <c r="DA59" s="1079"/>
      <c r="DB59" s="1077"/>
      <c r="DC59" s="1078"/>
      <c r="DD59" s="1078"/>
      <c r="DE59" s="1078"/>
      <c r="DF59" s="1079"/>
      <c r="DG59" s="1077"/>
      <c r="DH59" s="1078"/>
      <c r="DI59" s="1078"/>
      <c r="DJ59" s="1078"/>
      <c r="DK59" s="1079"/>
      <c r="DL59" s="1077"/>
      <c r="DM59" s="1078"/>
      <c r="DN59" s="1078"/>
      <c r="DO59" s="1078"/>
      <c r="DP59" s="1079"/>
      <c r="DQ59" s="1077"/>
      <c r="DR59" s="1078"/>
      <c r="DS59" s="1078"/>
      <c r="DT59" s="1078"/>
      <c r="DU59" s="1079"/>
      <c r="DV59" s="1080"/>
      <c r="DW59" s="1081"/>
      <c r="DX59" s="1081"/>
      <c r="DY59" s="1081"/>
      <c r="DZ59" s="1082"/>
      <c r="EA59" s="233"/>
    </row>
    <row r="60" spans="1:131" ht="26.25" customHeight="1" x14ac:dyDescent="0.2">
      <c r="A60" s="241">
        <v>33</v>
      </c>
      <c r="B60" s="1118"/>
      <c r="C60" s="1119"/>
      <c r="D60" s="1119"/>
      <c r="E60" s="1119"/>
      <c r="F60" s="1119"/>
      <c r="G60" s="1119"/>
      <c r="H60" s="1119"/>
      <c r="I60" s="1119"/>
      <c r="J60" s="1119"/>
      <c r="K60" s="1119"/>
      <c r="L60" s="1119"/>
      <c r="M60" s="1119"/>
      <c r="N60" s="1119"/>
      <c r="O60" s="1119"/>
      <c r="P60" s="1120"/>
      <c r="Q60" s="1121"/>
      <c r="R60" s="1113"/>
      <c r="S60" s="1113"/>
      <c r="T60" s="1113"/>
      <c r="U60" s="1113"/>
      <c r="V60" s="1113"/>
      <c r="W60" s="1113"/>
      <c r="X60" s="1113"/>
      <c r="Y60" s="1113"/>
      <c r="Z60" s="1113"/>
      <c r="AA60" s="1113"/>
      <c r="AB60" s="1113"/>
      <c r="AC60" s="1113"/>
      <c r="AD60" s="1113"/>
      <c r="AE60" s="1122"/>
      <c r="AF60" s="1123"/>
      <c r="AG60" s="1124"/>
      <c r="AH60" s="1124"/>
      <c r="AI60" s="1124"/>
      <c r="AJ60" s="1125"/>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036"/>
      <c r="BF60" s="1036"/>
      <c r="BG60" s="1036"/>
      <c r="BH60" s="1036"/>
      <c r="BI60" s="1037"/>
      <c r="BJ60" s="235"/>
      <c r="BK60" s="235"/>
      <c r="BL60" s="235"/>
      <c r="BM60" s="235"/>
      <c r="BN60" s="235"/>
      <c r="BO60" s="244"/>
      <c r="BP60" s="244"/>
      <c r="BQ60" s="241">
        <v>54</v>
      </c>
      <c r="BR60" s="242"/>
      <c r="BS60" s="1080"/>
      <c r="BT60" s="1081"/>
      <c r="BU60" s="1081"/>
      <c r="BV60" s="1081"/>
      <c r="BW60" s="1081"/>
      <c r="BX60" s="1081"/>
      <c r="BY60" s="1081"/>
      <c r="BZ60" s="1081"/>
      <c r="CA60" s="1081"/>
      <c r="CB60" s="1081"/>
      <c r="CC60" s="1081"/>
      <c r="CD60" s="1081"/>
      <c r="CE60" s="1081"/>
      <c r="CF60" s="1081"/>
      <c r="CG60" s="1102"/>
      <c r="CH60" s="1077"/>
      <c r="CI60" s="1078"/>
      <c r="CJ60" s="1078"/>
      <c r="CK60" s="1078"/>
      <c r="CL60" s="1079"/>
      <c r="CM60" s="1077"/>
      <c r="CN60" s="1078"/>
      <c r="CO60" s="1078"/>
      <c r="CP60" s="1078"/>
      <c r="CQ60" s="1079"/>
      <c r="CR60" s="1077"/>
      <c r="CS60" s="1078"/>
      <c r="CT60" s="1078"/>
      <c r="CU60" s="1078"/>
      <c r="CV60" s="1079"/>
      <c r="CW60" s="1077"/>
      <c r="CX60" s="1078"/>
      <c r="CY60" s="1078"/>
      <c r="CZ60" s="1078"/>
      <c r="DA60" s="1079"/>
      <c r="DB60" s="1077"/>
      <c r="DC60" s="1078"/>
      <c r="DD60" s="1078"/>
      <c r="DE60" s="1078"/>
      <c r="DF60" s="1079"/>
      <c r="DG60" s="1077"/>
      <c r="DH60" s="1078"/>
      <c r="DI60" s="1078"/>
      <c r="DJ60" s="1078"/>
      <c r="DK60" s="1079"/>
      <c r="DL60" s="1077"/>
      <c r="DM60" s="1078"/>
      <c r="DN60" s="1078"/>
      <c r="DO60" s="1078"/>
      <c r="DP60" s="1079"/>
      <c r="DQ60" s="1077"/>
      <c r="DR60" s="1078"/>
      <c r="DS60" s="1078"/>
      <c r="DT60" s="1078"/>
      <c r="DU60" s="1079"/>
      <c r="DV60" s="1080"/>
      <c r="DW60" s="1081"/>
      <c r="DX60" s="1081"/>
      <c r="DY60" s="1081"/>
      <c r="DZ60" s="1082"/>
      <c r="EA60" s="233"/>
    </row>
    <row r="61" spans="1:131" ht="26.25" customHeight="1" thickBot="1" x14ac:dyDescent="0.25">
      <c r="A61" s="241">
        <v>34</v>
      </c>
      <c r="B61" s="1118"/>
      <c r="C61" s="1119"/>
      <c r="D61" s="1119"/>
      <c r="E61" s="1119"/>
      <c r="F61" s="1119"/>
      <c r="G61" s="1119"/>
      <c r="H61" s="1119"/>
      <c r="I61" s="1119"/>
      <c r="J61" s="1119"/>
      <c r="K61" s="1119"/>
      <c r="L61" s="1119"/>
      <c r="M61" s="1119"/>
      <c r="N61" s="1119"/>
      <c r="O61" s="1119"/>
      <c r="P61" s="1120"/>
      <c r="Q61" s="1121"/>
      <c r="R61" s="1113"/>
      <c r="S61" s="1113"/>
      <c r="T61" s="1113"/>
      <c r="U61" s="1113"/>
      <c r="V61" s="1113"/>
      <c r="W61" s="1113"/>
      <c r="X61" s="1113"/>
      <c r="Y61" s="1113"/>
      <c r="Z61" s="1113"/>
      <c r="AA61" s="1113"/>
      <c r="AB61" s="1113"/>
      <c r="AC61" s="1113"/>
      <c r="AD61" s="1113"/>
      <c r="AE61" s="1122"/>
      <c r="AF61" s="1123"/>
      <c r="AG61" s="1124"/>
      <c r="AH61" s="1124"/>
      <c r="AI61" s="1124"/>
      <c r="AJ61" s="1125"/>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036"/>
      <c r="BF61" s="1036"/>
      <c r="BG61" s="1036"/>
      <c r="BH61" s="1036"/>
      <c r="BI61" s="1037"/>
      <c r="BJ61" s="235"/>
      <c r="BK61" s="235"/>
      <c r="BL61" s="235"/>
      <c r="BM61" s="235"/>
      <c r="BN61" s="235"/>
      <c r="BO61" s="244"/>
      <c r="BP61" s="244"/>
      <c r="BQ61" s="241">
        <v>55</v>
      </c>
      <c r="BR61" s="242"/>
      <c r="BS61" s="1080"/>
      <c r="BT61" s="1081"/>
      <c r="BU61" s="1081"/>
      <c r="BV61" s="1081"/>
      <c r="BW61" s="1081"/>
      <c r="BX61" s="1081"/>
      <c r="BY61" s="1081"/>
      <c r="BZ61" s="1081"/>
      <c r="CA61" s="1081"/>
      <c r="CB61" s="1081"/>
      <c r="CC61" s="1081"/>
      <c r="CD61" s="1081"/>
      <c r="CE61" s="1081"/>
      <c r="CF61" s="1081"/>
      <c r="CG61" s="1102"/>
      <c r="CH61" s="1077"/>
      <c r="CI61" s="1078"/>
      <c r="CJ61" s="1078"/>
      <c r="CK61" s="1078"/>
      <c r="CL61" s="1079"/>
      <c r="CM61" s="1077"/>
      <c r="CN61" s="1078"/>
      <c r="CO61" s="1078"/>
      <c r="CP61" s="1078"/>
      <c r="CQ61" s="1079"/>
      <c r="CR61" s="1077"/>
      <c r="CS61" s="1078"/>
      <c r="CT61" s="1078"/>
      <c r="CU61" s="1078"/>
      <c r="CV61" s="1079"/>
      <c r="CW61" s="1077"/>
      <c r="CX61" s="1078"/>
      <c r="CY61" s="1078"/>
      <c r="CZ61" s="1078"/>
      <c r="DA61" s="1079"/>
      <c r="DB61" s="1077"/>
      <c r="DC61" s="1078"/>
      <c r="DD61" s="1078"/>
      <c r="DE61" s="1078"/>
      <c r="DF61" s="1079"/>
      <c r="DG61" s="1077"/>
      <c r="DH61" s="1078"/>
      <c r="DI61" s="1078"/>
      <c r="DJ61" s="1078"/>
      <c r="DK61" s="1079"/>
      <c r="DL61" s="1077"/>
      <c r="DM61" s="1078"/>
      <c r="DN61" s="1078"/>
      <c r="DO61" s="1078"/>
      <c r="DP61" s="1079"/>
      <c r="DQ61" s="1077"/>
      <c r="DR61" s="1078"/>
      <c r="DS61" s="1078"/>
      <c r="DT61" s="1078"/>
      <c r="DU61" s="1079"/>
      <c r="DV61" s="1080"/>
      <c r="DW61" s="1081"/>
      <c r="DX61" s="1081"/>
      <c r="DY61" s="1081"/>
      <c r="DZ61" s="1082"/>
      <c r="EA61" s="233"/>
    </row>
    <row r="62" spans="1:131" ht="26.25" customHeight="1" x14ac:dyDescent="0.2">
      <c r="A62" s="241">
        <v>35</v>
      </c>
      <c r="B62" s="1118"/>
      <c r="C62" s="1119"/>
      <c r="D62" s="1119"/>
      <c r="E62" s="1119"/>
      <c r="F62" s="1119"/>
      <c r="G62" s="1119"/>
      <c r="H62" s="1119"/>
      <c r="I62" s="1119"/>
      <c r="J62" s="1119"/>
      <c r="K62" s="1119"/>
      <c r="L62" s="1119"/>
      <c r="M62" s="1119"/>
      <c r="N62" s="1119"/>
      <c r="O62" s="1119"/>
      <c r="P62" s="1120"/>
      <c r="Q62" s="1121"/>
      <c r="R62" s="1113"/>
      <c r="S62" s="1113"/>
      <c r="T62" s="1113"/>
      <c r="U62" s="1113"/>
      <c r="V62" s="1113"/>
      <c r="W62" s="1113"/>
      <c r="X62" s="1113"/>
      <c r="Y62" s="1113"/>
      <c r="Z62" s="1113"/>
      <c r="AA62" s="1113"/>
      <c r="AB62" s="1113"/>
      <c r="AC62" s="1113"/>
      <c r="AD62" s="1113"/>
      <c r="AE62" s="1122"/>
      <c r="AF62" s="1123"/>
      <c r="AG62" s="1124"/>
      <c r="AH62" s="1124"/>
      <c r="AI62" s="1124"/>
      <c r="AJ62" s="1125"/>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036"/>
      <c r="BF62" s="1036"/>
      <c r="BG62" s="1036"/>
      <c r="BH62" s="1036"/>
      <c r="BI62" s="1037"/>
      <c r="BJ62" s="1115" t="s">
        <v>410</v>
      </c>
      <c r="BK62" s="1116"/>
      <c r="BL62" s="1116"/>
      <c r="BM62" s="1116"/>
      <c r="BN62" s="1117"/>
      <c r="BO62" s="244"/>
      <c r="BP62" s="244"/>
      <c r="BQ62" s="241">
        <v>56</v>
      </c>
      <c r="BR62" s="242"/>
      <c r="BS62" s="1080"/>
      <c r="BT62" s="1081"/>
      <c r="BU62" s="1081"/>
      <c r="BV62" s="1081"/>
      <c r="BW62" s="1081"/>
      <c r="BX62" s="1081"/>
      <c r="BY62" s="1081"/>
      <c r="BZ62" s="1081"/>
      <c r="CA62" s="1081"/>
      <c r="CB62" s="1081"/>
      <c r="CC62" s="1081"/>
      <c r="CD62" s="1081"/>
      <c r="CE62" s="1081"/>
      <c r="CF62" s="1081"/>
      <c r="CG62" s="1102"/>
      <c r="CH62" s="1077"/>
      <c r="CI62" s="1078"/>
      <c r="CJ62" s="1078"/>
      <c r="CK62" s="1078"/>
      <c r="CL62" s="1079"/>
      <c r="CM62" s="1077"/>
      <c r="CN62" s="1078"/>
      <c r="CO62" s="1078"/>
      <c r="CP62" s="1078"/>
      <c r="CQ62" s="1079"/>
      <c r="CR62" s="1077"/>
      <c r="CS62" s="1078"/>
      <c r="CT62" s="1078"/>
      <c r="CU62" s="1078"/>
      <c r="CV62" s="1079"/>
      <c r="CW62" s="1077"/>
      <c r="CX62" s="1078"/>
      <c r="CY62" s="1078"/>
      <c r="CZ62" s="1078"/>
      <c r="DA62" s="1079"/>
      <c r="DB62" s="1077"/>
      <c r="DC62" s="1078"/>
      <c r="DD62" s="1078"/>
      <c r="DE62" s="1078"/>
      <c r="DF62" s="1079"/>
      <c r="DG62" s="1077"/>
      <c r="DH62" s="1078"/>
      <c r="DI62" s="1078"/>
      <c r="DJ62" s="1078"/>
      <c r="DK62" s="1079"/>
      <c r="DL62" s="1077"/>
      <c r="DM62" s="1078"/>
      <c r="DN62" s="1078"/>
      <c r="DO62" s="1078"/>
      <c r="DP62" s="1079"/>
      <c r="DQ62" s="1077"/>
      <c r="DR62" s="1078"/>
      <c r="DS62" s="1078"/>
      <c r="DT62" s="1078"/>
      <c r="DU62" s="1079"/>
      <c r="DV62" s="1080"/>
      <c r="DW62" s="1081"/>
      <c r="DX62" s="1081"/>
      <c r="DY62" s="1081"/>
      <c r="DZ62" s="1082"/>
      <c r="EA62" s="233"/>
    </row>
    <row r="63" spans="1:131" ht="26.25" customHeight="1" thickBot="1" x14ac:dyDescent="0.25">
      <c r="A63" s="243" t="s">
        <v>394</v>
      </c>
      <c r="B63" s="1001" t="s">
        <v>411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108"/>
      <c r="AF63" s="1109">
        <v>4838</v>
      </c>
      <c r="AG63" s="1023"/>
      <c r="AH63" s="1023"/>
      <c r="AI63" s="1023"/>
      <c r="AJ63" s="1110"/>
      <c r="AK63" s="1111"/>
      <c r="AL63" s="1027"/>
      <c r="AM63" s="1027"/>
      <c r="AN63" s="1027"/>
      <c r="AO63" s="1027"/>
      <c r="AP63" s="1023" t="s">
        <v>592</v>
      </c>
      <c r="AQ63" s="1023"/>
      <c r="AR63" s="1023"/>
      <c r="AS63" s="1023"/>
      <c r="AT63" s="1023"/>
      <c r="AU63" s="1023" t="s">
        <v>592</v>
      </c>
      <c r="AV63" s="1023"/>
      <c r="AW63" s="1023"/>
      <c r="AX63" s="1023"/>
      <c r="AY63" s="1023"/>
      <c r="AZ63" s="1105"/>
      <c r="BA63" s="1105"/>
      <c r="BB63" s="1105"/>
      <c r="BC63" s="1105"/>
      <c r="BD63" s="1105"/>
      <c r="BE63" s="1024"/>
      <c r="BF63" s="1024"/>
      <c r="BG63" s="1024"/>
      <c r="BH63" s="1024"/>
      <c r="BI63" s="1025"/>
      <c r="BJ63" s="1106" t="s">
        <v>412</v>
      </c>
      <c r="BK63" s="1017"/>
      <c r="BL63" s="1017"/>
      <c r="BM63" s="1017"/>
      <c r="BN63" s="1107"/>
      <c r="BO63" s="244"/>
      <c r="BP63" s="244"/>
      <c r="BQ63" s="241">
        <v>57</v>
      </c>
      <c r="BR63" s="242"/>
      <c r="BS63" s="1080"/>
      <c r="BT63" s="1081"/>
      <c r="BU63" s="1081"/>
      <c r="BV63" s="1081"/>
      <c r="BW63" s="1081"/>
      <c r="BX63" s="1081"/>
      <c r="BY63" s="1081"/>
      <c r="BZ63" s="1081"/>
      <c r="CA63" s="1081"/>
      <c r="CB63" s="1081"/>
      <c r="CC63" s="1081"/>
      <c r="CD63" s="1081"/>
      <c r="CE63" s="1081"/>
      <c r="CF63" s="1081"/>
      <c r="CG63" s="1102"/>
      <c r="CH63" s="1077"/>
      <c r="CI63" s="1078"/>
      <c r="CJ63" s="1078"/>
      <c r="CK63" s="1078"/>
      <c r="CL63" s="1079"/>
      <c r="CM63" s="1077"/>
      <c r="CN63" s="1078"/>
      <c r="CO63" s="1078"/>
      <c r="CP63" s="1078"/>
      <c r="CQ63" s="1079"/>
      <c r="CR63" s="1077"/>
      <c r="CS63" s="1078"/>
      <c r="CT63" s="1078"/>
      <c r="CU63" s="1078"/>
      <c r="CV63" s="1079"/>
      <c r="CW63" s="1077"/>
      <c r="CX63" s="1078"/>
      <c r="CY63" s="1078"/>
      <c r="CZ63" s="1078"/>
      <c r="DA63" s="1079"/>
      <c r="DB63" s="1077"/>
      <c r="DC63" s="1078"/>
      <c r="DD63" s="1078"/>
      <c r="DE63" s="1078"/>
      <c r="DF63" s="1079"/>
      <c r="DG63" s="1077"/>
      <c r="DH63" s="1078"/>
      <c r="DI63" s="1078"/>
      <c r="DJ63" s="1078"/>
      <c r="DK63" s="1079"/>
      <c r="DL63" s="1077"/>
      <c r="DM63" s="1078"/>
      <c r="DN63" s="1078"/>
      <c r="DO63" s="1078"/>
      <c r="DP63" s="1079"/>
      <c r="DQ63" s="1077"/>
      <c r="DR63" s="1078"/>
      <c r="DS63" s="1078"/>
      <c r="DT63" s="1078"/>
      <c r="DU63" s="1079"/>
      <c r="DV63" s="1080"/>
      <c r="DW63" s="1081"/>
      <c r="DX63" s="1081"/>
      <c r="DY63" s="1081"/>
      <c r="DZ63" s="108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80"/>
      <c r="BT64" s="1081"/>
      <c r="BU64" s="1081"/>
      <c r="BV64" s="1081"/>
      <c r="BW64" s="1081"/>
      <c r="BX64" s="1081"/>
      <c r="BY64" s="1081"/>
      <c r="BZ64" s="1081"/>
      <c r="CA64" s="1081"/>
      <c r="CB64" s="1081"/>
      <c r="CC64" s="1081"/>
      <c r="CD64" s="1081"/>
      <c r="CE64" s="1081"/>
      <c r="CF64" s="1081"/>
      <c r="CG64" s="1102"/>
      <c r="CH64" s="1077"/>
      <c r="CI64" s="1078"/>
      <c r="CJ64" s="1078"/>
      <c r="CK64" s="1078"/>
      <c r="CL64" s="1079"/>
      <c r="CM64" s="1077"/>
      <c r="CN64" s="1078"/>
      <c r="CO64" s="1078"/>
      <c r="CP64" s="1078"/>
      <c r="CQ64" s="1079"/>
      <c r="CR64" s="1077"/>
      <c r="CS64" s="1078"/>
      <c r="CT64" s="1078"/>
      <c r="CU64" s="1078"/>
      <c r="CV64" s="1079"/>
      <c r="CW64" s="1077"/>
      <c r="CX64" s="1078"/>
      <c r="CY64" s="1078"/>
      <c r="CZ64" s="1078"/>
      <c r="DA64" s="1079"/>
      <c r="DB64" s="1077"/>
      <c r="DC64" s="1078"/>
      <c r="DD64" s="1078"/>
      <c r="DE64" s="1078"/>
      <c r="DF64" s="1079"/>
      <c r="DG64" s="1077"/>
      <c r="DH64" s="1078"/>
      <c r="DI64" s="1078"/>
      <c r="DJ64" s="1078"/>
      <c r="DK64" s="1079"/>
      <c r="DL64" s="1077"/>
      <c r="DM64" s="1078"/>
      <c r="DN64" s="1078"/>
      <c r="DO64" s="1078"/>
      <c r="DP64" s="1079"/>
      <c r="DQ64" s="1077"/>
      <c r="DR64" s="1078"/>
      <c r="DS64" s="1078"/>
      <c r="DT64" s="1078"/>
      <c r="DU64" s="1079"/>
      <c r="DV64" s="1080"/>
      <c r="DW64" s="1081"/>
      <c r="DX64" s="1081"/>
      <c r="DY64" s="1081"/>
      <c r="DZ64" s="1082"/>
      <c r="EA64" s="233"/>
    </row>
    <row r="65" spans="1:131" ht="26.25" customHeight="1" thickBot="1" x14ac:dyDescent="0.25">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80"/>
      <c r="BT65" s="1081"/>
      <c r="BU65" s="1081"/>
      <c r="BV65" s="1081"/>
      <c r="BW65" s="1081"/>
      <c r="BX65" s="1081"/>
      <c r="BY65" s="1081"/>
      <c r="BZ65" s="1081"/>
      <c r="CA65" s="1081"/>
      <c r="CB65" s="1081"/>
      <c r="CC65" s="1081"/>
      <c r="CD65" s="1081"/>
      <c r="CE65" s="1081"/>
      <c r="CF65" s="1081"/>
      <c r="CG65" s="1102"/>
      <c r="CH65" s="1077"/>
      <c r="CI65" s="1078"/>
      <c r="CJ65" s="1078"/>
      <c r="CK65" s="1078"/>
      <c r="CL65" s="1079"/>
      <c r="CM65" s="1077"/>
      <c r="CN65" s="1078"/>
      <c r="CO65" s="1078"/>
      <c r="CP65" s="1078"/>
      <c r="CQ65" s="1079"/>
      <c r="CR65" s="1077"/>
      <c r="CS65" s="1078"/>
      <c r="CT65" s="1078"/>
      <c r="CU65" s="1078"/>
      <c r="CV65" s="1079"/>
      <c r="CW65" s="1077"/>
      <c r="CX65" s="1078"/>
      <c r="CY65" s="1078"/>
      <c r="CZ65" s="1078"/>
      <c r="DA65" s="1079"/>
      <c r="DB65" s="1077"/>
      <c r="DC65" s="1078"/>
      <c r="DD65" s="1078"/>
      <c r="DE65" s="1078"/>
      <c r="DF65" s="1079"/>
      <c r="DG65" s="1077"/>
      <c r="DH65" s="1078"/>
      <c r="DI65" s="1078"/>
      <c r="DJ65" s="1078"/>
      <c r="DK65" s="1079"/>
      <c r="DL65" s="1077"/>
      <c r="DM65" s="1078"/>
      <c r="DN65" s="1078"/>
      <c r="DO65" s="1078"/>
      <c r="DP65" s="1079"/>
      <c r="DQ65" s="1077"/>
      <c r="DR65" s="1078"/>
      <c r="DS65" s="1078"/>
      <c r="DT65" s="1078"/>
      <c r="DU65" s="1079"/>
      <c r="DV65" s="1080"/>
      <c r="DW65" s="1081"/>
      <c r="DX65" s="1081"/>
      <c r="DY65" s="1081"/>
      <c r="DZ65" s="1082"/>
      <c r="EA65" s="233"/>
    </row>
    <row r="66" spans="1:131" ht="26.25" customHeight="1" x14ac:dyDescent="0.2">
      <c r="A66" s="1083" t="s">
        <v>414</v>
      </c>
      <c r="B66" s="1084"/>
      <c r="C66" s="1084"/>
      <c r="D66" s="1084"/>
      <c r="E66" s="1084"/>
      <c r="F66" s="1084"/>
      <c r="G66" s="1084"/>
      <c r="H66" s="1084"/>
      <c r="I66" s="1084"/>
      <c r="J66" s="1084"/>
      <c r="K66" s="1084"/>
      <c r="L66" s="1084"/>
      <c r="M66" s="1084"/>
      <c r="N66" s="1084"/>
      <c r="O66" s="1084"/>
      <c r="P66" s="1085"/>
      <c r="Q66" s="1089" t="s">
        <v>415</v>
      </c>
      <c r="R66" s="1090"/>
      <c r="S66" s="1090"/>
      <c r="T66" s="1090"/>
      <c r="U66" s="1091"/>
      <c r="V66" s="1089" t="s">
        <v>416</v>
      </c>
      <c r="W66" s="1090"/>
      <c r="X66" s="1090"/>
      <c r="Y66" s="1090"/>
      <c r="Z66" s="1091"/>
      <c r="AA66" s="1089" t="s">
        <v>417</v>
      </c>
      <c r="AB66" s="1090"/>
      <c r="AC66" s="1090"/>
      <c r="AD66" s="1090"/>
      <c r="AE66" s="1091"/>
      <c r="AF66" s="1095" t="s">
        <v>418</v>
      </c>
      <c r="AG66" s="1096"/>
      <c r="AH66" s="1096"/>
      <c r="AI66" s="1096"/>
      <c r="AJ66" s="1097"/>
      <c r="AK66" s="1089" t="s">
        <v>419</v>
      </c>
      <c r="AL66" s="1084"/>
      <c r="AM66" s="1084"/>
      <c r="AN66" s="1084"/>
      <c r="AO66" s="1085"/>
      <c r="AP66" s="1089" t="s">
        <v>420</v>
      </c>
      <c r="AQ66" s="1090"/>
      <c r="AR66" s="1090"/>
      <c r="AS66" s="1090"/>
      <c r="AT66" s="1091"/>
      <c r="AU66" s="1089" t="s">
        <v>421</v>
      </c>
      <c r="AV66" s="1090"/>
      <c r="AW66" s="1090"/>
      <c r="AX66" s="1090"/>
      <c r="AY66" s="1091"/>
      <c r="AZ66" s="1089" t="s">
        <v>381</v>
      </c>
      <c r="BA66" s="1090"/>
      <c r="BB66" s="1090"/>
      <c r="BC66" s="1090"/>
      <c r="BD66" s="1103"/>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86"/>
      <c r="B67" s="1087"/>
      <c r="C67" s="1087"/>
      <c r="D67" s="1087"/>
      <c r="E67" s="1087"/>
      <c r="F67" s="1087"/>
      <c r="G67" s="1087"/>
      <c r="H67" s="1087"/>
      <c r="I67" s="1087"/>
      <c r="J67" s="1087"/>
      <c r="K67" s="1087"/>
      <c r="L67" s="1087"/>
      <c r="M67" s="1087"/>
      <c r="N67" s="1087"/>
      <c r="O67" s="1087"/>
      <c r="P67" s="1088"/>
      <c r="Q67" s="1092"/>
      <c r="R67" s="1093"/>
      <c r="S67" s="1093"/>
      <c r="T67" s="1093"/>
      <c r="U67" s="1094"/>
      <c r="V67" s="1092"/>
      <c r="W67" s="1093"/>
      <c r="X67" s="1093"/>
      <c r="Y67" s="1093"/>
      <c r="Z67" s="1094"/>
      <c r="AA67" s="1092"/>
      <c r="AB67" s="1093"/>
      <c r="AC67" s="1093"/>
      <c r="AD67" s="1093"/>
      <c r="AE67" s="1094"/>
      <c r="AF67" s="1098"/>
      <c r="AG67" s="1099"/>
      <c r="AH67" s="1099"/>
      <c r="AI67" s="1099"/>
      <c r="AJ67" s="1100"/>
      <c r="AK67" s="1101"/>
      <c r="AL67" s="1087"/>
      <c r="AM67" s="1087"/>
      <c r="AN67" s="1087"/>
      <c r="AO67" s="1088"/>
      <c r="AP67" s="1092"/>
      <c r="AQ67" s="1093"/>
      <c r="AR67" s="1093"/>
      <c r="AS67" s="1093"/>
      <c r="AT67" s="1094"/>
      <c r="AU67" s="1092"/>
      <c r="AV67" s="1093"/>
      <c r="AW67" s="1093"/>
      <c r="AX67" s="1093"/>
      <c r="AY67" s="1094"/>
      <c r="AZ67" s="1092"/>
      <c r="BA67" s="1093"/>
      <c r="BB67" s="1093"/>
      <c r="BC67" s="1093"/>
      <c r="BD67" s="1104"/>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6" t="s">
        <v>584</v>
      </c>
      <c r="C68" s="1047"/>
      <c r="D68" s="1047"/>
      <c r="E68" s="1047"/>
      <c r="F68" s="1047"/>
      <c r="G68" s="1047"/>
      <c r="H68" s="1047"/>
      <c r="I68" s="1047"/>
      <c r="J68" s="1047"/>
      <c r="K68" s="1047"/>
      <c r="L68" s="1047"/>
      <c r="M68" s="1047"/>
      <c r="N68" s="1047"/>
      <c r="O68" s="1047"/>
      <c r="P68" s="1048"/>
      <c r="Q68" s="1076">
        <v>7741</v>
      </c>
      <c r="R68" s="1072">
        <v>7961</v>
      </c>
      <c r="S68" s="1072">
        <v>7961</v>
      </c>
      <c r="T68" s="1072">
        <v>7961</v>
      </c>
      <c r="U68" s="1072">
        <v>7961</v>
      </c>
      <c r="V68" s="1072">
        <v>7327</v>
      </c>
      <c r="W68" s="1072">
        <v>7475</v>
      </c>
      <c r="X68" s="1072">
        <v>7475</v>
      </c>
      <c r="Y68" s="1072">
        <v>7475</v>
      </c>
      <c r="Z68" s="1072">
        <v>7475</v>
      </c>
      <c r="AA68" s="1072">
        <v>415</v>
      </c>
      <c r="AB68" s="1072">
        <v>486</v>
      </c>
      <c r="AC68" s="1072">
        <v>486</v>
      </c>
      <c r="AD68" s="1072">
        <v>486</v>
      </c>
      <c r="AE68" s="1072">
        <v>486</v>
      </c>
      <c r="AF68" s="1072">
        <v>415</v>
      </c>
      <c r="AG68" s="1072">
        <v>486</v>
      </c>
      <c r="AH68" s="1072">
        <v>486</v>
      </c>
      <c r="AI68" s="1072">
        <v>486</v>
      </c>
      <c r="AJ68" s="1072">
        <v>486</v>
      </c>
      <c r="AK68" s="1072" t="s">
        <v>523</v>
      </c>
      <c r="AL68" s="1072"/>
      <c r="AM68" s="1072"/>
      <c r="AN68" s="1072"/>
      <c r="AO68" s="1072"/>
      <c r="AP68" s="1072">
        <v>3713</v>
      </c>
      <c r="AQ68" s="1072">
        <v>4476</v>
      </c>
      <c r="AR68" s="1072">
        <v>4476</v>
      </c>
      <c r="AS68" s="1072">
        <v>4476</v>
      </c>
      <c r="AT68" s="1072">
        <v>4476</v>
      </c>
      <c r="AU68" s="1073">
        <v>160</v>
      </c>
      <c r="AV68" s="1073">
        <v>192</v>
      </c>
      <c r="AW68" s="1073">
        <v>192</v>
      </c>
      <c r="AX68" s="1073">
        <v>192</v>
      </c>
      <c r="AY68" s="1073">
        <v>192</v>
      </c>
      <c r="AZ68" s="1074"/>
      <c r="BA68" s="1074"/>
      <c r="BB68" s="1074"/>
      <c r="BC68" s="1074"/>
      <c r="BD68" s="1075"/>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46" t="s">
        <v>585</v>
      </c>
      <c r="C69" s="1047"/>
      <c r="D69" s="1047"/>
      <c r="E69" s="1047"/>
      <c r="F69" s="1047"/>
      <c r="G69" s="1047"/>
      <c r="H69" s="1047"/>
      <c r="I69" s="1047"/>
      <c r="J69" s="1047"/>
      <c r="K69" s="1047"/>
      <c r="L69" s="1047"/>
      <c r="M69" s="1047"/>
      <c r="N69" s="1047"/>
      <c r="O69" s="1047"/>
      <c r="P69" s="1048"/>
      <c r="Q69" s="1071">
        <v>194646</v>
      </c>
      <c r="R69" s="1064">
        <v>144168</v>
      </c>
      <c r="S69" s="1064">
        <v>144168</v>
      </c>
      <c r="T69" s="1064">
        <v>144168</v>
      </c>
      <c r="U69" s="1064">
        <v>144168</v>
      </c>
      <c r="V69" s="1064">
        <v>178380</v>
      </c>
      <c r="W69" s="1064">
        <v>138019</v>
      </c>
      <c r="X69" s="1064">
        <v>138019</v>
      </c>
      <c r="Y69" s="1064">
        <v>138019</v>
      </c>
      <c r="Z69" s="1064">
        <v>138019</v>
      </c>
      <c r="AA69" s="1064">
        <v>16266</v>
      </c>
      <c r="AB69" s="1064">
        <v>6149</v>
      </c>
      <c r="AC69" s="1064">
        <v>6149</v>
      </c>
      <c r="AD69" s="1064">
        <v>6149</v>
      </c>
      <c r="AE69" s="1064">
        <v>6149</v>
      </c>
      <c r="AF69" s="1064">
        <v>48943</v>
      </c>
      <c r="AG69" s="1064">
        <v>32354</v>
      </c>
      <c r="AH69" s="1064">
        <v>32354</v>
      </c>
      <c r="AI69" s="1064">
        <v>32354</v>
      </c>
      <c r="AJ69" s="1064">
        <v>32354</v>
      </c>
      <c r="AK69" s="1059" t="s">
        <v>586</v>
      </c>
      <c r="AL69" s="1059"/>
      <c r="AM69" s="1059"/>
      <c r="AN69" s="1059"/>
      <c r="AO69" s="1059"/>
      <c r="AP69" s="1059" t="s">
        <v>586</v>
      </c>
      <c r="AQ69" s="1059"/>
      <c r="AR69" s="1059"/>
      <c r="AS69" s="1059"/>
      <c r="AT69" s="1059"/>
      <c r="AU69" s="1059" t="s">
        <v>586</v>
      </c>
      <c r="AV69" s="1059"/>
      <c r="AW69" s="1059"/>
      <c r="AX69" s="1059"/>
      <c r="AY69" s="1059"/>
      <c r="AZ69" s="1061" t="s">
        <v>587</v>
      </c>
      <c r="BA69" s="1062"/>
      <c r="BB69" s="1062"/>
      <c r="BC69" s="1062"/>
      <c r="BD69" s="1063"/>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46" t="s">
        <v>588</v>
      </c>
      <c r="C70" s="1047"/>
      <c r="D70" s="1047"/>
      <c r="E70" s="1047"/>
      <c r="F70" s="1047"/>
      <c r="G70" s="1047"/>
      <c r="H70" s="1047"/>
      <c r="I70" s="1047"/>
      <c r="J70" s="1047"/>
      <c r="K70" s="1047"/>
      <c r="L70" s="1047"/>
      <c r="M70" s="1047"/>
      <c r="N70" s="1047"/>
      <c r="O70" s="1047"/>
      <c r="P70" s="1048"/>
      <c r="Q70" s="1071">
        <v>720</v>
      </c>
      <c r="R70" s="1064">
        <v>893</v>
      </c>
      <c r="S70" s="1064">
        <v>893</v>
      </c>
      <c r="T70" s="1064">
        <v>893</v>
      </c>
      <c r="U70" s="1064">
        <v>893</v>
      </c>
      <c r="V70" s="1064">
        <v>587</v>
      </c>
      <c r="W70" s="1064">
        <v>820</v>
      </c>
      <c r="X70" s="1064">
        <v>820</v>
      </c>
      <c r="Y70" s="1064">
        <v>820</v>
      </c>
      <c r="Z70" s="1064">
        <v>820</v>
      </c>
      <c r="AA70" s="1064">
        <v>132</v>
      </c>
      <c r="AB70" s="1064">
        <v>73</v>
      </c>
      <c r="AC70" s="1064">
        <v>73</v>
      </c>
      <c r="AD70" s="1064">
        <v>73</v>
      </c>
      <c r="AE70" s="1064">
        <v>73</v>
      </c>
      <c r="AF70" s="1064">
        <v>132</v>
      </c>
      <c r="AG70" s="1064">
        <v>73</v>
      </c>
      <c r="AH70" s="1064">
        <v>73</v>
      </c>
      <c r="AI70" s="1064">
        <v>73</v>
      </c>
      <c r="AJ70" s="1064">
        <v>73</v>
      </c>
      <c r="AK70" s="1059" t="s">
        <v>586</v>
      </c>
      <c r="AL70" s="1059"/>
      <c r="AM70" s="1059"/>
      <c r="AN70" s="1059"/>
      <c r="AO70" s="1059"/>
      <c r="AP70" s="1064" t="s">
        <v>586</v>
      </c>
      <c r="AQ70" s="1064"/>
      <c r="AR70" s="1064"/>
      <c r="AS70" s="1064"/>
      <c r="AT70" s="1064"/>
      <c r="AU70" s="1065" t="s">
        <v>586</v>
      </c>
      <c r="AV70" s="1066"/>
      <c r="AW70" s="1066"/>
      <c r="AX70" s="1066"/>
      <c r="AY70" s="1067"/>
      <c r="AZ70" s="1068"/>
      <c r="BA70" s="1069"/>
      <c r="BB70" s="1069"/>
      <c r="BC70" s="1069"/>
      <c r="BD70" s="1070"/>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46" t="s">
        <v>589</v>
      </c>
      <c r="C71" s="1047"/>
      <c r="D71" s="1047"/>
      <c r="E71" s="1047"/>
      <c r="F71" s="1047"/>
      <c r="G71" s="1047"/>
      <c r="H71" s="1047"/>
      <c r="I71" s="1047"/>
      <c r="J71" s="1047"/>
      <c r="K71" s="1047"/>
      <c r="L71" s="1047"/>
      <c r="M71" s="1047"/>
      <c r="N71" s="1047"/>
      <c r="O71" s="1047"/>
      <c r="P71" s="1048"/>
      <c r="Q71" s="1049">
        <v>96531</v>
      </c>
      <c r="R71" s="1050">
        <v>76940</v>
      </c>
      <c r="S71" s="1050">
        <v>76940</v>
      </c>
      <c r="T71" s="1050">
        <v>76940</v>
      </c>
      <c r="U71" s="1051">
        <v>76940</v>
      </c>
      <c r="V71" s="1052">
        <v>91789</v>
      </c>
      <c r="W71" s="1050">
        <v>73165</v>
      </c>
      <c r="X71" s="1050">
        <v>73165</v>
      </c>
      <c r="Y71" s="1050">
        <v>73165</v>
      </c>
      <c r="Z71" s="1051">
        <v>73165</v>
      </c>
      <c r="AA71" s="1052">
        <v>4742</v>
      </c>
      <c r="AB71" s="1050">
        <v>3775</v>
      </c>
      <c r="AC71" s="1050">
        <v>3775</v>
      </c>
      <c r="AD71" s="1050">
        <v>3775</v>
      </c>
      <c r="AE71" s="1051">
        <v>3775</v>
      </c>
      <c r="AF71" s="1052">
        <v>4726</v>
      </c>
      <c r="AG71" s="1050">
        <v>3775</v>
      </c>
      <c r="AH71" s="1050">
        <v>3775</v>
      </c>
      <c r="AI71" s="1050">
        <v>3775</v>
      </c>
      <c r="AJ71" s="1051">
        <v>3775</v>
      </c>
      <c r="AK71" s="1052">
        <v>10217</v>
      </c>
      <c r="AL71" s="1050">
        <v>7300</v>
      </c>
      <c r="AM71" s="1050">
        <v>7300</v>
      </c>
      <c r="AN71" s="1050">
        <v>7300</v>
      </c>
      <c r="AO71" s="1051">
        <v>7300</v>
      </c>
      <c r="AP71" s="1052">
        <v>64049</v>
      </c>
      <c r="AQ71" s="1050">
        <v>42318</v>
      </c>
      <c r="AR71" s="1050">
        <v>42318</v>
      </c>
      <c r="AS71" s="1050">
        <v>42318</v>
      </c>
      <c r="AT71" s="1051">
        <v>42318</v>
      </c>
      <c r="AU71" s="1052">
        <v>3843</v>
      </c>
      <c r="AV71" s="1050">
        <v>29279.4</v>
      </c>
      <c r="AW71" s="1050">
        <v>24933.200000000001</v>
      </c>
      <c r="AX71" s="1050">
        <v>20587</v>
      </c>
      <c r="AY71" s="1051">
        <v>16240.8</v>
      </c>
      <c r="AZ71" s="1061"/>
      <c r="BA71" s="1062"/>
      <c r="BB71" s="1062"/>
      <c r="BC71" s="1062"/>
      <c r="BD71" s="1063"/>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46" t="s">
        <v>590</v>
      </c>
      <c r="C72" s="1047"/>
      <c r="D72" s="1047"/>
      <c r="E72" s="1047"/>
      <c r="F72" s="1047"/>
      <c r="G72" s="1047"/>
      <c r="H72" s="1047"/>
      <c r="I72" s="1047"/>
      <c r="J72" s="1047"/>
      <c r="K72" s="1047"/>
      <c r="L72" s="1047"/>
      <c r="M72" s="1047"/>
      <c r="N72" s="1047"/>
      <c r="O72" s="1047"/>
      <c r="P72" s="1048"/>
      <c r="Q72" s="1049">
        <v>6282</v>
      </c>
      <c r="R72" s="1050">
        <v>6933</v>
      </c>
      <c r="S72" s="1050">
        <v>6933</v>
      </c>
      <c r="T72" s="1050">
        <v>6933</v>
      </c>
      <c r="U72" s="1051">
        <v>6933</v>
      </c>
      <c r="V72" s="1052">
        <v>6206</v>
      </c>
      <c r="W72" s="1050">
        <v>6850</v>
      </c>
      <c r="X72" s="1050">
        <v>6850</v>
      </c>
      <c r="Y72" s="1050">
        <v>6850</v>
      </c>
      <c r="Z72" s="1051">
        <v>6850</v>
      </c>
      <c r="AA72" s="1052">
        <v>76</v>
      </c>
      <c r="AB72" s="1050">
        <v>82</v>
      </c>
      <c r="AC72" s="1050">
        <v>82</v>
      </c>
      <c r="AD72" s="1050">
        <v>82</v>
      </c>
      <c r="AE72" s="1051">
        <v>82</v>
      </c>
      <c r="AF72" s="1052">
        <v>76</v>
      </c>
      <c r="AG72" s="1050">
        <v>82</v>
      </c>
      <c r="AH72" s="1050">
        <v>82</v>
      </c>
      <c r="AI72" s="1050">
        <v>82</v>
      </c>
      <c r="AJ72" s="1051">
        <v>82</v>
      </c>
      <c r="AK72" s="1052">
        <v>1908</v>
      </c>
      <c r="AL72" s="1050">
        <v>2485</v>
      </c>
      <c r="AM72" s="1050">
        <v>2485</v>
      </c>
      <c r="AN72" s="1050">
        <v>2485</v>
      </c>
      <c r="AO72" s="1051">
        <v>2485</v>
      </c>
      <c r="AP72" s="1056" t="s">
        <v>586</v>
      </c>
      <c r="AQ72" s="1057"/>
      <c r="AR72" s="1057"/>
      <c r="AS72" s="1057"/>
      <c r="AT72" s="1058"/>
      <c r="AU72" s="1056" t="s">
        <v>586</v>
      </c>
      <c r="AV72" s="1057"/>
      <c r="AW72" s="1057"/>
      <c r="AX72" s="1057"/>
      <c r="AY72" s="1058"/>
      <c r="AZ72" s="1059"/>
      <c r="BA72" s="1059"/>
      <c r="BB72" s="1059"/>
      <c r="BC72" s="1059"/>
      <c r="BD72" s="1060"/>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46" t="s">
        <v>591</v>
      </c>
      <c r="C73" s="1047"/>
      <c r="D73" s="1047"/>
      <c r="E73" s="1047"/>
      <c r="F73" s="1047"/>
      <c r="G73" s="1047"/>
      <c r="H73" s="1047"/>
      <c r="I73" s="1047"/>
      <c r="J73" s="1047"/>
      <c r="K73" s="1047"/>
      <c r="L73" s="1047"/>
      <c r="M73" s="1047"/>
      <c r="N73" s="1047"/>
      <c r="O73" s="1047"/>
      <c r="P73" s="1048"/>
      <c r="Q73" s="1049">
        <v>1478091</v>
      </c>
      <c r="R73" s="1050">
        <v>1385861</v>
      </c>
      <c r="S73" s="1050">
        <v>1385861</v>
      </c>
      <c r="T73" s="1050">
        <v>1385861</v>
      </c>
      <c r="U73" s="1051">
        <v>1385861</v>
      </c>
      <c r="V73" s="1052">
        <v>1440066</v>
      </c>
      <c r="W73" s="1050">
        <v>1346246</v>
      </c>
      <c r="X73" s="1050">
        <v>1346246</v>
      </c>
      <c r="Y73" s="1050">
        <v>1346246</v>
      </c>
      <c r="Z73" s="1051">
        <v>1346246</v>
      </c>
      <c r="AA73" s="1052">
        <v>38025</v>
      </c>
      <c r="AB73" s="1050">
        <v>39615</v>
      </c>
      <c r="AC73" s="1050">
        <v>39615</v>
      </c>
      <c r="AD73" s="1050">
        <v>39615</v>
      </c>
      <c r="AE73" s="1051">
        <v>39615</v>
      </c>
      <c r="AF73" s="1052">
        <v>38025</v>
      </c>
      <c r="AG73" s="1050">
        <v>39615</v>
      </c>
      <c r="AH73" s="1050">
        <v>39615</v>
      </c>
      <c r="AI73" s="1050">
        <v>39615</v>
      </c>
      <c r="AJ73" s="1051">
        <v>39615</v>
      </c>
      <c r="AK73" s="1053">
        <v>17867</v>
      </c>
      <c r="AL73" s="1054">
        <v>13582</v>
      </c>
      <c r="AM73" s="1054">
        <v>13582</v>
      </c>
      <c r="AN73" s="1054">
        <v>13582</v>
      </c>
      <c r="AO73" s="1055">
        <v>13582</v>
      </c>
      <c r="AP73" s="1056" t="s">
        <v>586</v>
      </c>
      <c r="AQ73" s="1057"/>
      <c r="AR73" s="1057"/>
      <c r="AS73" s="1057"/>
      <c r="AT73" s="1058"/>
      <c r="AU73" s="1056" t="s">
        <v>586</v>
      </c>
      <c r="AV73" s="1057"/>
      <c r="AW73" s="1057"/>
      <c r="AX73" s="1057"/>
      <c r="AY73" s="1058"/>
      <c r="AZ73" s="1059"/>
      <c r="BA73" s="1059"/>
      <c r="BB73" s="1059"/>
      <c r="BC73" s="1059"/>
      <c r="BD73" s="1060"/>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394</v>
      </c>
      <c r="B88" s="1001" t="s">
        <v>422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92318</v>
      </c>
      <c r="AG88" s="1023"/>
      <c r="AH88" s="1023"/>
      <c r="AI88" s="1023"/>
      <c r="AJ88" s="1023"/>
      <c r="AK88" s="1027"/>
      <c r="AL88" s="1027"/>
      <c r="AM88" s="1027"/>
      <c r="AN88" s="1027"/>
      <c r="AO88" s="1027"/>
      <c r="AP88" s="1023">
        <v>67762</v>
      </c>
      <c r="AQ88" s="1023"/>
      <c r="AR88" s="1023"/>
      <c r="AS88" s="1023"/>
      <c r="AT88" s="1023"/>
      <c r="AU88" s="1023">
        <v>4003</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1001" t="s">
        <v>423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3145</v>
      </c>
      <c r="CS102" s="1017"/>
      <c r="CT102" s="1017"/>
      <c r="CU102" s="1017"/>
      <c r="CV102" s="1018"/>
      <c r="CW102" s="1016">
        <v>2180</v>
      </c>
      <c r="CX102" s="1017"/>
      <c r="CY102" s="1017"/>
      <c r="CZ102" s="1017"/>
      <c r="DA102" s="1018"/>
      <c r="DB102" s="1016">
        <v>5690</v>
      </c>
      <c r="DC102" s="1017"/>
      <c r="DD102" s="1017"/>
      <c r="DE102" s="1017"/>
      <c r="DF102" s="1018"/>
      <c r="DG102" s="1016">
        <v>10771</v>
      </c>
      <c r="DH102" s="1017"/>
      <c r="DI102" s="1017"/>
      <c r="DJ102" s="1017"/>
      <c r="DK102" s="1018"/>
      <c r="DL102" s="1016" t="s">
        <v>592</v>
      </c>
      <c r="DM102" s="1017"/>
      <c r="DN102" s="1017"/>
      <c r="DO102" s="1017"/>
      <c r="DP102" s="1018"/>
      <c r="DQ102" s="1016" t="s">
        <v>592</v>
      </c>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428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430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431</v>
      </c>
      <c r="AB109" s="960"/>
      <c r="AC109" s="960"/>
      <c r="AD109" s="960"/>
      <c r="AE109" s="961"/>
      <c r="AF109" s="962" t="s">
        <v>432</v>
      </c>
      <c r="AG109" s="960"/>
      <c r="AH109" s="960"/>
      <c r="AI109" s="960"/>
      <c r="AJ109" s="961"/>
      <c r="AK109" s="962" t="s">
        <v>308</v>
      </c>
      <c r="AL109" s="960"/>
      <c r="AM109" s="960"/>
      <c r="AN109" s="960"/>
      <c r="AO109" s="961"/>
      <c r="AP109" s="962" t="s">
        <v>433</v>
      </c>
      <c r="AQ109" s="960"/>
      <c r="AR109" s="960"/>
      <c r="AS109" s="960"/>
      <c r="AT109" s="993"/>
      <c r="AU109" s="959" t="s">
        <v>430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431</v>
      </c>
      <c r="BR109" s="960"/>
      <c r="BS109" s="960"/>
      <c r="BT109" s="960"/>
      <c r="BU109" s="961"/>
      <c r="BV109" s="962" t="s">
        <v>432</v>
      </c>
      <c r="BW109" s="960"/>
      <c r="BX109" s="960"/>
      <c r="BY109" s="960"/>
      <c r="BZ109" s="961"/>
      <c r="CA109" s="962" t="s">
        <v>308</v>
      </c>
      <c r="CB109" s="960"/>
      <c r="CC109" s="960"/>
      <c r="CD109" s="960"/>
      <c r="CE109" s="961"/>
      <c r="CF109" s="1000" t="s">
        <v>433</v>
      </c>
      <c r="CG109" s="1000"/>
      <c r="CH109" s="1000"/>
      <c r="CI109" s="1000"/>
      <c r="CJ109" s="1000"/>
      <c r="CK109" s="962" t="s">
        <v>434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431</v>
      </c>
      <c r="DH109" s="960"/>
      <c r="DI109" s="960"/>
      <c r="DJ109" s="960"/>
      <c r="DK109" s="961"/>
      <c r="DL109" s="962" t="s">
        <v>432</v>
      </c>
      <c r="DM109" s="960"/>
      <c r="DN109" s="960"/>
      <c r="DO109" s="960"/>
      <c r="DP109" s="961"/>
      <c r="DQ109" s="962" t="s">
        <v>308</v>
      </c>
      <c r="DR109" s="960"/>
      <c r="DS109" s="960"/>
      <c r="DT109" s="960"/>
      <c r="DU109" s="961"/>
      <c r="DV109" s="962" t="s">
        <v>433</v>
      </c>
      <c r="DW109" s="960"/>
      <c r="DX109" s="960"/>
      <c r="DY109" s="960"/>
      <c r="DZ109" s="993"/>
    </row>
    <row r="110" spans="1:131" s="233" customFormat="1" ht="26.25" customHeight="1" x14ac:dyDescent="0.2">
      <c r="A110" s="871" t="s">
        <v>435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4572655</v>
      </c>
      <c r="AB110" s="953"/>
      <c r="AC110" s="953"/>
      <c r="AD110" s="953"/>
      <c r="AE110" s="954"/>
      <c r="AF110" s="955">
        <v>4335500</v>
      </c>
      <c r="AG110" s="953"/>
      <c r="AH110" s="953"/>
      <c r="AI110" s="953"/>
      <c r="AJ110" s="954"/>
      <c r="AK110" s="955">
        <v>4107280</v>
      </c>
      <c r="AL110" s="953"/>
      <c r="AM110" s="953"/>
      <c r="AN110" s="953"/>
      <c r="AO110" s="954"/>
      <c r="AP110" s="956">
        <v>2.1</v>
      </c>
      <c r="AQ110" s="957"/>
      <c r="AR110" s="957"/>
      <c r="AS110" s="957"/>
      <c r="AT110" s="958"/>
      <c r="AU110" s="994" t="s">
        <v>73</v>
      </c>
      <c r="AV110" s="995"/>
      <c r="AW110" s="995"/>
      <c r="AX110" s="995"/>
      <c r="AY110" s="995"/>
      <c r="AZ110" s="924" t="s">
        <v>436</v>
      </c>
      <c r="BA110" s="872"/>
      <c r="BB110" s="872"/>
      <c r="BC110" s="872"/>
      <c r="BD110" s="872"/>
      <c r="BE110" s="872"/>
      <c r="BF110" s="872"/>
      <c r="BG110" s="872"/>
      <c r="BH110" s="872"/>
      <c r="BI110" s="872"/>
      <c r="BJ110" s="872"/>
      <c r="BK110" s="872"/>
      <c r="BL110" s="872"/>
      <c r="BM110" s="872"/>
      <c r="BN110" s="872"/>
      <c r="BO110" s="872"/>
      <c r="BP110" s="873"/>
      <c r="BQ110" s="925">
        <v>69758889</v>
      </c>
      <c r="BR110" s="906"/>
      <c r="BS110" s="906"/>
      <c r="BT110" s="906"/>
      <c r="BU110" s="906"/>
      <c r="BV110" s="906">
        <v>73597355</v>
      </c>
      <c r="BW110" s="906"/>
      <c r="BX110" s="906"/>
      <c r="BY110" s="906"/>
      <c r="BZ110" s="906"/>
      <c r="CA110" s="906">
        <v>63798809</v>
      </c>
      <c r="CB110" s="906"/>
      <c r="CC110" s="906"/>
      <c r="CD110" s="906"/>
      <c r="CE110" s="906"/>
      <c r="CF110" s="930">
        <v>33.200000000000003</v>
      </c>
      <c r="CG110" s="931"/>
      <c r="CH110" s="931"/>
      <c r="CI110" s="931"/>
      <c r="CJ110" s="931"/>
      <c r="CK110" s="990" t="s">
        <v>437</v>
      </c>
      <c r="CL110" s="883"/>
      <c r="CM110" s="924" t="s">
        <v>438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439</v>
      </c>
      <c r="DH110" s="906"/>
      <c r="DI110" s="906"/>
      <c r="DJ110" s="906"/>
      <c r="DK110" s="906"/>
      <c r="DL110" s="906" t="s">
        <v>396</v>
      </c>
      <c r="DM110" s="906"/>
      <c r="DN110" s="906"/>
      <c r="DO110" s="906"/>
      <c r="DP110" s="906"/>
      <c r="DQ110" s="906" t="s">
        <v>396</v>
      </c>
      <c r="DR110" s="906"/>
      <c r="DS110" s="906"/>
      <c r="DT110" s="906"/>
      <c r="DU110" s="906"/>
      <c r="DV110" s="907" t="s">
        <v>440</v>
      </c>
      <c r="DW110" s="907"/>
      <c r="DX110" s="907"/>
      <c r="DY110" s="907"/>
      <c r="DZ110" s="908"/>
    </row>
    <row r="111" spans="1:131" s="233" customFormat="1" ht="26.25" customHeight="1" x14ac:dyDescent="0.2">
      <c r="A111" s="838" t="s">
        <v>441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396</v>
      </c>
      <c r="AB111" s="983"/>
      <c r="AC111" s="983"/>
      <c r="AD111" s="983"/>
      <c r="AE111" s="984"/>
      <c r="AF111" s="985" t="s">
        <v>442</v>
      </c>
      <c r="AG111" s="983"/>
      <c r="AH111" s="983"/>
      <c r="AI111" s="983"/>
      <c r="AJ111" s="984"/>
      <c r="AK111" s="985" t="s">
        <v>396</v>
      </c>
      <c r="AL111" s="983"/>
      <c r="AM111" s="983"/>
      <c r="AN111" s="983"/>
      <c r="AO111" s="984"/>
      <c r="AP111" s="986" t="s">
        <v>443</v>
      </c>
      <c r="AQ111" s="987"/>
      <c r="AR111" s="987"/>
      <c r="AS111" s="987"/>
      <c r="AT111" s="988"/>
      <c r="AU111" s="996"/>
      <c r="AV111" s="997"/>
      <c r="AW111" s="997"/>
      <c r="AX111" s="997"/>
      <c r="AY111" s="997"/>
      <c r="AZ111" s="879" t="s">
        <v>444</v>
      </c>
      <c r="BA111" s="816"/>
      <c r="BB111" s="816"/>
      <c r="BC111" s="816"/>
      <c r="BD111" s="816"/>
      <c r="BE111" s="816"/>
      <c r="BF111" s="816"/>
      <c r="BG111" s="816"/>
      <c r="BH111" s="816"/>
      <c r="BI111" s="816"/>
      <c r="BJ111" s="816"/>
      <c r="BK111" s="816"/>
      <c r="BL111" s="816"/>
      <c r="BM111" s="816"/>
      <c r="BN111" s="816"/>
      <c r="BO111" s="816"/>
      <c r="BP111" s="817"/>
      <c r="BQ111" s="880">
        <v>27683714</v>
      </c>
      <c r="BR111" s="881"/>
      <c r="BS111" s="881"/>
      <c r="BT111" s="881"/>
      <c r="BU111" s="881"/>
      <c r="BV111" s="881">
        <v>19318640</v>
      </c>
      <c r="BW111" s="881"/>
      <c r="BX111" s="881"/>
      <c r="BY111" s="881"/>
      <c r="BZ111" s="881"/>
      <c r="CA111" s="881">
        <v>18910238</v>
      </c>
      <c r="CB111" s="881"/>
      <c r="CC111" s="881"/>
      <c r="CD111" s="881"/>
      <c r="CE111" s="881"/>
      <c r="CF111" s="939">
        <v>9.8000000000000007</v>
      </c>
      <c r="CG111" s="940"/>
      <c r="CH111" s="940"/>
      <c r="CI111" s="940"/>
      <c r="CJ111" s="940"/>
      <c r="CK111" s="991"/>
      <c r="CL111" s="885"/>
      <c r="CM111" s="879" t="s">
        <v>445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446</v>
      </c>
      <c r="DH111" s="881"/>
      <c r="DI111" s="881"/>
      <c r="DJ111" s="881"/>
      <c r="DK111" s="881"/>
      <c r="DL111" s="881" t="s">
        <v>447</v>
      </c>
      <c r="DM111" s="881"/>
      <c r="DN111" s="881"/>
      <c r="DO111" s="881"/>
      <c r="DP111" s="881"/>
      <c r="DQ111" s="881" t="s">
        <v>447</v>
      </c>
      <c r="DR111" s="881"/>
      <c r="DS111" s="881"/>
      <c r="DT111" s="881"/>
      <c r="DU111" s="881"/>
      <c r="DV111" s="858" t="s">
        <v>442</v>
      </c>
      <c r="DW111" s="858"/>
      <c r="DX111" s="858"/>
      <c r="DY111" s="858"/>
      <c r="DZ111" s="859"/>
    </row>
    <row r="112" spans="1:131" s="233" customFormat="1" ht="26.25" customHeight="1" x14ac:dyDescent="0.2">
      <c r="A112" s="976" t="s">
        <v>448</v>
      </c>
      <c r="B112" s="977"/>
      <c r="C112" s="816" t="s">
        <v>449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822960</v>
      </c>
      <c r="AB112" s="844"/>
      <c r="AC112" s="844"/>
      <c r="AD112" s="844"/>
      <c r="AE112" s="845"/>
      <c r="AF112" s="846">
        <v>998160</v>
      </c>
      <c r="AG112" s="844"/>
      <c r="AH112" s="844"/>
      <c r="AI112" s="844"/>
      <c r="AJ112" s="845"/>
      <c r="AK112" s="846">
        <v>1126327</v>
      </c>
      <c r="AL112" s="844"/>
      <c r="AM112" s="844"/>
      <c r="AN112" s="844"/>
      <c r="AO112" s="845"/>
      <c r="AP112" s="888">
        <v>0.6</v>
      </c>
      <c r="AQ112" s="889"/>
      <c r="AR112" s="889"/>
      <c r="AS112" s="889"/>
      <c r="AT112" s="890"/>
      <c r="AU112" s="996"/>
      <c r="AV112" s="997"/>
      <c r="AW112" s="997"/>
      <c r="AX112" s="997"/>
      <c r="AY112" s="997"/>
      <c r="AZ112" s="879" t="s">
        <v>450</v>
      </c>
      <c r="BA112" s="816"/>
      <c r="BB112" s="816"/>
      <c r="BC112" s="816"/>
      <c r="BD112" s="816"/>
      <c r="BE112" s="816"/>
      <c r="BF112" s="816"/>
      <c r="BG112" s="816"/>
      <c r="BH112" s="816"/>
      <c r="BI112" s="816"/>
      <c r="BJ112" s="816"/>
      <c r="BK112" s="816"/>
      <c r="BL112" s="816"/>
      <c r="BM112" s="816"/>
      <c r="BN112" s="816"/>
      <c r="BO112" s="816"/>
      <c r="BP112" s="817"/>
      <c r="BQ112" s="880" t="s">
        <v>396</v>
      </c>
      <c r="BR112" s="881"/>
      <c r="BS112" s="881"/>
      <c r="BT112" s="881"/>
      <c r="BU112" s="881"/>
      <c r="BV112" s="881" t="s">
        <v>396</v>
      </c>
      <c r="BW112" s="881"/>
      <c r="BX112" s="881"/>
      <c r="BY112" s="881"/>
      <c r="BZ112" s="881"/>
      <c r="CA112" s="881" t="s">
        <v>442</v>
      </c>
      <c r="CB112" s="881"/>
      <c r="CC112" s="881"/>
      <c r="CD112" s="881"/>
      <c r="CE112" s="881"/>
      <c r="CF112" s="939" t="s">
        <v>451</v>
      </c>
      <c r="CG112" s="940"/>
      <c r="CH112" s="940"/>
      <c r="CI112" s="940"/>
      <c r="CJ112" s="940"/>
      <c r="CK112" s="991"/>
      <c r="CL112" s="885"/>
      <c r="CM112" s="879" t="s">
        <v>452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442</v>
      </c>
      <c r="DH112" s="881"/>
      <c r="DI112" s="881"/>
      <c r="DJ112" s="881"/>
      <c r="DK112" s="881"/>
      <c r="DL112" s="881" t="s">
        <v>440</v>
      </c>
      <c r="DM112" s="881"/>
      <c r="DN112" s="881"/>
      <c r="DO112" s="881"/>
      <c r="DP112" s="881"/>
      <c r="DQ112" s="881" t="s">
        <v>396</v>
      </c>
      <c r="DR112" s="881"/>
      <c r="DS112" s="881"/>
      <c r="DT112" s="881"/>
      <c r="DU112" s="881"/>
      <c r="DV112" s="858" t="s">
        <v>439</v>
      </c>
      <c r="DW112" s="858"/>
      <c r="DX112" s="858"/>
      <c r="DY112" s="858"/>
      <c r="DZ112" s="859"/>
    </row>
    <row r="113" spans="1:130" s="233" customFormat="1" ht="26.25" customHeight="1" x14ac:dyDescent="0.2">
      <c r="A113" s="978"/>
      <c r="B113" s="979"/>
      <c r="C113" s="816" t="s">
        <v>453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t="s">
        <v>396</v>
      </c>
      <c r="AB113" s="983"/>
      <c r="AC113" s="983"/>
      <c r="AD113" s="983"/>
      <c r="AE113" s="984"/>
      <c r="AF113" s="985" t="s">
        <v>148</v>
      </c>
      <c r="AG113" s="983"/>
      <c r="AH113" s="983"/>
      <c r="AI113" s="983"/>
      <c r="AJ113" s="984"/>
      <c r="AK113" s="985" t="s">
        <v>454</v>
      </c>
      <c r="AL113" s="983"/>
      <c r="AM113" s="983"/>
      <c r="AN113" s="983"/>
      <c r="AO113" s="984"/>
      <c r="AP113" s="986" t="s">
        <v>455</v>
      </c>
      <c r="AQ113" s="987"/>
      <c r="AR113" s="987"/>
      <c r="AS113" s="987"/>
      <c r="AT113" s="988"/>
      <c r="AU113" s="996"/>
      <c r="AV113" s="997"/>
      <c r="AW113" s="997"/>
      <c r="AX113" s="997"/>
      <c r="AY113" s="997"/>
      <c r="AZ113" s="879" t="s">
        <v>456</v>
      </c>
      <c r="BA113" s="816"/>
      <c r="BB113" s="816"/>
      <c r="BC113" s="816"/>
      <c r="BD113" s="816"/>
      <c r="BE113" s="816"/>
      <c r="BF113" s="816"/>
      <c r="BG113" s="816"/>
      <c r="BH113" s="816"/>
      <c r="BI113" s="816"/>
      <c r="BJ113" s="816"/>
      <c r="BK113" s="816"/>
      <c r="BL113" s="816"/>
      <c r="BM113" s="816"/>
      <c r="BN113" s="816"/>
      <c r="BO113" s="816"/>
      <c r="BP113" s="817"/>
      <c r="BQ113" s="880">
        <v>3000124</v>
      </c>
      <c r="BR113" s="881"/>
      <c r="BS113" s="881"/>
      <c r="BT113" s="881"/>
      <c r="BU113" s="881"/>
      <c r="BV113" s="881">
        <v>3518970</v>
      </c>
      <c r="BW113" s="881"/>
      <c r="BX113" s="881"/>
      <c r="BY113" s="881"/>
      <c r="BZ113" s="881"/>
      <c r="CA113" s="881">
        <v>4002607</v>
      </c>
      <c r="CB113" s="881"/>
      <c r="CC113" s="881"/>
      <c r="CD113" s="881"/>
      <c r="CE113" s="881"/>
      <c r="CF113" s="939">
        <v>2.1</v>
      </c>
      <c r="CG113" s="940"/>
      <c r="CH113" s="940"/>
      <c r="CI113" s="940"/>
      <c r="CJ113" s="940"/>
      <c r="CK113" s="991"/>
      <c r="CL113" s="885"/>
      <c r="CM113" s="879" t="s">
        <v>457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442</v>
      </c>
      <c r="DH113" s="844"/>
      <c r="DI113" s="844"/>
      <c r="DJ113" s="844"/>
      <c r="DK113" s="845"/>
      <c r="DL113" s="846" t="s">
        <v>440</v>
      </c>
      <c r="DM113" s="844"/>
      <c r="DN113" s="844"/>
      <c r="DO113" s="844"/>
      <c r="DP113" s="845"/>
      <c r="DQ113" s="846" t="s">
        <v>442</v>
      </c>
      <c r="DR113" s="844"/>
      <c r="DS113" s="844"/>
      <c r="DT113" s="844"/>
      <c r="DU113" s="845"/>
      <c r="DV113" s="888" t="s">
        <v>458</v>
      </c>
      <c r="DW113" s="889"/>
      <c r="DX113" s="889"/>
      <c r="DY113" s="889"/>
      <c r="DZ113" s="890"/>
    </row>
    <row r="114" spans="1:130" s="233" customFormat="1" ht="26.25" customHeight="1" x14ac:dyDescent="0.2">
      <c r="A114" s="978"/>
      <c r="B114" s="979"/>
      <c r="C114" s="816" t="s">
        <v>459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239119</v>
      </c>
      <c r="AB114" s="844"/>
      <c r="AC114" s="844"/>
      <c r="AD114" s="844"/>
      <c r="AE114" s="845"/>
      <c r="AF114" s="846">
        <v>268575</v>
      </c>
      <c r="AG114" s="844"/>
      <c r="AH114" s="844"/>
      <c r="AI114" s="844"/>
      <c r="AJ114" s="845"/>
      <c r="AK114" s="846">
        <v>256155</v>
      </c>
      <c r="AL114" s="844"/>
      <c r="AM114" s="844"/>
      <c r="AN114" s="844"/>
      <c r="AO114" s="845"/>
      <c r="AP114" s="888">
        <v>0.1</v>
      </c>
      <c r="AQ114" s="889"/>
      <c r="AR114" s="889"/>
      <c r="AS114" s="889"/>
      <c r="AT114" s="890"/>
      <c r="AU114" s="996"/>
      <c r="AV114" s="997"/>
      <c r="AW114" s="997"/>
      <c r="AX114" s="997"/>
      <c r="AY114" s="997"/>
      <c r="AZ114" s="879" t="s">
        <v>460</v>
      </c>
      <c r="BA114" s="816"/>
      <c r="BB114" s="816"/>
      <c r="BC114" s="816"/>
      <c r="BD114" s="816"/>
      <c r="BE114" s="816"/>
      <c r="BF114" s="816"/>
      <c r="BG114" s="816"/>
      <c r="BH114" s="816"/>
      <c r="BI114" s="816"/>
      <c r="BJ114" s="816"/>
      <c r="BK114" s="816"/>
      <c r="BL114" s="816"/>
      <c r="BM114" s="816"/>
      <c r="BN114" s="816"/>
      <c r="BO114" s="816"/>
      <c r="BP114" s="817"/>
      <c r="BQ114" s="880">
        <v>33469918</v>
      </c>
      <c r="BR114" s="881"/>
      <c r="BS114" s="881"/>
      <c r="BT114" s="881"/>
      <c r="BU114" s="881"/>
      <c r="BV114" s="881">
        <v>32712204</v>
      </c>
      <c r="BW114" s="881"/>
      <c r="BX114" s="881"/>
      <c r="BY114" s="881"/>
      <c r="BZ114" s="881"/>
      <c r="CA114" s="881">
        <v>31468994</v>
      </c>
      <c r="CB114" s="881"/>
      <c r="CC114" s="881"/>
      <c r="CD114" s="881"/>
      <c r="CE114" s="881"/>
      <c r="CF114" s="939">
        <v>16.399999999999999</v>
      </c>
      <c r="CG114" s="940"/>
      <c r="CH114" s="940"/>
      <c r="CI114" s="940"/>
      <c r="CJ114" s="940"/>
      <c r="CK114" s="991"/>
      <c r="CL114" s="885"/>
      <c r="CM114" s="879" t="s">
        <v>461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458</v>
      </c>
      <c r="DH114" s="844"/>
      <c r="DI114" s="844"/>
      <c r="DJ114" s="844"/>
      <c r="DK114" s="845"/>
      <c r="DL114" s="846" t="s">
        <v>442</v>
      </c>
      <c r="DM114" s="844"/>
      <c r="DN114" s="844"/>
      <c r="DO114" s="844"/>
      <c r="DP114" s="845"/>
      <c r="DQ114" s="846" t="s">
        <v>442</v>
      </c>
      <c r="DR114" s="844"/>
      <c r="DS114" s="844"/>
      <c r="DT114" s="844"/>
      <c r="DU114" s="845"/>
      <c r="DV114" s="888" t="s">
        <v>148</v>
      </c>
      <c r="DW114" s="889"/>
      <c r="DX114" s="889"/>
      <c r="DY114" s="889"/>
      <c r="DZ114" s="890"/>
    </row>
    <row r="115" spans="1:130" s="233" customFormat="1" ht="26.25" customHeight="1" x14ac:dyDescent="0.2">
      <c r="A115" s="978"/>
      <c r="B115" s="979"/>
      <c r="C115" s="816" t="s">
        <v>462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1829958</v>
      </c>
      <c r="AB115" s="983"/>
      <c r="AC115" s="983"/>
      <c r="AD115" s="983"/>
      <c r="AE115" s="984"/>
      <c r="AF115" s="985">
        <v>3600267</v>
      </c>
      <c r="AG115" s="983"/>
      <c r="AH115" s="983"/>
      <c r="AI115" s="983"/>
      <c r="AJ115" s="984"/>
      <c r="AK115" s="985">
        <v>2442851</v>
      </c>
      <c r="AL115" s="983"/>
      <c r="AM115" s="983"/>
      <c r="AN115" s="983"/>
      <c r="AO115" s="984"/>
      <c r="AP115" s="986">
        <v>1.3</v>
      </c>
      <c r="AQ115" s="987"/>
      <c r="AR115" s="987"/>
      <c r="AS115" s="987"/>
      <c r="AT115" s="988"/>
      <c r="AU115" s="996"/>
      <c r="AV115" s="997"/>
      <c r="AW115" s="997"/>
      <c r="AX115" s="997"/>
      <c r="AY115" s="997"/>
      <c r="AZ115" s="879" t="s">
        <v>463</v>
      </c>
      <c r="BA115" s="816"/>
      <c r="BB115" s="816"/>
      <c r="BC115" s="816"/>
      <c r="BD115" s="816"/>
      <c r="BE115" s="816"/>
      <c r="BF115" s="816"/>
      <c r="BG115" s="816"/>
      <c r="BH115" s="816"/>
      <c r="BI115" s="816"/>
      <c r="BJ115" s="816"/>
      <c r="BK115" s="816"/>
      <c r="BL115" s="816"/>
      <c r="BM115" s="816"/>
      <c r="BN115" s="816"/>
      <c r="BO115" s="816"/>
      <c r="BP115" s="817"/>
      <c r="BQ115" s="880" t="s">
        <v>442</v>
      </c>
      <c r="BR115" s="881"/>
      <c r="BS115" s="881"/>
      <c r="BT115" s="881"/>
      <c r="BU115" s="881"/>
      <c r="BV115" s="881" t="s">
        <v>396</v>
      </c>
      <c r="BW115" s="881"/>
      <c r="BX115" s="881"/>
      <c r="BY115" s="881"/>
      <c r="BZ115" s="881"/>
      <c r="CA115" s="881" t="s">
        <v>148</v>
      </c>
      <c r="CB115" s="881"/>
      <c r="CC115" s="881"/>
      <c r="CD115" s="881"/>
      <c r="CE115" s="881"/>
      <c r="CF115" s="939" t="s">
        <v>451</v>
      </c>
      <c r="CG115" s="940"/>
      <c r="CH115" s="940"/>
      <c r="CI115" s="940"/>
      <c r="CJ115" s="940"/>
      <c r="CK115" s="991"/>
      <c r="CL115" s="885"/>
      <c r="CM115" s="879" t="s">
        <v>464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25748238</v>
      </c>
      <c r="DH115" s="844"/>
      <c r="DI115" s="844"/>
      <c r="DJ115" s="844"/>
      <c r="DK115" s="845"/>
      <c r="DL115" s="846">
        <v>17357768</v>
      </c>
      <c r="DM115" s="844"/>
      <c r="DN115" s="844"/>
      <c r="DO115" s="844"/>
      <c r="DP115" s="845"/>
      <c r="DQ115" s="846">
        <v>17022396</v>
      </c>
      <c r="DR115" s="844"/>
      <c r="DS115" s="844"/>
      <c r="DT115" s="844"/>
      <c r="DU115" s="845"/>
      <c r="DV115" s="888">
        <v>8.9</v>
      </c>
      <c r="DW115" s="889"/>
      <c r="DX115" s="889"/>
      <c r="DY115" s="889"/>
      <c r="DZ115" s="890"/>
    </row>
    <row r="116" spans="1:130" s="233" customFormat="1" ht="26.25" customHeight="1" x14ac:dyDescent="0.2">
      <c r="A116" s="980"/>
      <c r="B116" s="981"/>
      <c r="C116" s="903" t="s">
        <v>465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451</v>
      </c>
      <c r="AB116" s="844"/>
      <c r="AC116" s="844"/>
      <c r="AD116" s="844"/>
      <c r="AE116" s="845"/>
      <c r="AF116" s="846" t="s">
        <v>443</v>
      </c>
      <c r="AG116" s="844"/>
      <c r="AH116" s="844"/>
      <c r="AI116" s="844"/>
      <c r="AJ116" s="845"/>
      <c r="AK116" s="846" t="s">
        <v>442</v>
      </c>
      <c r="AL116" s="844"/>
      <c r="AM116" s="844"/>
      <c r="AN116" s="844"/>
      <c r="AO116" s="845"/>
      <c r="AP116" s="888" t="s">
        <v>148</v>
      </c>
      <c r="AQ116" s="889"/>
      <c r="AR116" s="889"/>
      <c r="AS116" s="889"/>
      <c r="AT116" s="890"/>
      <c r="AU116" s="996"/>
      <c r="AV116" s="997"/>
      <c r="AW116" s="997"/>
      <c r="AX116" s="997"/>
      <c r="AY116" s="997"/>
      <c r="AZ116" s="973" t="s">
        <v>466</v>
      </c>
      <c r="BA116" s="974"/>
      <c r="BB116" s="974"/>
      <c r="BC116" s="974"/>
      <c r="BD116" s="974"/>
      <c r="BE116" s="974"/>
      <c r="BF116" s="974"/>
      <c r="BG116" s="974"/>
      <c r="BH116" s="974"/>
      <c r="BI116" s="974"/>
      <c r="BJ116" s="974"/>
      <c r="BK116" s="974"/>
      <c r="BL116" s="974"/>
      <c r="BM116" s="974"/>
      <c r="BN116" s="974"/>
      <c r="BO116" s="974"/>
      <c r="BP116" s="975"/>
      <c r="BQ116" s="880" t="s">
        <v>442</v>
      </c>
      <c r="BR116" s="881"/>
      <c r="BS116" s="881"/>
      <c r="BT116" s="881"/>
      <c r="BU116" s="881"/>
      <c r="BV116" s="881" t="s">
        <v>148</v>
      </c>
      <c r="BW116" s="881"/>
      <c r="BX116" s="881"/>
      <c r="BY116" s="881"/>
      <c r="BZ116" s="881"/>
      <c r="CA116" s="881" t="s">
        <v>442</v>
      </c>
      <c r="CB116" s="881"/>
      <c r="CC116" s="881"/>
      <c r="CD116" s="881"/>
      <c r="CE116" s="881"/>
      <c r="CF116" s="939" t="s">
        <v>455</v>
      </c>
      <c r="CG116" s="940"/>
      <c r="CH116" s="940"/>
      <c r="CI116" s="940"/>
      <c r="CJ116" s="940"/>
      <c r="CK116" s="991"/>
      <c r="CL116" s="885"/>
      <c r="CM116" s="879" t="s">
        <v>467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364496</v>
      </c>
      <c r="DH116" s="844"/>
      <c r="DI116" s="844"/>
      <c r="DJ116" s="844"/>
      <c r="DK116" s="845"/>
      <c r="DL116" s="846">
        <v>604770</v>
      </c>
      <c r="DM116" s="844"/>
      <c r="DN116" s="844"/>
      <c r="DO116" s="844"/>
      <c r="DP116" s="845"/>
      <c r="DQ116" s="846">
        <v>746619</v>
      </c>
      <c r="DR116" s="844"/>
      <c r="DS116" s="844"/>
      <c r="DT116" s="844"/>
      <c r="DU116" s="845"/>
      <c r="DV116" s="888">
        <v>0.4</v>
      </c>
      <c r="DW116" s="889"/>
      <c r="DX116" s="889"/>
      <c r="DY116" s="889"/>
      <c r="DZ116" s="890"/>
    </row>
    <row r="117" spans="1:130" s="233" customFormat="1" ht="26.25" customHeight="1" x14ac:dyDescent="0.2">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468</v>
      </c>
      <c r="Z117" s="961"/>
      <c r="AA117" s="966">
        <v>7464692</v>
      </c>
      <c r="AB117" s="967"/>
      <c r="AC117" s="967"/>
      <c r="AD117" s="967"/>
      <c r="AE117" s="968"/>
      <c r="AF117" s="969">
        <v>9202502</v>
      </c>
      <c r="AG117" s="967"/>
      <c r="AH117" s="967"/>
      <c r="AI117" s="967"/>
      <c r="AJ117" s="968"/>
      <c r="AK117" s="969">
        <v>7932613</v>
      </c>
      <c r="AL117" s="967"/>
      <c r="AM117" s="967"/>
      <c r="AN117" s="967"/>
      <c r="AO117" s="968"/>
      <c r="AP117" s="970"/>
      <c r="AQ117" s="971"/>
      <c r="AR117" s="971"/>
      <c r="AS117" s="971"/>
      <c r="AT117" s="972"/>
      <c r="AU117" s="996"/>
      <c r="AV117" s="997"/>
      <c r="AW117" s="997"/>
      <c r="AX117" s="997"/>
      <c r="AY117" s="997"/>
      <c r="AZ117" s="927" t="s">
        <v>469</v>
      </c>
      <c r="BA117" s="928"/>
      <c r="BB117" s="928"/>
      <c r="BC117" s="928"/>
      <c r="BD117" s="928"/>
      <c r="BE117" s="928"/>
      <c r="BF117" s="928"/>
      <c r="BG117" s="928"/>
      <c r="BH117" s="928"/>
      <c r="BI117" s="928"/>
      <c r="BJ117" s="928"/>
      <c r="BK117" s="928"/>
      <c r="BL117" s="928"/>
      <c r="BM117" s="928"/>
      <c r="BN117" s="928"/>
      <c r="BO117" s="928"/>
      <c r="BP117" s="929"/>
      <c r="BQ117" s="880" t="s">
        <v>455</v>
      </c>
      <c r="BR117" s="881"/>
      <c r="BS117" s="881"/>
      <c r="BT117" s="881"/>
      <c r="BU117" s="881"/>
      <c r="BV117" s="881" t="s">
        <v>451</v>
      </c>
      <c r="BW117" s="881"/>
      <c r="BX117" s="881"/>
      <c r="BY117" s="881"/>
      <c r="BZ117" s="881"/>
      <c r="CA117" s="881" t="s">
        <v>439</v>
      </c>
      <c r="CB117" s="881"/>
      <c r="CC117" s="881"/>
      <c r="CD117" s="881"/>
      <c r="CE117" s="881"/>
      <c r="CF117" s="939" t="s">
        <v>451</v>
      </c>
      <c r="CG117" s="940"/>
      <c r="CH117" s="940"/>
      <c r="CI117" s="940"/>
      <c r="CJ117" s="940"/>
      <c r="CK117" s="991"/>
      <c r="CL117" s="885"/>
      <c r="CM117" s="879" t="s">
        <v>470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455</v>
      </c>
      <c r="DH117" s="844"/>
      <c r="DI117" s="844"/>
      <c r="DJ117" s="844"/>
      <c r="DK117" s="845"/>
      <c r="DL117" s="846" t="s">
        <v>442</v>
      </c>
      <c r="DM117" s="844"/>
      <c r="DN117" s="844"/>
      <c r="DO117" s="844"/>
      <c r="DP117" s="845"/>
      <c r="DQ117" s="846" t="s">
        <v>439</v>
      </c>
      <c r="DR117" s="844"/>
      <c r="DS117" s="844"/>
      <c r="DT117" s="844"/>
      <c r="DU117" s="845"/>
      <c r="DV117" s="888" t="s">
        <v>148</v>
      </c>
      <c r="DW117" s="889"/>
      <c r="DX117" s="889"/>
      <c r="DY117" s="889"/>
      <c r="DZ117" s="890"/>
    </row>
    <row r="118" spans="1:130" s="233" customFormat="1" ht="26.25" customHeight="1" x14ac:dyDescent="0.2">
      <c r="A118" s="959" t="s">
        <v>434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431</v>
      </c>
      <c r="AB118" s="960"/>
      <c r="AC118" s="960"/>
      <c r="AD118" s="960"/>
      <c r="AE118" s="961"/>
      <c r="AF118" s="962" t="s">
        <v>432</v>
      </c>
      <c r="AG118" s="960"/>
      <c r="AH118" s="960"/>
      <c r="AI118" s="960"/>
      <c r="AJ118" s="961"/>
      <c r="AK118" s="962" t="s">
        <v>308</v>
      </c>
      <c r="AL118" s="960"/>
      <c r="AM118" s="960"/>
      <c r="AN118" s="960"/>
      <c r="AO118" s="961"/>
      <c r="AP118" s="963" t="s">
        <v>433</v>
      </c>
      <c r="AQ118" s="964"/>
      <c r="AR118" s="964"/>
      <c r="AS118" s="964"/>
      <c r="AT118" s="965"/>
      <c r="AU118" s="996"/>
      <c r="AV118" s="997"/>
      <c r="AW118" s="997"/>
      <c r="AX118" s="997"/>
      <c r="AY118" s="997"/>
      <c r="AZ118" s="902" t="s">
        <v>471</v>
      </c>
      <c r="BA118" s="903"/>
      <c r="BB118" s="903"/>
      <c r="BC118" s="903"/>
      <c r="BD118" s="903"/>
      <c r="BE118" s="903"/>
      <c r="BF118" s="903"/>
      <c r="BG118" s="903"/>
      <c r="BH118" s="903"/>
      <c r="BI118" s="903"/>
      <c r="BJ118" s="903"/>
      <c r="BK118" s="903"/>
      <c r="BL118" s="903"/>
      <c r="BM118" s="903"/>
      <c r="BN118" s="903"/>
      <c r="BO118" s="903"/>
      <c r="BP118" s="904"/>
      <c r="BQ118" s="943" t="s">
        <v>396</v>
      </c>
      <c r="BR118" s="909"/>
      <c r="BS118" s="909"/>
      <c r="BT118" s="909"/>
      <c r="BU118" s="909"/>
      <c r="BV118" s="909" t="s">
        <v>442</v>
      </c>
      <c r="BW118" s="909"/>
      <c r="BX118" s="909"/>
      <c r="BY118" s="909"/>
      <c r="BZ118" s="909"/>
      <c r="CA118" s="909" t="s">
        <v>455</v>
      </c>
      <c r="CB118" s="909"/>
      <c r="CC118" s="909"/>
      <c r="CD118" s="909"/>
      <c r="CE118" s="909"/>
      <c r="CF118" s="939" t="s">
        <v>148</v>
      </c>
      <c r="CG118" s="940"/>
      <c r="CH118" s="940"/>
      <c r="CI118" s="940"/>
      <c r="CJ118" s="940"/>
      <c r="CK118" s="991"/>
      <c r="CL118" s="885"/>
      <c r="CM118" s="879" t="s">
        <v>472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439</v>
      </c>
      <c r="DH118" s="844"/>
      <c r="DI118" s="844"/>
      <c r="DJ118" s="844"/>
      <c r="DK118" s="845"/>
      <c r="DL118" s="846" t="s">
        <v>440</v>
      </c>
      <c r="DM118" s="844"/>
      <c r="DN118" s="844"/>
      <c r="DO118" s="844"/>
      <c r="DP118" s="845"/>
      <c r="DQ118" s="846" t="s">
        <v>443</v>
      </c>
      <c r="DR118" s="844"/>
      <c r="DS118" s="844"/>
      <c r="DT118" s="844"/>
      <c r="DU118" s="845"/>
      <c r="DV118" s="888" t="s">
        <v>148</v>
      </c>
      <c r="DW118" s="889"/>
      <c r="DX118" s="889"/>
      <c r="DY118" s="889"/>
      <c r="DZ118" s="890"/>
    </row>
    <row r="119" spans="1:130" s="233" customFormat="1" ht="26.25" customHeight="1" x14ac:dyDescent="0.2">
      <c r="A119" s="882" t="s">
        <v>437</v>
      </c>
      <c r="B119" s="883"/>
      <c r="C119" s="924" t="s">
        <v>438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396</v>
      </c>
      <c r="AB119" s="953"/>
      <c r="AC119" s="953"/>
      <c r="AD119" s="953"/>
      <c r="AE119" s="954"/>
      <c r="AF119" s="955" t="s">
        <v>440</v>
      </c>
      <c r="AG119" s="953"/>
      <c r="AH119" s="953"/>
      <c r="AI119" s="953"/>
      <c r="AJ119" s="954"/>
      <c r="AK119" s="955" t="s">
        <v>440</v>
      </c>
      <c r="AL119" s="953"/>
      <c r="AM119" s="953"/>
      <c r="AN119" s="953"/>
      <c r="AO119" s="954"/>
      <c r="AP119" s="956" t="s">
        <v>148</v>
      </c>
      <c r="AQ119" s="957"/>
      <c r="AR119" s="957"/>
      <c r="AS119" s="957"/>
      <c r="AT119" s="958"/>
      <c r="AU119" s="998"/>
      <c r="AV119" s="999"/>
      <c r="AW119" s="999"/>
      <c r="AX119" s="999"/>
      <c r="AY119" s="999"/>
      <c r="AZ119" s="254" t="s">
        <v>190</v>
      </c>
      <c r="BA119" s="254"/>
      <c r="BB119" s="254"/>
      <c r="BC119" s="254"/>
      <c r="BD119" s="254"/>
      <c r="BE119" s="254"/>
      <c r="BF119" s="254"/>
      <c r="BG119" s="254"/>
      <c r="BH119" s="254"/>
      <c r="BI119" s="254"/>
      <c r="BJ119" s="254"/>
      <c r="BK119" s="254"/>
      <c r="BL119" s="254"/>
      <c r="BM119" s="254"/>
      <c r="BN119" s="254"/>
      <c r="BO119" s="941" t="s">
        <v>473</v>
      </c>
      <c r="BP119" s="942"/>
      <c r="BQ119" s="943">
        <v>133912645</v>
      </c>
      <c r="BR119" s="909"/>
      <c r="BS119" s="909"/>
      <c r="BT119" s="909"/>
      <c r="BU119" s="909"/>
      <c r="BV119" s="909">
        <v>129147169</v>
      </c>
      <c r="BW119" s="909"/>
      <c r="BX119" s="909"/>
      <c r="BY119" s="909"/>
      <c r="BZ119" s="909"/>
      <c r="CA119" s="909">
        <v>118180648</v>
      </c>
      <c r="CB119" s="909"/>
      <c r="CC119" s="909"/>
      <c r="CD119" s="909"/>
      <c r="CE119" s="909"/>
      <c r="CF119" s="812"/>
      <c r="CG119" s="813"/>
      <c r="CH119" s="813"/>
      <c r="CI119" s="813"/>
      <c r="CJ119" s="898"/>
      <c r="CK119" s="992"/>
      <c r="CL119" s="887"/>
      <c r="CM119" s="902" t="s">
        <v>474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1570980</v>
      </c>
      <c r="DH119" s="828"/>
      <c r="DI119" s="828"/>
      <c r="DJ119" s="828"/>
      <c r="DK119" s="829"/>
      <c r="DL119" s="830">
        <v>1356102</v>
      </c>
      <c r="DM119" s="828"/>
      <c r="DN119" s="828"/>
      <c r="DO119" s="828"/>
      <c r="DP119" s="829"/>
      <c r="DQ119" s="830">
        <v>1141223</v>
      </c>
      <c r="DR119" s="828"/>
      <c r="DS119" s="828"/>
      <c r="DT119" s="828"/>
      <c r="DU119" s="829"/>
      <c r="DV119" s="912">
        <v>0.6</v>
      </c>
      <c r="DW119" s="913"/>
      <c r="DX119" s="913"/>
      <c r="DY119" s="913"/>
      <c r="DZ119" s="914"/>
    </row>
    <row r="120" spans="1:130" s="233" customFormat="1" ht="26.25" customHeight="1" x14ac:dyDescent="0.2">
      <c r="A120" s="884"/>
      <c r="B120" s="885"/>
      <c r="C120" s="879" t="s">
        <v>445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148</v>
      </c>
      <c r="AB120" s="844"/>
      <c r="AC120" s="844"/>
      <c r="AD120" s="844"/>
      <c r="AE120" s="845"/>
      <c r="AF120" s="846" t="s">
        <v>148</v>
      </c>
      <c r="AG120" s="844"/>
      <c r="AH120" s="844"/>
      <c r="AI120" s="844"/>
      <c r="AJ120" s="845"/>
      <c r="AK120" s="846" t="s">
        <v>439</v>
      </c>
      <c r="AL120" s="844"/>
      <c r="AM120" s="844"/>
      <c r="AN120" s="844"/>
      <c r="AO120" s="845"/>
      <c r="AP120" s="888" t="s">
        <v>439</v>
      </c>
      <c r="AQ120" s="889"/>
      <c r="AR120" s="889"/>
      <c r="AS120" s="889"/>
      <c r="AT120" s="890"/>
      <c r="AU120" s="944" t="s">
        <v>475</v>
      </c>
      <c r="AV120" s="945"/>
      <c r="AW120" s="945"/>
      <c r="AX120" s="945"/>
      <c r="AY120" s="946"/>
      <c r="AZ120" s="924" t="s">
        <v>476</v>
      </c>
      <c r="BA120" s="872"/>
      <c r="BB120" s="872"/>
      <c r="BC120" s="872"/>
      <c r="BD120" s="872"/>
      <c r="BE120" s="872"/>
      <c r="BF120" s="872"/>
      <c r="BG120" s="872"/>
      <c r="BH120" s="872"/>
      <c r="BI120" s="872"/>
      <c r="BJ120" s="872"/>
      <c r="BK120" s="872"/>
      <c r="BL120" s="872"/>
      <c r="BM120" s="872"/>
      <c r="BN120" s="872"/>
      <c r="BO120" s="872"/>
      <c r="BP120" s="873"/>
      <c r="BQ120" s="925">
        <v>113105872</v>
      </c>
      <c r="BR120" s="906"/>
      <c r="BS120" s="906"/>
      <c r="BT120" s="906"/>
      <c r="BU120" s="906"/>
      <c r="BV120" s="906">
        <v>121416169</v>
      </c>
      <c r="BW120" s="906"/>
      <c r="BX120" s="906"/>
      <c r="BY120" s="906"/>
      <c r="BZ120" s="906"/>
      <c r="CA120" s="906">
        <v>137264453</v>
      </c>
      <c r="CB120" s="906"/>
      <c r="CC120" s="906"/>
      <c r="CD120" s="906"/>
      <c r="CE120" s="906"/>
      <c r="CF120" s="930">
        <v>71.400000000000006</v>
      </c>
      <c r="CG120" s="931"/>
      <c r="CH120" s="931"/>
      <c r="CI120" s="931"/>
      <c r="CJ120" s="931"/>
      <c r="CK120" s="932" t="s">
        <v>477</v>
      </c>
      <c r="CL120" s="916"/>
      <c r="CM120" s="916"/>
      <c r="CN120" s="916"/>
      <c r="CO120" s="917"/>
      <c r="CP120" s="936" t="s">
        <v>478</v>
      </c>
      <c r="CQ120" s="937"/>
      <c r="CR120" s="937"/>
      <c r="CS120" s="937"/>
      <c r="CT120" s="937"/>
      <c r="CU120" s="937"/>
      <c r="CV120" s="937"/>
      <c r="CW120" s="937"/>
      <c r="CX120" s="937"/>
      <c r="CY120" s="937"/>
      <c r="CZ120" s="937"/>
      <c r="DA120" s="937"/>
      <c r="DB120" s="937"/>
      <c r="DC120" s="937"/>
      <c r="DD120" s="937"/>
      <c r="DE120" s="937"/>
      <c r="DF120" s="938"/>
      <c r="DG120" s="925" t="s">
        <v>442</v>
      </c>
      <c r="DH120" s="906"/>
      <c r="DI120" s="906"/>
      <c r="DJ120" s="906"/>
      <c r="DK120" s="906"/>
      <c r="DL120" s="906" t="s">
        <v>446</v>
      </c>
      <c r="DM120" s="906"/>
      <c r="DN120" s="906"/>
      <c r="DO120" s="906"/>
      <c r="DP120" s="906"/>
      <c r="DQ120" s="906" t="s">
        <v>442</v>
      </c>
      <c r="DR120" s="906"/>
      <c r="DS120" s="906"/>
      <c r="DT120" s="906"/>
      <c r="DU120" s="906"/>
      <c r="DV120" s="907" t="s">
        <v>442</v>
      </c>
      <c r="DW120" s="907"/>
      <c r="DX120" s="907"/>
      <c r="DY120" s="907"/>
      <c r="DZ120" s="908"/>
    </row>
    <row r="121" spans="1:130" s="233" customFormat="1" ht="26.25" customHeight="1" x14ac:dyDescent="0.2">
      <c r="A121" s="884"/>
      <c r="B121" s="885"/>
      <c r="C121" s="927" t="s">
        <v>479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442</v>
      </c>
      <c r="AB121" s="844"/>
      <c r="AC121" s="844"/>
      <c r="AD121" s="844"/>
      <c r="AE121" s="845"/>
      <c r="AF121" s="846" t="s">
        <v>451</v>
      </c>
      <c r="AG121" s="844"/>
      <c r="AH121" s="844"/>
      <c r="AI121" s="844"/>
      <c r="AJ121" s="845"/>
      <c r="AK121" s="846" t="s">
        <v>440</v>
      </c>
      <c r="AL121" s="844"/>
      <c r="AM121" s="844"/>
      <c r="AN121" s="844"/>
      <c r="AO121" s="845"/>
      <c r="AP121" s="888" t="s">
        <v>446</v>
      </c>
      <c r="AQ121" s="889"/>
      <c r="AR121" s="889"/>
      <c r="AS121" s="889"/>
      <c r="AT121" s="890"/>
      <c r="AU121" s="947"/>
      <c r="AV121" s="948"/>
      <c r="AW121" s="948"/>
      <c r="AX121" s="948"/>
      <c r="AY121" s="949"/>
      <c r="AZ121" s="879" t="s">
        <v>480</v>
      </c>
      <c r="BA121" s="816"/>
      <c r="BB121" s="816"/>
      <c r="BC121" s="816"/>
      <c r="BD121" s="816"/>
      <c r="BE121" s="816"/>
      <c r="BF121" s="816"/>
      <c r="BG121" s="816"/>
      <c r="BH121" s="816"/>
      <c r="BI121" s="816"/>
      <c r="BJ121" s="816"/>
      <c r="BK121" s="816"/>
      <c r="BL121" s="816"/>
      <c r="BM121" s="816"/>
      <c r="BN121" s="816"/>
      <c r="BO121" s="816"/>
      <c r="BP121" s="817"/>
      <c r="BQ121" s="880">
        <v>6374602</v>
      </c>
      <c r="BR121" s="881"/>
      <c r="BS121" s="881"/>
      <c r="BT121" s="881"/>
      <c r="BU121" s="881"/>
      <c r="BV121" s="881">
        <v>6211990</v>
      </c>
      <c r="BW121" s="881"/>
      <c r="BX121" s="881"/>
      <c r="BY121" s="881"/>
      <c r="BZ121" s="881"/>
      <c r="CA121" s="881">
        <v>5981984</v>
      </c>
      <c r="CB121" s="881"/>
      <c r="CC121" s="881"/>
      <c r="CD121" s="881"/>
      <c r="CE121" s="881"/>
      <c r="CF121" s="939">
        <v>3.1</v>
      </c>
      <c r="CG121" s="940"/>
      <c r="CH121" s="940"/>
      <c r="CI121" s="940"/>
      <c r="CJ121" s="940"/>
      <c r="CK121" s="933"/>
      <c r="CL121" s="919"/>
      <c r="CM121" s="919"/>
      <c r="CN121" s="919"/>
      <c r="CO121" s="920"/>
      <c r="CP121" s="899" t="s">
        <v>481</v>
      </c>
      <c r="CQ121" s="900"/>
      <c r="CR121" s="900"/>
      <c r="CS121" s="900"/>
      <c r="CT121" s="900"/>
      <c r="CU121" s="900"/>
      <c r="CV121" s="900"/>
      <c r="CW121" s="900"/>
      <c r="CX121" s="900"/>
      <c r="CY121" s="900"/>
      <c r="CZ121" s="900"/>
      <c r="DA121" s="900"/>
      <c r="DB121" s="900"/>
      <c r="DC121" s="900"/>
      <c r="DD121" s="900"/>
      <c r="DE121" s="900"/>
      <c r="DF121" s="901"/>
      <c r="DG121" s="880" t="s">
        <v>439</v>
      </c>
      <c r="DH121" s="881"/>
      <c r="DI121" s="881"/>
      <c r="DJ121" s="881"/>
      <c r="DK121" s="881"/>
      <c r="DL121" s="881" t="s">
        <v>148</v>
      </c>
      <c r="DM121" s="881"/>
      <c r="DN121" s="881"/>
      <c r="DO121" s="881"/>
      <c r="DP121" s="881"/>
      <c r="DQ121" s="881" t="s">
        <v>440</v>
      </c>
      <c r="DR121" s="881"/>
      <c r="DS121" s="881"/>
      <c r="DT121" s="881"/>
      <c r="DU121" s="881"/>
      <c r="DV121" s="858" t="s">
        <v>440</v>
      </c>
      <c r="DW121" s="858"/>
      <c r="DX121" s="858"/>
      <c r="DY121" s="858"/>
      <c r="DZ121" s="859"/>
    </row>
    <row r="122" spans="1:130" s="233" customFormat="1" ht="26.25" customHeight="1" x14ac:dyDescent="0.2">
      <c r="A122" s="884"/>
      <c r="B122" s="885"/>
      <c r="C122" s="879" t="s">
        <v>461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455</v>
      </c>
      <c r="AB122" s="844"/>
      <c r="AC122" s="844"/>
      <c r="AD122" s="844"/>
      <c r="AE122" s="845"/>
      <c r="AF122" s="846" t="s">
        <v>442</v>
      </c>
      <c r="AG122" s="844"/>
      <c r="AH122" s="844"/>
      <c r="AI122" s="844"/>
      <c r="AJ122" s="845"/>
      <c r="AK122" s="846" t="s">
        <v>439</v>
      </c>
      <c r="AL122" s="844"/>
      <c r="AM122" s="844"/>
      <c r="AN122" s="844"/>
      <c r="AO122" s="845"/>
      <c r="AP122" s="888" t="s">
        <v>439</v>
      </c>
      <c r="AQ122" s="889"/>
      <c r="AR122" s="889"/>
      <c r="AS122" s="889"/>
      <c r="AT122" s="890"/>
      <c r="AU122" s="947"/>
      <c r="AV122" s="948"/>
      <c r="AW122" s="948"/>
      <c r="AX122" s="948"/>
      <c r="AY122" s="949"/>
      <c r="AZ122" s="902" t="s">
        <v>482</v>
      </c>
      <c r="BA122" s="903"/>
      <c r="BB122" s="903"/>
      <c r="BC122" s="903"/>
      <c r="BD122" s="903"/>
      <c r="BE122" s="903"/>
      <c r="BF122" s="903"/>
      <c r="BG122" s="903"/>
      <c r="BH122" s="903"/>
      <c r="BI122" s="903"/>
      <c r="BJ122" s="903"/>
      <c r="BK122" s="903"/>
      <c r="BL122" s="903"/>
      <c r="BM122" s="903"/>
      <c r="BN122" s="903"/>
      <c r="BO122" s="903"/>
      <c r="BP122" s="904"/>
      <c r="BQ122" s="943">
        <v>130515145</v>
      </c>
      <c r="BR122" s="909"/>
      <c r="BS122" s="909"/>
      <c r="BT122" s="909"/>
      <c r="BU122" s="909"/>
      <c r="BV122" s="909">
        <v>122727536</v>
      </c>
      <c r="BW122" s="909"/>
      <c r="BX122" s="909"/>
      <c r="BY122" s="909"/>
      <c r="BZ122" s="909"/>
      <c r="CA122" s="909">
        <v>126413065</v>
      </c>
      <c r="CB122" s="909"/>
      <c r="CC122" s="909"/>
      <c r="CD122" s="909"/>
      <c r="CE122" s="909"/>
      <c r="CF122" s="910">
        <v>65.8</v>
      </c>
      <c r="CG122" s="911"/>
      <c r="CH122" s="911"/>
      <c r="CI122" s="911"/>
      <c r="CJ122" s="911"/>
      <c r="CK122" s="933"/>
      <c r="CL122" s="919"/>
      <c r="CM122" s="919"/>
      <c r="CN122" s="919"/>
      <c r="CO122" s="920"/>
      <c r="CP122" s="899" t="s">
        <v>483</v>
      </c>
      <c r="CQ122" s="900"/>
      <c r="CR122" s="900"/>
      <c r="CS122" s="900"/>
      <c r="CT122" s="900"/>
      <c r="CU122" s="900"/>
      <c r="CV122" s="900"/>
      <c r="CW122" s="900"/>
      <c r="CX122" s="900"/>
      <c r="CY122" s="900"/>
      <c r="CZ122" s="900"/>
      <c r="DA122" s="900"/>
      <c r="DB122" s="900"/>
      <c r="DC122" s="900"/>
      <c r="DD122" s="900"/>
      <c r="DE122" s="900"/>
      <c r="DF122" s="901"/>
      <c r="DG122" s="880" t="s">
        <v>446</v>
      </c>
      <c r="DH122" s="881"/>
      <c r="DI122" s="881"/>
      <c r="DJ122" s="881"/>
      <c r="DK122" s="881"/>
      <c r="DL122" s="881" t="s">
        <v>148</v>
      </c>
      <c r="DM122" s="881"/>
      <c r="DN122" s="881"/>
      <c r="DO122" s="881"/>
      <c r="DP122" s="881"/>
      <c r="DQ122" s="881" t="s">
        <v>439</v>
      </c>
      <c r="DR122" s="881"/>
      <c r="DS122" s="881"/>
      <c r="DT122" s="881"/>
      <c r="DU122" s="881"/>
      <c r="DV122" s="858" t="s">
        <v>451</v>
      </c>
      <c r="DW122" s="858"/>
      <c r="DX122" s="858"/>
      <c r="DY122" s="858"/>
      <c r="DZ122" s="859"/>
    </row>
    <row r="123" spans="1:130" s="233" customFormat="1" ht="26.25" customHeight="1" x14ac:dyDescent="0.2">
      <c r="A123" s="884"/>
      <c r="B123" s="885"/>
      <c r="C123" s="879" t="s">
        <v>467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89237</v>
      </c>
      <c r="AB123" s="844"/>
      <c r="AC123" s="844"/>
      <c r="AD123" s="844"/>
      <c r="AE123" s="845"/>
      <c r="AF123" s="846">
        <v>86861</v>
      </c>
      <c r="AG123" s="844"/>
      <c r="AH123" s="844"/>
      <c r="AI123" s="844"/>
      <c r="AJ123" s="845"/>
      <c r="AK123" s="846">
        <v>91431</v>
      </c>
      <c r="AL123" s="844"/>
      <c r="AM123" s="844"/>
      <c r="AN123" s="844"/>
      <c r="AO123" s="845"/>
      <c r="AP123" s="888">
        <v>0</v>
      </c>
      <c r="AQ123" s="889"/>
      <c r="AR123" s="889"/>
      <c r="AS123" s="889"/>
      <c r="AT123" s="890"/>
      <c r="AU123" s="950"/>
      <c r="AV123" s="951"/>
      <c r="AW123" s="951"/>
      <c r="AX123" s="951"/>
      <c r="AY123" s="951"/>
      <c r="AZ123" s="254" t="s">
        <v>190</v>
      </c>
      <c r="BA123" s="254"/>
      <c r="BB123" s="254"/>
      <c r="BC123" s="254"/>
      <c r="BD123" s="254"/>
      <c r="BE123" s="254"/>
      <c r="BF123" s="254"/>
      <c r="BG123" s="254"/>
      <c r="BH123" s="254"/>
      <c r="BI123" s="254"/>
      <c r="BJ123" s="254"/>
      <c r="BK123" s="254"/>
      <c r="BL123" s="254"/>
      <c r="BM123" s="254"/>
      <c r="BN123" s="254"/>
      <c r="BO123" s="941" t="s">
        <v>484</v>
      </c>
      <c r="BP123" s="942"/>
      <c r="BQ123" s="896">
        <v>249995619</v>
      </c>
      <c r="BR123" s="897"/>
      <c r="BS123" s="897"/>
      <c r="BT123" s="897"/>
      <c r="BU123" s="897"/>
      <c r="BV123" s="897">
        <v>250355695</v>
      </c>
      <c r="BW123" s="897"/>
      <c r="BX123" s="897"/>
      <c r="BY123" s="897"/>
      <c r="BZ123" s="897"/>
      <c r="CA123" s="897">
        <v>269659502</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x14ac:dyDescent="0.25">
      <c r="A124" s="884"/>
      <c r="B124" s="885"/>
      <c r="C124" s="879" t="s">
        <v>470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458</v>
      </c>
      <c r="AB124" s="844"/>
      <c r="AC124" s="844"/>
      <c r="AD124" s="844"/>
      <c r="AE124" s="845"/>
      <c r="AF124" s="846" t="s">
        <v>442</v>
      </c>
      <c r="AG124" s="844"/>
      <c r="AH124" s="844"/>
      <c r="AI124" s="844"/>
      <c r="AJ124" s="845"/>
      <c r="AK124" s="846" t="s">
        <v>442</v>
      </c>
      <c r="AL124" s="844"/>
      <c r="AM124" s="844"/>
      <c r="AN124" s="844"/>
      <c r="AO124" s="845"/>
      <c r="AP124" s="888" t="s">
        <v>442</v>
      </c>
      <c r="AQ124" s="889"/>
      <c r="AR124" s="889"/>
      <c r="AS124" s="889"/>
      <c r="AT124" s="890"/>
      <c r="AU124" s="891" t="s">
        <v>485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455</v>
      </c>
      <c r="BR124" s="895"/>
      <c r="BS124" s="895"/>
      <c r="BT124" s="895"/>
      <c r="BU124" s="895"/>
      <c r="BV124" s="895" t="s">
        <v>442</v>
      </c>
      <c r="BW124" s="895"/>
      <c r="BX124" s="895"/>
      <c r="BY124" s="895"/>
      <c r="BZ124" s="895"/>
      <c r="CA124" s="895" t="s">
        <v>458</v>
      </c>
      <c r="CB124" s="895"/>
      <c r="CC124" s="895"/>
      <c r="CD124" s="895"/>
      <c r="CE124" s="895"/>
      <c r="CF124" s="790"/>
      <c r="CG124" s="791"/>
      <c r="CH124" s="791"/>
      <c r="CI124" s="791"/>
      <c r="CJ124" s="926"/>
      <c r="CK124" s="934"/>
      <c r="CL124" s="934"/>
      <c r="CM124" s="934"/>
      <c r="CN124" s="934"/>
      <c r="CO124" s="935"/>
      <c r="CP124" s="899" t="s">
        <v>486</v>
      </c>
      <c r="CQ124" s="900"/>
      <c r="CR124" s="900"/>
      <c r="CS124" s="900"/>
      <c r="CT124" s="900"/>
      <c r="CU124" s="900"/>
      <c r="CV124" s="900"/>
      <c r="CW124" s="900"/>
      <c r="CX124" s="900"/>
      <c r="CY124" s="900"/>
      <c r="CZ124" s="900"/>
      <c r="DA124" s="900"/>
      <c r="DB124" s="900"/>
      <c r="DC124" s="900"/>
      <c r="DD124" s="900"/>
      <c r="DE124" s="900"/>
      <c r="DF124" s="901"/>
      <c r="DG124" s="827" t="s">
        <v>148</v>
      </c>
      <c r="DH124" s="828"/>
      <c r="DI124" s="828"/>
      <c r="DJ124" s="828"/>
      <c r="DK124" s="829"/>
      <c r="DL124" s="830" t="s">
        <v>442</v>
      </c>
      <c r="DM124" s="828"/>
      <c r="DN124" s="828"/>
      <c r="DO124" s="828"/>
      <c r="DP124" s="829"/>
      <c r="DQ124" s="830" t="s">
        <v>442</v>
      </c>
      <c r="DR124" s="828"/>
      <c r="DS124" s="828"/>
      <c r="DT124" s="828"/>
      <c r="DU124" s="829"/>
      <c r="DV124" s="912" t="s">
        <v>442</v>
      </c>
      <c r="DW124" s="913"/>
      <c r="DX124" s="913"/>
      <c r="DY124" s="913"/>
      <c r="DZ124" s="914"/>
    </row>
    <row r="125" spans="1:130" s="233" customFormat="1" ht="26.25" customHeight="1" x14ac:dyDescent="0.2">
      <c r="A125" s="884"/>
      <c r="B125" s="885"/>
      <c r="C125" s="879" t="s">
        <v>472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442</v>
      </c>
      <c r="AB125" s="844"/>
      <c r="AC125" s="844"/>
      <c r="AD125" s="844"/>
      <c r="AE125" s="845"/>
      <c r="AF125" s="846" t="s">
        <v>487</v>
      </c>
      <c r="AG125" s="844"/>
      <c r="AH125" s="844"/>
      <c r="AI125" s="844"/>
      <c r="AJ125" s="845"/>
      <c r="AK125" s="846" t="s">
        <v>440</v>
      </c>
      <c r="AL125" s="844"/>
      <c r="AM125" s="844"/>
      <c r="AN125" s="844"/>
      <c r="AO125" s="845"/>
      <c r="AP125" s="888" t="s">
        <v>446</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488</v>
      </c>
      <c r="CL125" s="916"/>
      <c r="CM125" s="916"/>
      <c r="CN125" s="916"/>
      <c r="CO125" s="917"/>
      <c r="CP125" s="924" t="s">
        <v>489</v>
      </c>
      <c r="CQ125" s="872"/>
      <c r="CR125" s="872"/>
      <c r="CS125" s="872"/>
      <c r="CT125" s="872"/>
      <c r="CU125" s="872"/>
      <c r="CV125" s="872"/>
      <c r="CW125" s="872"/>
      <c r="CX125" s="872"/>
      <c r="CY125" s="872"/>
      <c r="CZ125" s="872"/>
      <c r="DA125" s="872"/>
      <c r="DB125" s="872"/>
      <c r="DC125" s="872"/>
      <c r="DD125" s="872"/>
      <c r="DE125" s="872"/>
      <c r="DF125" s="873"/>
      <c r="DG125" s="925" t="s">
        <v>148</v>
      </c>
      <c r="DH125" s="906"/>
      <c r="DI125" s="906"/>
      <c r="DJ125" s="906"/>
      <c r="DK125" s="906"/>
      <c r="DL125" s="906" t="s">
        <v>440</v>
      </c>
      <c r="DM125" s="906"/>
      <c r="DN125" s="906"/>
      <c r="DO125" s="906"/>
      <c r="DP125" s="906"/>
      <c r="DQ125" s="906" t="s">
        <v>442</v>
      </c>
      <c r="DR125" s="906"/>
      <c r="DS125" s="906"/>
      <c r="DT125" s="906"/>
      <c r="DU125" s="906"/>
      <c r="DV125" s="907" t="s">
        <v>446</v>
      </c>
      <c r="DW125" s="907"/>
      <c r="DX125" s="907"/>
      <c r="DY125" s="907"/>
      <c r="DZ125" s="908"/>
    </row>
    <row r="126" spans="1:130" s="233" customFormat="1" ht="26.25" customHeight="1" thickBot="1" x14ac:dyDescent="0.25">
      <c r="A126" s="884"/>
      <c r="B126" s="885"/>
      <c r="C126" s="879" t="s">
        <v>474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1450421</v>
      </c>
      <c r="AB126" s="844"/>
      <c r="AC126" s="844"/>
      <c r="AD126" s="844"/>
      <c r="AE126" s="845"/>
      <c r="AF126" s="846">
        <v>3188705</v>
      </c>
      <c r="AG126" s="844"/>
      <c r="AH126" s="844"/>
      <c r="AI126" s="844"/>
      <c r="AJ126" s="845"/>
      <c r="AK126" s="846">
        <v>1856194</v>
      </c>
      <c r="AL126" s="844"/>
      <c r="AM126" s="844"/>
      <c r="AN126" s="844"/>
      <c r="AO126" s="845"/>
      <c r="AP126" s="888">
        <v>1</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490</v>
      </c>
      <c r="CQ126" s="816"/>
      <c r="CR126" s="816"/>
      <c r="CS126" s="816"/>
      <c r="CT126" s="816"/>
      <c r="CU126" s="816"/>
      <c r="CV126" s="816"/>
      <c r="CW126" s="816"/>
      <c r="CX126" s="816"/>
      <c r="CY126" s="816"/>
      <c r="CZ126" s="816"/>
      <c r="DA126" s="816"/>
      <c r="DB126" s="816"/>
      <c r="DC126" s="816"/>
      <c r="DD126" s="816"/>
      <c r="DE126" s="816"/>
      <c r="DF126" s="817"/>
      <c r="DG126" s="880" t="s">
        <v>442</v>
      </c>
      <c r="DH126" s="881"/>
      <c r="DI126" s="881"/>
      <c r="DJ126" s="881"/>
      <c r="DK126" s="881"/>
      <c r="DL126" s="881" t="s">
        <v>451</v>
      </c>
      <c r="DM126" s="881"/>
      <c r="DN126" s="881"/>
      <c r="DO126" s="881"/>
      <c r="DP126" s="881"/>
      <c r="DQ126" s="881" t="s">
        <v>451</v>
      </c>
      <c r="DR126" s="881"/>
      <c r="DS126" s="881"/>
      <c r="DT126" s="881"/>
      <c r="DU126" s="881"/>
      <c r="DV126" s="858" t="s">
        <v>442</v>
      </c>
      <c r="DW126" s="858"/>
      <c r="DX126" s="858"/>
      <c r="DY126" s="858"/>
      <c r="DZ126" s="859"/>
    </row>
    <row r="127" spans="1:130" s="233" customFormat="1" ht="26.25" customHeight="1" x14ac:dyDescent="0.2">
      <c r="A127" s="886"/>
      <c r="B127" s="887"/>
      <c r="C127" s="902" t="s">
        <v>491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290300</v>
      </c>
      <c r="AB127" s="844"/>
      <c r="AC127" s="844"/>
      <c r="AD127" s="844"/>
      <c r="AE127" s="845"/>
      <c r="AF127" s="846">
        <v>324701</v>
      </c>
      <c r="AG127" s="844"/>
      <c r="AH127" s="844"/>
      <c r="AI127" s="844"/>
      <c r="AJ127" s="845"/>
      <c r="AK127" s="846">
        <v>495226</v>
      </c>
      <c r="AL127" s="844"/>
      <c r="AM127" s="844"/>
      <c r="AN127" s="844"/>
      <c r="AO127" s="845"/>
      <c r="AP127" s="888">
        <v>0.3</v>
      </c>
      <c r="AQ127" s="889"/>
      <c r="AR127" s="889"/>
      <c r="AS127" s="889"/>
      <c r="AT127" s="890"/>
      <c r="AU127" s="235"/>
      <c r="AV127" s="235"/>
      <c r="AW127" s="235"/>
      <c r="AX127" s="905" t="s">
        <v>492</v>
      </c>
      <c r="AY127" s="876"/>
      <c r="AZ127" s="876"/>
      <c r="BA127" s="876"/>
      <c r="BB127" s="876"/>
      <c r="BC127" s="876"/>
      <c r="BD127" s="876"/>
      <c r="BE127" s="877"/>
      <c r="BF127" s="875" t="s">
        <v>493</v>
      </c>
      <c r="BG127" s="876"/>
      <c r="BH127" s="876"/>
      <c r="BI127" s="876"/>
      <c r="BJ127" s="876"/>
      <c r="BK127" s="876"/>
      <c r="BL127" s="877"/>
      <c r="BM127" s="875" t="s">
        <v>494</v>
      </c>
      <c r="BN127" s="876"/>
      <c r="BO127" s="876"/>
      <c r="BP127" s="876"/>
      <c r="BQ127" s="876"/>
      <c r="BR127" s="876"/>
      <c r="BS127" s="877"/>
      <c r="BT127" s="875" t="s">
        <v>495</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496</v>
      </c>
      <c r="CQ127" s="816"/>
      <c r="CR127" s="816"/>
      <c r="CS127" s="816"/>
      <c r="CT127" s="816"/>
      <c r="CU127" s="816"/>
      <c r="CV127" s="816"/>
      <c r="CW127" s="816"/>
      <c r="CX127" s="816"/>
      <c r="CY127" s="816"/>
      <c r="CZ127" s="816"/>
      <c r="DA127" s="816"/>
      <c r="DB127" s="816"/>
      <c r="DC127" s="816"/>
      <c r="DD127" s="816"/>
      <c r="DE127" s="816"/>
      <c r="DF127" s="817"/>
      <c r="DG127" s="880" t="s">
        <v>455</v>
      </c>
      <c r="DH127" s="881"/>
      <c r="DI127" s="881"/>
      <c r="DJ127" s="881"/>
      <c r="DK127" s="881"/>
      <c r="DL127" s="881" t="s">
        <v>442</v>
      </c>
      <c r="DM127" s="881"/>
      <c r="DN127" s="881"/>
      <c r="DO127" s="881"/>
      <c r="DP127" s="881"/>
      <c r="DQ127" s="881" t="s">
        <v>440</v>
      </c>
      <c r="DR127" s="881"/>
      <c r="DS127" s="881"/>
      <c r="DT127" s="881"/>
      <c r="DU127" s="881"/>
      <c r="DV127" s="858" t="s">
        <v>451</v>
      </c>
      <c r="DW127" s="858"/>
      <c r="DX127" s="858"/>
      <c r="DY127" s="858"/>
      <c r="DZ127" s="859"/>
    </row>
    <row r="128" spans="1:130" s="233" customFormat="1" ht="26.25" customHeight="1" thickBot="1" x14ac:dyDescent="0.25">
      <c r="A128" s="860" t="s">
        <v>497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498</v>
      </c>
      <c r="X128" s="862"/>
      <c r="Y128" s="862"/>
      <c r="Z128" s="863"/>
      <c r="AA128" s="864" t="s">
        <v>439</v>
      </c>
      <c r="AB128" s="865"/>
      <c r="AC128" s="865"/>
      <c r="AD128" s="865"/>
      <c r="AE128" s="866"/>
      <c r="AF128" s="867" t="s">
        <v>442</v>
      </c>
      <c r="AG128" s="865"/>
      <c r="AH128" s="865"/>
      <c r="AI128" s="865"/>
      <c r="AJ128" s="866"/>
      <c r="AK128" s="867" t="s">
        <v>442</v>
      </c>
      <c r="AL128" s="865"/>
      <c r="AM128" s="865"/>
      <c r="AN128" s="865"/>
      <c r="AO128" s="866"/>
      <c r="AP128" s="868"/>
      <c r="AQ128" s="869"/>
      <c r="AR128" s="869"/>
      <c r="AS128" s="869"/>
      <c r="AT128" s="870"/>
      <c r="AU128" s="235"/>
      <c r="AV128" s="235"/>
      <c r="AW128" s="235"/>
      <c r="AX128" s="871" t="s">
        <v>499</v>
      </c>
      <c r="AY128" s="872"/>
      <c r="AZ128" s="872"/>
      <c r="BA128" s="872"/>
      <c r="BB128" s="872"/>
      <c r="BC128" s="872"/>
      <c r="BD128" s="872"/>
      <c r="BE128" s="873"/>
      <c r="BF128" s="850" t="s">
        <v>439</v>
      </c>
      <c r="BG128" s="851"/>
      <c r="BH128" s="851"/>
      <c r="BI128" s="851"/>
      <c r="BJ128" s="851"/>
      <c r="BK128" s="851"/>
      <c r="BL128" s="874"/>
      <c r="BM128" s="850">
        <v>11.25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500</v>
      </c>
      <c r="CQ128" s="794"/>
      <c r="CR128" s="794"/>
      <c r="CS128" s="794"/>
      <c r="CT128" s="794"/>
      <c r="CU128" s="794"/>
      <c r="CV128" s="794"/>
      <c r="CW128" s="794"/>
      <c r="CX128" s="794"/>
      <c r="CY128" s="794"/>
      <c r="CZ128" s="794"/>
      <c r="DA128" s="794"/>
      <c r="DB128" s="794"/>
      <c r="DC128" s="794"/>
      <c r="DD128" s="794"/>
      <c r="DE128" s="794"/>
      <c r="DF128" s="795"/>
      <c r="DG128" s="854" t="s">
        <v>451</v>
      </c>
      <c r="DH128" s="855"/>
      <c r="DI128" s="855"/>
      <c r="DJ128" s="855"/>
      <c r="DK128" s="855"/>
      <c r="DL128" s="855" t="s">
        <v>451</v>
      </c>
      <c r="DM128" s="855"/>
      <c r="DN128" s="855"/>
      <c r="DO128" s="855"/>
      <c r="DP128" s="855"/>
      <c r="DQ128" s="855" t="s">
        <v>451</v>
      </c>
      <c r="DR128" s="855"/>
      <c r="DS128" s="855"/>
      <c r="DT128" s="855"/>
      <c r="DU128" s="855"/>
      <c r="DV128" s="856" t="s">
        <v>451</v>
      </c>
      <c r="DW128" s="856"/>
      <c r="DX128" s="856"/>
      <c r="DY128" s="856"/>
      <c r="DZ128" s="857"/>
    </row>
    <row r="129" spans="1:131" s="233"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501</v>
      </c>
      <c r="X129" s="841"/>
      <c r="Y129" s="841"/>
      <c r="Z129" s="842"/>
      <c r="AA129" s="843">
        <v>200711618</v>
      </c>
      <c r="AB129" s="844"/>
      <c r="AC129" s="844"/>
      <c r="AD129" s="844"/>
      <c r="AE129" s="845"/>
      <c r="AF129" s="846">
        <v>199534753</v>
      </c>
      <c r="AG129" s="844"/>
      <c r="AH129" s="844"/>
      <c r="AI129" s="844"/>
      <c r="AJ129" s="845"/>
      <c r="AK129" s="846">
        <v>206782019</v>
      </c>
      <c r="AL129" s="844"/>
      <c r="AM129" s="844"/>
      <c r="AN129" s="844"/>
      <c r="AO129" s="845"/>
      <c r="AP129" s="847"/>
      <c r="AQ129" s="848"/>
      <c r="AR129" s="848"/>
      <c r="AS129" s="848"/>
      <c r="AT129" s="849"/>
      <c r="AU129" s="236"/>
      <c r="AV129" s="236"/>
      <c r="AW129" s="236"/>
      <c r="AX129" s="815" t="s">
        <v>502</v>
      </c>
      <c r="AY129" s="816"/>
      <c r="AZ129" s="816"/>
      <c r="BA129" s="816"/>
      <c r="BB129" s="816"/>
      <c r="BC129" s="816"/>
      <c r="BD129" s="816"/>
      <c r="BE129" s="817"/>
      <c r="BF129" s="834" t="s">
        <v>447</v>
      </c>
      <c r="BG129" s="835"/>
      <c r="BH129" s="835"/>
      <c r="BI129" s="835"/>
      <c r="BJ129" s="835"/>
      <c r="BK129" s="835"/>
      <c r="BL129" s="836"/>
      <c r="BM129" s="834">
        <v>16.25</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503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504</v>
      </c>
      <c r="X130" s="841"/>
      <c r="Y130" s="841"/>
      <c r="Z130" s="842"/>
      <c r="AA130" s="843">
        <v>15394690</v>
      </c>
      <c r="AB130" s="844"/>
      <c r="AC130" s="844"/>
      <c r="AD130" s="844"/>
      <c r="AE130" s="845"/>
      <c r="AF130" s="846">
        <v>15146796</v>
      </c>
      <c r="AG130" s="844"/>
      <c r="AH130" s="844"/>
      <c r="AI130" s="844"/>
      <c r="AJ130" s="845"/>
      <c r="AK130" s="846">
        <v>14552242</v>
      </c>
      <c r="AL130" s="844"/>
      <c r="AM130" s="844"/>
      <c r="AN130" s="844"/>
      <c r="AO130" s="845"/>
      <c r="AP130" s="847"/>
      <c r="AQ130" s="848"/>
      <c r="AR130" s="848"/>
      <c r="AS130" s="848"/>
      <c r="AT130" s="849"/>
      <c r="AU130" s="236"/>
      <c r="AV130" s="236"/>
      <c r="AW130" s="236"/>
      <c r="AX130" s="815" t="s">
        <v>505</v>
      </c>
      <c r="AY130" s="816"/>
      <c r="AZ130" s="816"/>
      <c r="BA130" s="816"/>
      <c r="BB130" s="816"/>
      <c r="BC130" s="816"/>
      <c r="BD130" s="816"/>
      <c r="BE130" s="817"/>
      <c r="BF130" s="818">
        <v>-3.6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506</v>
      </c>
      <c r="X131" s="825"/>
      <c r="Y131" s="825"/>
      <c r="Z131" s="826"/>
      <c r="AA131" s="827">
        <v>185316928</v>
      </c>
      <c r="AB131" s="828"/>
      <c r="AC131" s="828"/>
      <c r="AD131" s="828"/>
      <c r="AE131" s="829"/>
      <c r="AF131" s="830">
        <v>184387957</v>
      </c>
      <c r="AG131" s="828"/>
      <c r="AH131" s="828"/>
      <c r="AI131" s="828"/>
      <c r="AJ131" s="829"/>
      <c r="AK131" s="830">
        <v>192229777</v>
      </c>
      <c r="AL131" s="828"/>
      <c r="AM131" s="828"/>
      <c r="AN131" s="828"/>
      <c r="AO131" s="829"/>
      <c r="AP131" s="831"/>
      <c r="AQ131" s="832"/>
      <c r="AR131" s="832"/>
      <c r="AS131" s="832"/>
      <c r="AT131" s="833"/>
      <c r="AU131" s="236"/>
      <c r="AV131" s="236"/>
      <c r="AW131" s="236"/>
      <c r="AX131" s="793" t="s">
        <v>507</v>
      </c>
      <c r="AY131" s="794"/>
      <c r="AZ131" s="794"/>
      <c r="BA131" s="794"/>
      <c r="BB131" s="794"/>
      <c r="BC131" s="794"/>
      <c r="BD131" s="794"/>
      <c r="BE131" s="795"/>
      <c r="BF131" s="796" t="s">
        <v>508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509</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510</v>
      </c>
      <c r="W132" s="806"/>
      <c r="X132" s="806"/>
      <c r="Y132" s="806"/>
      <c r="Z132" s="807"/>
      <c r="AA132" s="808">
        <v>-4.2791546809999996</v>
      </c>
      <c r="AB132" s="809"/>
      <c r="AC132" s="809"/>
      <c r="AD132" s="809"/>
      <c r="AE132" s="810"/>
      <c r="AF132" s="811">
        <v>-3.2237973110000002</v>
      </c>
      <c r="AG132" s="809"/>
      <c r="AH132" s="809"/>
      <c r="AI132" s="809"/>
      <c r="AJ132" s="810"/>
      <c r="AK132" s="811">
        <v>-3.4436022890000002</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511</v>
      </c>
      <c r="W133" s="785"/>
      <c r="X133" s="785"/>
      <c r="Y133" s="785"/>
      <c r="Z133" s="786"/>
      <c r="AA133" s="787">
        <v>-4.5</v>
      </c>
      <c r="AB133" s="788"/>
      <c r="AC133" s="788"/>
      <c r="AD133" s="788"/>
      <c r="AE133" s="789"/>
      <c r="AF133" s="787">
        <v>-3.8</v>
      </c>
      <c r="AG133" s="788"/>
      <c r="AH133" s="788"/>
      <c r="AI133" s="788"/>
      <c r="AJ133" s="789"/>
      <c r="AK133" s="787">
        <v>-3.6</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gNs12ye7AY4qyatyGVeIokyScP7WAwKTZjP/2FUDZZa7y4szWT3jc+tPvC5N0ob1btBGrgoODT5m0HOrKsU2RA==" saltValue="gLb+2gFpY8TJaH6HMVOlOw==" spinCount="100000" sheet="1" objects="1" scenarios="1" formatRows="0"/>
  <mergeCells count="2035">
    <mergeCell ref="DL14:DP14"/>
    <mergeCell ref="DL13:DP13"/>
    <mergeCell ref="DL12:DP12"/>
    <mergeCell ref="DL11:DP11"/>
    <mergeCell ref="DL10:DP10"/>
    <mergeCell ref="DL9:DP9"/>
    <mergeCell ref="DL8:DP8"/>
    <mergeCell ref="DL7:DP7"/>
    <mergeCell ref="DQ14:DU14"/>
    <mergeCell ref="DQ13:DU13"/>
    <mergeCell ref="DQ12:DU12"/>
    <mergeCell ref="DQ11:DU11"/>
    <mergeCell ref="DQ10:DU10"/>
    <mergeCell ref="DQ9:DU9"/>
    <mergeCell ref="DQ8:DU8"/>
    <mergeCell ref="DQ7:DU7"/>
    <mergeCell ref="CW14:DA14"/>
    <mergeCell ref="CW13:DA13"/>
    <mergeCell ref="CW12:DA12"/>
    <mergeCell ref="CW11:DA11"/>
    <mergeCell ref="CW10:DA10"/>
    <mergeCell ref="CW9:DA9"/>
    <mergeCell ref="CW8:DA8"/>
    <mergeCell ref="CW7:DA7"/>
    <mergeCell ref="DB14:DF14"/>
    <mergeCell ref="DB13:DF13"/>
    <mergeCell ref="DB12:DF12"/>
    <mergeCell ref="DB11:DF11"/>
    <mergeCell ref="DB10:DF10"/>
    <mergeCell ref="DB9:DF9"/>
    <mergeCell ref="DB8:DF8"/>
    <mergeCell ref="DB7:DF7"/>
    <mergeCell ref="CH14:CL14"/>
    <mergeCell ref="CH13:CL13"/>
    <mergeCell ref="CH12:CL12"/>
    <mergeCell ref="CH11:CL11"/>
    <mergeCell ref="CH10:CL10"/>
    <mergeCell ref="CH8:CL8"/>
    <mergeCell ref="CH9:CL9"/>
    <mergeCell ref="CH7:CL7"/>
    <mergeCell ref="CM14:CQ14"/>
    <mergeCell ref="CM13:CQ13"/>
    <mergeCell ref="CM12:CQ12"/>
    <mergeCell ref="CM11:CQ11"/>
    <mergeCell ref="CM10:CQ10"/>
    <mergeCell ref="CM8:CQ8"/>
    <mergeCell ref="CM9:CQ9"/>
    <mergeCell ref="CM7:CQ7"/>
    <mergeCell ref="CR13:CV13"/>
    <mergeCell ref="CR12:CV12"/>
    <mergeCell ref="CR11:CV11"/>
    <mergeCell ref="CR10:CV10"/>
    <mergeCell ref="CR9:CV9"/>
    <mergeCell ref="CR8:CV8"/>
    <mergeCell ref="CR7:CV7"/>
    <mergeCell ref="AP7:AT7"/>
    <mergeCell ref="AU7:AY7"/>
    <mergeCell ref="CR5:CV6"/>
    <mergeCell ref="CW5:DA6"/>
    <mergeCell ref="DB5:DF6"/>
    <mergeCell ref="DG5:DK6"/>
    <mergeCell ref="DL5:DP6"/>
    <mergeCell ref="DQ5:DU6"/>
    <mergeCell ref="AK5:AO6"/>
    <mergeCell ref="AP5:AT6"/>
    <mergeCell ref="AU5:AY6"/>
    <mergeCell ref="BQ5:CG6"/>
    <mergeCell ref="CH5:CL6"/>
    <mergeCell ref="CM5:CQ6"/>
    <mergeCell ref="BS13:CG13"/>
    <mergeCell ref="BS12:CG12"/>
    <mergeCell ref="BS11:CG11"/>
    <mergeCell ref="BS10:CG10"/>
    <mergeCell ref="BS8:CG8"/>
    <mergeCell ref="BS9:CG9"/>
    <mergeCell ref="BS7:CG7"/>
    <mergeCell ref="DG13:DK13"/>
    <mergeCell ref="DG12:DK12"/>
    <mergeCell ref="DG11:DK11"/>
    <mergeCell ref="DG10:DK10"/>
    <mergeCell ref="DG9:DK9"/>
    <mergeCell ref="DG8:DK8"/>
    <mergeCell ref="DG7:DK7"/>
    <mergeCell ref="DV8:DZ8"/>
    <mergeCell ref="B9:P9"/>
    <mergeCell ref="Q9:U9"/>
    <mergeCell ref="V9:Z9"/>
    <mergeCell ref="AA9:AE9"/>
    <mergeCell ref="AF9:AJ9"/>
    <mergeCell ref="AU8:AY8"/>
    <mergeCell ref="B8:P8"/>
    <mergeCell ref="Q8:U8"/>
    <mergeCell ref="V8:Z8"/>
    <mergeCell ref="AA8:AE8"/>
    <mergeCell ref="AF8:AJ8"/>
    <mergeCell ref="AK8:AO8"/>
    <mergeCell ref="AP8:AT8"/>
    <mergeCell ref="A2:BI2"/>
    <mergeCell ref="DJ2:DO2"/>
    <mergeCell ref="DQ2:DZ2"/>
    <mergeCell ref="A4:AY4"/>
    <mergeCell ref="BQ4:DZ4"/>
    <mergeCell ref="A5:P6"/>
    <mergeCell ref="Q5:U6"/>
    <mergeCell ref="V5:Z6"/>
    <mergeCell ref="AA5:AE6"/>
    <mergeCell ref="AF5:AJ6"/>
    <mergeCell ref="DV7:DZ7"/>
    <mergeCell ref="DV5:DZ6"/>
    <mergeCell ref="B7:P7"/>
    <mergeCell ref="Q7:U7"/>
    <mergeCell ref="V7:Z7"/>
    <mergeCell ref="AA7:AE7"/>
    <mergeCell ref="AF7:AJ7"/>
    <mergeCell ref="AK7:AO7"/>
    <mergeCell ref="B13:P13"/>
    <mergeCell ref="Q13:U13"/>
    <mergeCell ref="V13:Z13"/>
    <mergeCell ref="AA13:AE13"/>
    <mergeCell ref="AF13:AJ13"/>
    <mergeCell ref="AK13:AO13"/>
    <mergeCell ref="AP13:AT13"/>
    <mergeCell ref="AU13:AY13"/>
    <mergeCell ref="DV10:DZ10"/>
    <mergeCell ref="B11:P11"/>
    <mergeCell ref="Q11:U11"/>
    <mergeCell ref="V11:Z11"/>
    <mergeCell ref="AA11:AE11"/>
    <mergeCell ref="AF11:AJ11"/>
    <mergeCell ref="AK11:AO11"/>
    <mergeCell ref="AP11:AT11"/>
    <mergeCell ref="DV9:DZ9"/>
    <mergeCell ref="B10:P10"/>
    <mergeCell ref="Q10:U10"/>
    <mergeCell ref="V10:Z10"/>
    <mergeCell ref="AA10:AE10"/>
    <mergeCell ref="AF10:AJ10"/>
    <mergeCell ref="AK10:AO10"/>
    <mergeCell ref="AP10:AT10"/>
    <mergeCell ref="AU10:AY10"/>
    <mergeCell ref="AK9:AO9"/>
    <mergeCell ref="AP9:AT9"/>
    <mergeCell ref="AU9:AY9"/>
    <mergeCell ref="DV14:DZ14"/>
    <mergeCell ref="B15:P15"/>
    <mergeCell ref="Q15:U15"/>
    <mergeCell ref="V15:Z15"/>
    <mergeCell ref="AA15:AE15"/>
    <mergeCell ref="AF15:AJ15"/>
    <mergeCell ref="AU14:AY14"/>
    <mergeCell ref="BS14:CG14"/>
    <mergeCell ref="CR14:CV14"/>
    <mergeCell ref="DG14:DK14"/>
    <mergeCell ref="DL16:DP16"/>
    <mergeCell ref="DQ16:DU16"/>
    <mergeCell ref="DV16:DZ16"/>
    <mergeCell ref="AK12:AO12"/>
    <mergeCell ref="AP12:AT12"/>
    <mergeCell ref="AU12:AY12"/>
    <mergeCell ref="DV11:DZ11"/>
    <mergeCell ref="B12:P12"/>
    <mergeCell ref="Q12:U12"/>
    <mergeCell ref="V12:Z12"/>
    <mergeCell ref="AA12:AE12"/>
    <mergeCell ref="AF12:AJ12"/>
    <mergeCell ref="AU11:AY11"/>
    <mergeCell ref="DV13:DZ13"/>
    <mergeCell ref="B14:P14"/>
    <mergeCell ref="Q14:U14"/>
    <mergeCell ref="V14:Z14"/>
    <mergeCell ref="AA14:AE14"/>
    <mergeCell ref="AF14:AJ14"/>
    <mergeCell ref="AK14:AO14"/>
    <mergeCell ref="AP14:AT14"/>
    <mergeCell ref="DV12:DZ12"/>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B17:P17"/>
    <mergeCell ref="Q17:U17"/>
    <mergeCell ref="V17:Z17"/>
    <mergeCell ref="AA17:AE17"/>
    <mergeCell ref="AF17:AJ17"/>
    <mergeCell ref="AK17:AO17"/>
    <mergeCell ref="AP17:AT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A28" sqref="A28"/>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
512</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BR89" sqref="BR89"/>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5vAnddMLPp6g2lfDOP9pswN8imgNTn4f0rgz7ywduob/wy8pTa4xxj+Iq/vTCJunU5itMpmSVkF/h4ZQSHuvg==" saltValue="r/FmFsb964t1sx5PD7QyRQ=="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
513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
514</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206" t="s">
        <v>
515</v>
      </c>
      <c r="AP7" s="275"/>
      <c r="AQ7" s="276" t="s">
        <v>
516</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207"/>
      <c r="AP8" s="281" t="s">
        <v>
517</v>
      </c>
      <c r="AQ8" s="282" t="s">
        <v>
518</v>
      </c>
      <c r="AR8" s="283" t="s">
        <v>
519</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218" t="s">
        <v>
520</v>
      </c>
      <c r="AL9" s="1219"/>
      <c r="AM9" s="1219"/>
      <c r="AN9" s="1220"/>
      <c r="AO9" s="284">
        <v>
55897714</v>
      </c>
      <c r="AP9" s="284">
        <v>
61010</v>
      </c>
      <c r="AQ9" s="285">
        <v>
64680</v>
      </c>
      <c r="AR9" s="286">
        <v>
-5.7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218" t="s">
        <v>
521</v>
      </c>
      <c r="AL10" s="1219"/>
      <c r="AM10" s="1219"/>
      <c r="AN10" s="1220"/>
      <c r="AO10" s="287">
        <v>
657505</v>
      </c>
      <c r="AP10" s="287">
        <v>
718</v>
      </c>
      <c r="AQ10" s="288">
        <v>
847</v>
      </c>
      <c r="AR10" s="289">
        <v>
-15.2</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218" t="s">
        <v>
522</v>
      </c>
      <c r="AL11" s="1219"/>
      <c r="AM11" s="1219"/>
      <c r="AN11" s="1220"/>
      <c r="AO11" s="287" t="s">
        <v>
523</v>
      </c>
      <c r="AP11" s="287" t="s">
        <v>
523</v>
      </c>
      <c r="AQ11" s="288" t="s">
        <v>
523</v>
      </c>
      <c r="AR11" s="289" t="s">
        <v>
523</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218" t="s">
        <v>
524</v>
      </c>
      <c r="AL12" s="1219"/>
      <c r="AM12" s="1219"/>
      <c r="AN12" s="1220"/>
      <c r="AO12" s="287" t="s">
        <v>
523</v>
      </c>
      <c r="AP12" s="287" t="s">
        <v>
523</v>
      </c>
      <c r="AQ12" s="288" t="s">
        <v>
523</v>
      </c>
      <c r="AR12" s="289" t="s">
        <v>
523</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218" t="s">
        <v>
525</v>
      </c>
      <c r="AL13" s="1219"/>
      <c r="AM13" s="1219"/>
      <c r="AN13" s="1220"/>
      <c r="AO13" s="287">
        <v>
1321682</v>
      </c>
      <c r="AP13" s="287">
        <v>
1443</v>
      </c>
      <c r="AQ13" s="288">
        <v>
2336</v>
      </c>
      <c r="AR13" s="289">
        <v>
-38.200000000000003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218" t="s">
        <v>
526</v>
      </c>
      <c r="AL14" s="1219"/>
      <c r="AM14" s="1219"/>
      <c r="AN14" s="1220"/>
      <c r="AO14" s="287">
        <v>
1059346</v>
      </c>
      <c r="AP14" s="287">
        <v>
1156</v>
      </c>
      <c r="AQ14" s="288">
        <v>
1534</v>
      </c>
      <c r="AR14" s="289">
        <v>
-24.6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221" t="s">
        <v>
527</v>
      </c>
      <c r="AL15" s="1222"/>
      <c r="AM15" s="1222"/>
      <c r="AN15" s="1223"/>
      <c r="AO15" s="287">
        <v>
-3564399</v>
      </c>
      <c r="AP15" s="287">
        <v>
-3890</v>
      </c>
      <c r="AQ15" s="288">
        <v>
-4617</v>
      </c>
      <c r="AR15" s="289">
        <v>
-15.7</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221" t="s">
        <v>
190</v>
      </c>
      <c r="AL16" s="1222"/>
      <c r="AM16" s="1222"/>
      <c r="AN16" s="1223"/>
      <c r="AO16" s="287">
        <v>
55371848</v>
      </c>
      <c r="AP16" s="287">
        <v>
60436</v>
      </c>
      <c r="AQ16" s="288">
        <v>
64780</v>
      </c>
      <c r="AR16" s="289">
        <v>
-6.7</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
528</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
529</v>
      </c>
      <c r="AP20" s="296" t="s">
        <v>
530</v>
      </c>
      <c r="AQ20" s="297" t="s">
        <v>
531</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24" t="s">
        <v>
532</v>
      </c>
      <c r="AL21" s="1225"/>
      <c r="AM21" s="1225"/>
      <c r="AN21" s="1226"/>
      <c r="AO21" s="300">
        <v>
5.83</v>
      </c>
      <c r="AP21" s="301">
        <v>
6.3</v>
      </c>
      <c r="AQ21" s="302">
        <v>
-0.47</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24" t="s">
        <v>
533</v>
      </c>
      <c r="AL22" s="1225"/>
      <c r="AM22" s="1225"/>
      <c r="AN22" s="1226"/>
      <c r="AO22" s="305">
        <v>
100.2</v>
      </c>
      <c r="AP22" s="306">
        <v>
98.9</v>
      </c>
      <c r="AQ22" s="307">
        <v>
1.3</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217" t="s">
        <v>
534</v>
      </c>
      <c r="B26" s="1217"/>
      <c r="C26" s="1217"/>
      <c r="D26" s="1217"/>
      <c r="E26" s="1217"/>
      <c r="F26" s="1217"/>
      <c r="G26" s="1217"/>
      <c r="H26" s="1217"/>
      <c r="I26" s="1217"/>
      <c r="J26" s="1217"/>
      <c r="K26" s="1217"/>
      <c r="L26" s="1217"/>
      <c r="M26" s="1217"/>
      <c r="N26" s="1217"/>
      <c r="O26" s="1217"/>
      <c r="P26" s="1217"/>
      <c r="Q26" s="1217"/>
      <c r="R26" s="1217"/>
      <c r="S26" s="1217"/>
      <c r="T26" s="1217"/>
      <c r="U26" s="1217"/>
      <c r="V26" s="1217"/>
      <c r="W26" s="1217"/>
      <c r="X26" s="1217"/>
      <c r="Y26" s="1217"/>
      <c r="Z26" s="1217"/>
      <c r="AA26" s="1217"/>
      <c r="AB26" s="1217"/>
      <c r="AC26" s="1217"/>
      <c r="AD26" s="1217"/>
      <c r="AE26" s="1217"/>
      <c r="AF26" s="1217"/>
      <c r="AG26" s="1217"/>
      <c r="AH26" s="1217"/>
      <c r="AI26" s="1217"/>
      <c r="AJ26" s="1217"/>
      <c r="AK26" s="1217"/>
      <c r="AL26" s="1217"/>
      <c r="AM26" s="1217"/>
      <c r="AN26" s="1217"/>
      <c r="AO26" s="1217"/>
      <c r="AP26" s="1217"/>
      <c r="AQ26" s="1217"/>
      <c r="AR26" s="1217"/>
      <c r="AS26" s="1217"/>
      <c r="AT26" s="270"/>
    </row>
    <row r="27" spans="1:46" ht="13.2" x14ac:dyDescent="0.2">
      <c r="A27" s="312"/>
      <c r="AO27" s="265"/>
      <c r="AP27" s="265"/>
      <c r="AQ27" s="265"/>
      <c r="AR27" s="265"/>
      <c r="AS27" s="265"/>
      <c r="AT27" s="265"/>
    </row>
    <row r="28" spans="1:46" ht="16.2" x14ac:dyDescent="0.2">
      <c r="A28" s="266" t="s">
        <v>
535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
536</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206" t="s">
        <v>
515</v>
      </c>
      <c r="AP30" s="275"/>
      <c r="AQ30" s="276" t="s">
        <v>
516</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207"/>
      <c r="AP31" s="281" t="s">
        <v>
517</v>
      </c>
      <c r="AQ31" s="282" t="s">
        <v>
518</v>
      </c>
      <c r="AR31" s="283" t="s">
        <v>
519</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208" t="s">
        <v>
537</v>
      </c>
      <c r="AL32" s="1209"/>
      <c r="AM32" s="1209"/>
      <c r="AN32" s="1210"/>
      <c r="AO32" s="315">
        <v>
4107280</v>
      </c>
      <c r="AP32" s="315">
        <v>
4483</v>
      </c>
      <c r="AQ32" s="316">
        <v>
4307</v>
      </c>
      <c r="AR32" s="317">
        <v>
4.0999999999999996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208" t="s">
        <v>
538</v>
      </c>
      <c r="AL33" s="1209"/>
      <c r="AM33" s="1209"/>
      <c r="AN33" s="1210"/>
      <c r="AO33" s="315" t="s">
        <v>
523</v>
      </c>
      <c r="AP33" s="315" t="s">
        <v>
523</v>
      </c>
      <c r="AQ33" s="316" t="s">
        <v>
523</v>
      </c>
      <c r="AR33" s="317" t="s">
        <v>
523</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208" t="s">
        <v>
539</v>
      </c>
      <c r="AL34" s="1209"/>
      <c r="AM34" s="1209"/>
      <c r="AN34" s="1210"/>
      <c r="AO34" s="315">
        <v>
1126327</v>
      </c>
      <c r="AP34" s="315">
        <v>
1229</v>
      </c>
      <c r="AQ34" s="316">
        <v>
453</v>
      </c>
      <c r="AR34" s="317">
        <v>
171.3</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208" t="s">
        <v>
540</v>
      </c>
      <c r="AL35" s="1209"/>
      <c r="AM35" s="1209"/>
      <c r="AN35" s="1210"/>
      <c r="AO35" s="315" t="s">
        <v>
523</v>
      </c>
      <c r="AP35" s="315" t="s">
        <v>
523</v>
      </c>
      <c r="AQ35" s="316">
        <v>
23</v>
      </c>
      <c r="AR35" s="317" t="s">
        <v>
523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208" t="s">
        <v>
541</v>
      </c>
      <c r="AL36" s="1209"/>
      <c r="AM36" s="1209"/>
      <c r="AN36" s="1210"/>
      <c r="AO36" s="315">
        <v>
256155</v>
      </c>
      <c r="AP36" s="315">
        <v>
280</v>
      </c>
      <c r="AQ36" s="316">
        <v>
309</v>
      </c>
      <c r="AR36" s="317">
        <v>
-9.4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208" t="s">
        <v>
542</v>
      </c>
      <c r="AL37" s="1209"/>
      <c r="AM37" s="1209"/>
      <c r="AN37" s="1210"/>
      <c r="AO37" s="315">
        <v>
2442851</v>
      </c>
      <c r="AP37" s="315">
        <v>
2666</v>
      </c>
      <c r="AQ37" s="316">
        <v>
2268</v>
      </c>
      <c r="AR37" s="317">
        <v>
17.5</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211" t="s">
        <v>
543</v>
      </c>
      <c r="AL38" s="1212"/>
      <c r="AM38" s="1212"/>
      <c r="AN38" s="1213"/>
      <c r="AO38" s="318" t="s">
        <v>
523</v>
      </c>
      <c r="AP38" s="318" t="s">
        <v>
523</v>
      </c>
      <c r="AQ38" s="319" t="s">
        <v>
523</v>
      </c>
      <c r="AR38" s="307" t="s">
        <v>
523</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211" t="s">
        <v>
544</v>
      </c>
      <c r="AL39" s="1212"/>
      <c r="AM39" s="1212"/>
      <c r="AN39" s="1213"/>
      <c r="AO39" s="315" t="s">
        <v>
523</v>
      </c>
      <c r="AP39" s="315" t="s">
        <v>
523</v>
      </c>
      <c r="AQ39" s="316">
        <v>
-17</v>
      </c>
      <c r="AR39" s="317" t="s">
        <v>
523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208" t="s">
        <v>
545</v>
      </c>
      <c r="AL40" s="1209"/>
      <c r="AM40" s="1209"/>
      <c r="AN40" s="1210"/>
      <c r="AO40" s="315">
        <v>
-14552242</v>
      </c>
      <c r="AP40" s="315">
        <v>
-15883</v>
      </c>
      <c r="AQ40" s="316">
        <v>
-14818</v>
      </c>
      <c r="AR40" s="317">
        <v>
7.2</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14" t="s">
        <v>
301</v>
      </c>
      <c r="AL41" s="1215"/>
      <c r="AM41" s="1215"/>
      <c r="AN41" s="1216"/>
      <c r="AO41" s="315">
        <v>
-6619629</v>
      </c>
      <c r="AP41" s="315">
        <v>
-7225</v>
      </c>
      <c r="AQ41" s="316">
        <v>
-7476</v>
      </c>
      <c r="AR41" s="317">
        <v>
-3.4</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
546</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
547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
548</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201" t="s">
        <v>
515</v>
      </c>
      <c r="AN49" s="1203" t="s">
        <v>
549</v>
      </c>
      <c r="AO49" s="1204"/>
      <c r="AP49" s="1204"/>
      <c r="AQ49" s="1204"/>
      <c r="AR49" s="1205"/>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202"/>
      <c r="AN50" s="331" t="s">
        <v>
550</v>
      </c>
      <c r="AO50" s="332" t="s">
        <v>
551</v>
      </c>
      <c r="AP50" s="333" t="s">
        <v>
552</v>
      </c>
      <c r="AQ50" s="334" t="s">
        <v>
553</v>
      </c>
      <c r="AR50" s="335" t="s">
        <v>
554</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
555</v>
      </c>
      <c r="AL51" s="328"/>
      <c r="AM51" s="336">
        <v>
50121923</v>
      </c>
      <c r="AN51" s="337">
        <v>
55684</v>
      </c>
      <c r="AO51" s="338">
        <v>
-8.9</v>
      </c>
      <c r="AP51" s="339">
        <v>
46686</v>
      </c>
      <c r="AQ51" s="340">
        <v>
-9.5</v>
      </c>
      <c r="AR51" s="341">
        <v>
0.6</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
556</v>
      </c>
      <c r="AM52" s="344">
        <v>
34635574</v>
      </c>
      <c r="AN52" s="345">
        <v>
38479</v>
      </c>
      <c r="AO52" s="346">
        <v>
-11</v>
      </c>
      <c r="AP52" s="347">
        <v>
32595</v>
      </c>
      <c r="AQ52" s="348">
        <v>
-7.8</v>
      </c>
      <c r="AR52" s="349">
        <v>
-3.2</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
557</v>
      </c>
      <c r="AL53" s="328"/>
      <c r="AM53" s="336">
        <v>
43419021</v>
      </c>
      <c r="AN53" s="337">
        <v>
47771</v>
      </c>
      <c r="AO53" s="338">
        <v>
-14.2</v>
      </c>
      <c r="AP53" s="339">
        <v>
49796</v>
      </c>
      <c r="AQ53" s="340">
        <v>
6.7</v>
      </c>
      <c r="AR53" s="341">
        <v>
-20.9</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
556</v>
      </c>
      <c r="AM54" s="344">
        <v>
29245653</v>
      </c>
      <c r="AN54" s="345">
        <v>
32177</v>
      </c>
      <c r="AO54" s="346">
        <v>
-16.399999999999999</v>
      </c>
      <c r="AP54" s="347">
        <v>
37281</v>
      </c>
      <c r="AQ54" s="348">
        <v>
14.4</v>
      </c>
      <c r="AR54" s="349">
        <v>
-30.8</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
558</v>
      </c>
      <c r="AL55" s="328"/>
      <c r="AM55" s="336">
        <v>
51449710</v>
      </c>
      <c r="AN55" s="337">
        <v>
56077</v>
      </c>
      <c r="AO55" s="338">
        <v>
17.399999999999999</v>
      </c>
      <c r="AP55" s="339">
        <v>
51681</v>
      </c>
      <c r="AQ55" s="340">
        <v>
3.8</v>
      </c>
      <c r="AR55" s="341">
        <v>
13.6</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
556</v>
      </c>
      <c r="AM56" s="344">
        <v>
33491950</v>
      </c>
      <c r="AN56" s="345">
        <v>
36504</v>
      </c>
      <c r="AO56" s="346">
        <v>
13.4</v>
      </c>
      <c r="AP56" s="347">
        <v>
37226</v>
      </c>
      <c r="AQ56" s="348">
        <v>
-0.1</v>
      </c>
      <c r="AR56" s="349">
        <v>
13.5</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
559</v>
      </c>
      <c r="AL57" s="328"/>
      <c r="AM57" s="336">
        <v>
39789958</v>
      </c>
      <c r="AN57" s="337">
        <v>
43232</v>
      </c>
      <c r="AO57" s="338">
        <v>
-22.9</v>
      </c>
      <c r="AP57" s="339">
        <v>
50465</v>
      </c>
      <c r="AQ57" s="340">
        <v>
-2.4</v>
      </c>
      <c r="AR57" s="341">
        <v>
-20.5</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
556</v>
      </c>
      <c r="AM58" s="344">
        <v>
24135100</v>
      </c>
      <c r="AN58" s="345">
        <v>
26223</v>
      </c>
      <c r="AO58" s="346">
        <v>
-28.2</v>
      </c>
      <c r="AP58" s="347">
        <v>
34193</v>
      </c>
      <c r="AQ58" s="348">
        <v>
-8.1</v>
      </c>
      <c r="AR58" s="349">
        <v>
-20.100000000000001</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
560</v>
      </c>
      <c r="AL59" s="328"/>
      <c r="AM59" s="336">
        <v>
31758464</v>
      </c>
      <c r="AN59" s="337">
        <v>
34663</v>
      </c>
      <c r="AO59" s="338">
        <v>
-19.8</v>
      </c>
      <c r="AP59" s="339">
        <v>
51679</v>
      </c>
      <c r="AQ59" s="340">
        <v>
2.4</v>
      </c>
      <c r="AR59" s="341">
        <v>
-22.2</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
556</v>
      </c>
      <c r="AM60" s="344">
        <v>
19373964</v>
      </c>
      <c r="AN60" s="345">
        <v>
21146</v>
      </c>
      <c r="AO60" s="346">
        <v>
-19.399999999999999</v>
      </c>
      <c r="AP60" s="347">
        <v>
35132</v>
      </c>
      <c r="AQ60" s="348">
        <v>
2.7</v>
      </c>
      <c r="AR60" s="349">
        <v>
-22.1</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
561</v>
      </c>
      <c r="AL61" s="350"/>
      <c r="AM61" s="351">
        <v>
43307815</v>
      </c>
      <c r="AN61" s="352">
        <v>
47485</v>
      </c>
      <c r="AO61" s="353">
        <v>
-9.6999999999999993</v>
      </c>
      <c r="AP61" s="354">
        <v>
50061</v>
      </c>
      <c r="AQ61" s="355">
        <v>
0.2</v>
      </c>
      <c r="AR61" s="341">
        <v>
-9.9</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
556</v>
      </c>
      <c r="AM62" s="344">
        <v>
28176448</v>
      </c>
      <c r="AN62" s="345">
        <v>
30906</v>
      </c>
      <c r="AO62" s="346">
        <v>
-12.3</v>
      </c>
      <c r="AP62" s="347">
        <v>
35285</v>
      </c>
      <c r="AQ62" s="348">
        <v>
0.2</v>
      </c>
      <c r="AR62" s="349">
        <v>
-12.5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8OQ61TwivdoTUZ/YmaKkXqOTbQpnjuEfaIMz2vlI9qO4vq6sQI6oWN4UoXfEya7hUwbC6rHynSCVcFaHIZD3AQ==" saltValue="lUARmI8KrigCSFqgC9lB9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I83" sqref="AI83"/>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
563</v>
      </c>
    </row>
    <row r="121" spans="125:125" ht="13.5" hidden="1" customHeight="1" x14ac:dyDescent="0.2">
      <c r="DU121" s="262"/>
    </row>
  </sheetData>
  <sheetProtection algorithmName="SHA-512" hashValue="rOQg8CnS/leFiLD0zGd5uDH4PSiqeIGdNAXLJwG9vV12DSCLgG6ud0Eqvv7E2NjXCoItZRYrFa0xPGDkygZ6NQ==" saltValue="zczJhmnWjbbZx/TRApkwj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CU87" sqref="CU87"/>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
564</v>
      </c>
    </row>
  </sheetData>
  <sheetProtection algorithmName="SHA-512" hashValue="4YD/toqOS14FTzhTUZFhsv00FxkVihqdh27r8T8ST1YOflIAddCMRCVQyWwK1kv7zNR8TiJg4uIQdLbTl+hoVg==" saltValue="/yKxzSSQzgIhfur+/ReAl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565</v>
      </c>
      <c r="G46" s="8" t="s">
        <v>
566</v>
      </c>
      <c r="H46" s="8" t="s">
        <v>
567</v>
      </c>
      <c r="I46" s="8" t="s">
        <v>
568</v>
      </c>
      <c r="J46" s="9" t="s">
        <v>
569</v>
      </c>
    </row>
    <row r="47" spans="2:10" ht="57.75" customHeight="1" x14ac:dyDescent="0.2">
      <c r="B47" s="10"/>
      <c r="C47" s="1227" t="s">
        <v>
3</v>
      </c>
      <c r="D47" s="1227"/>
      <c r="E47" s="1228"/>
      <c r="F47" s="11">
        <v>
14.79</v>
      </c>
      <c r="G47" s="12">
        <v>
16.149999999999999</v>
      </c>
      <c r="H47" s="12">
        <v>
16.46</v>
      </c>
      <c r="I47" s="12">
        <v>
19.100000000000001</v>
      </c>
      <c r="J47" s="13">
        <v>
18.78</v>
      </c>
    </row>
    <row r="48" spans="2:10" ht="57.75" customHeight="1" x14ac:dyDescent="0.2">
      <c r="B48" s="14"/>
      <c r="C48" s="1229" t="s">
        <v>
4</v>
      </c>
      <c r="D48" s="1229"/>
      <c r="E48" s="1230"/>
      <c r="F48" s="15">
        <v>
3.27</v>
      </c>
      <c r="G48" s="16">
        <v>
3.87</v>
      </c>
      <c r="H48" s="16">
        <v>
4.91</v>
      </c>
      <c r="I48" s="16">
        <v>
6.13</v>
      </c>
      <c r="J48" s="17">
        <v>
8.26</v>
      </c>
    </row>
    <row r="49" spans="2:10" ht="57.75" customHeight="1" thickBot="1" x14ac:dyDescent="0.25">
      <c r="B49" s="18"/>
      <c r="C49" s="1231" t="s">
        <v>
5</v>
      </c>
      <c r="D49" s="1231"/>
      <c r="E49" s="1232"/>
      <c r="F49" s="19" t="s">
        <v>
570</v>
      </c>
      <c r="G49" s="20">
        <v>
3.25</v>
      </c>
      <c r="H49" s="20">
        <v>
1.62</v>
      </c>
      <c r="I49" s="20">
        <v>
3.75</v>
      </c>
      <c r="J49" s="21">
        <v>
2.69</v>
      </c>
    </row>
    <row r="50" spans="2:10" ht="13.2" x14ac:dyDescent="0.2"/>
  </sheetData>
  <sheetProtection algorithmName="SHA-512" hashValue="VXCbCEkQYg9zPqJYKRJUWykaERcC3PzFq+4WLuIuQBxqJyMdcF0brQwS2lIdq5px1y6IIHq9EeaHc9OhXBFPgw==" saltValue="RGoT8ZeiS5F6NnKHcbR7R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（２）各会計、関係団体の財政状況及び健全化判断比率</vt:lpstr>
      <vt:lpstr>（３）財政比較分析表</vt:lpstr>
      <vt:lpstr>（４）経常経費分析表（経常収支比率の分析）</vt:lpstr>
      <vt:lpstr>経常経費分析表（人件費・公債費・普通建設事業費の分析）</vt:lpstr>
      <vt:lpstr>（５）性質別歳出決算分析表（住民一人当たりのコスト）</vt:lpstr>
      <vt:lpstr>（６）目的別歳出決算分析表（住民一人当たりのコスト）</vt:lpstr>
      <vt:lpstr>（７）実質収支比率等に係る経年分析</vt:lpstr>
      <vt:lpstr>（８）連結実質赤字比率に係る赤字・黒字の構成分析</vt:lpstr>
      <vt:lpstr>（９）実質公債費比率（分子）の構造</vt:lpstr>
      <vt:lpstr>（１０）将来負担比率（分子）の構造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2023-03-07T07:37:08Z</cp:lastPrinted>
  <dcterms:created xsi:type="dcterms:W3CDTF">2023-02-20T04:44:12Z</dcterms:created>
  <dcterms:modified xsi:type="dcterms:W3CDTF">2023-10-23T23:17:38Z</dcterms:modified>
  <cp:category/>
</cp:coreProperties>
</file>