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19200" windowHeight="62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<sst xmlns="http://schemas.openxmlformats.org/spreadsheetml/2006/main" count="1162" uniqueCount="610">
  <si>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</si>
  <si>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</si>
  <si>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</si>
  <si>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</si>
  <si>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</si>
  <si>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</si>
  <si>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</si>
  <si>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</si>
  <si>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</si>
  <si>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</si>
  <si>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</si>
  <si>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</si>
  <si>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</si>
  <si>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</si>
  <si>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</si>
  <si>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</si>
  <si>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</si>
  <si>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</si>
  <si>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</si>
  <si>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</si>
  <si>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</si>
  <si>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</si>
  <si>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</si>
  <si>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</si>
  <si>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</si>
  <si>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</si>
  <si>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</si>
  <si>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</si>
  <si>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</si>
  <si>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</si>
  <si>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</si>
  <si>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</si>
  <si>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</si>
  <si>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</si>
  <si>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</si>
  <si>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</si>
  <si>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</si>
  <si>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</si>
  <si>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</si>
  <si>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</si>
  <si>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</si>
  <si>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</si>
  <si>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</si>
  <si>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</si>
  <si>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</si>
  <si>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</si>
  <si>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</si>
  <si>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</si>
  <si>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</si>
  <si>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</si>
  <si>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</si>
  <si>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</si>
  <si>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</si>
  <si>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</si>
  <si>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</si>
  <si>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</si>
  <si>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</si>
  <si>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</si>
  <si>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</si>
  <si>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</si>
  <si>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</si>
  <si>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</si>
  <si>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</si>
  <si>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</si>
  <si>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</si>
  <si>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</si>
  <si>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</si>
  <si>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</si>
  <si>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</si>
  <si>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</si>
  <si>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</si>
  <si>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</si>
  <si>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</si>
  <si>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</si>
  <si>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</si>
  <si>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</si>
  <si>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</si>
  <si>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</si>
  <si>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</si>
  <si>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</si>
  <si>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</si>
  <si>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</si>
  <si>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</si>
  <si>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</si>
  <si>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</si>
  <si>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</si>
  <si>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</si>
  <si>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</si>
  <si>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</si>
  <si>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</si>
  <si>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</si>
  <si>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</si>
  <si>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</si>
  <si>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</si>
  <si>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</si>
  <si>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</si>
  <si>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</si>
  <si>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</si>
  <si>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</si>
  <si>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</si>
  <si>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</si>
  <si>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</si>
  <si>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</si>
  <si>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</si>
  <si>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</si>
  <si>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</si>
  <si>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</si>
  <si>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</si>
  <si>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</si>
  <si>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</si>
  <si>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</si>
  <si>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</si>
  <si>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</si>
  <si>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</si>
  <si>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</si>
  <si>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</si>
  <si>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</si>
  <si>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</si>
  <si>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</si>
  <si>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</si>
  <si>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</si>
  <si>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</si>
  <si>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</si>
  <si>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</si>
  <si>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</si>
  <si>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</si>
  <si>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</si>
  <si>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</si>
  <si>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</si>
  <si>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</si>
  <si>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</si>
  <si>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</si>
  <si>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</si>
  <si>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</si>
  <si>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</si>
  <si>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</si>
  <si>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</si>
  <si>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</si>
  <si>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</si>
  <si>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</si>
  <si>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</si>
  <si>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</si>
  <si>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</si>
  <si>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</si>
  <si>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</si>
  <si>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</si>
  <si>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</si>
  <si>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</si>
  <si>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</si>
  <si>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</si>
  <si>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</si>
  <si>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</si>
  <si>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</si>
  <si>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</si>
  <si>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</si>
  <si>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</si>
  <si>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</si>
  <si>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</si>
  <si>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</si>
  <si>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</si>
  <si>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</si>
  <si>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</si>
  <si>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</si>
  <si>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</si>
  <si>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</si>
  <si>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</si>
  <si>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</si>
  <si>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</si>
  <si>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</si>
  <si>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</si>
  <si>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</si>
  <si>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</si>
  <si>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</si>
  <si>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</si>
  <si>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</si>
  <si>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</si>
  <si>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</si>
  <si>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</si>
  <si>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</si>
  <si>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</si>
  <si>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</si>
  <si>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</si>
  <si>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</si>
  <si>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</si>
  <si>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</si>
  <si>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</si>
  <si>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</si>
  <si>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</si>
  <si>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</si>
  <si>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</si>
  <si>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</si>
  <si>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</si>
  <si>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</si>
  <si>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</si>
  <si>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</si>
  <si>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</si>
  <si>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</si>
  <si>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</si>
  <si>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</si>
  <si>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</si>
  <si>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</si>
  <si>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</si>
  <si>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</si>
  <si>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</si>
  <si>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</si>
  <si>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</si>
  <si>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</si>
  <si>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</si>
  <si>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</si>
  <si>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</si>
  <si>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</si>
  <si>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</si>
  <si>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</si>
  <si>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</si>
  <si>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</si>
  <si>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</si>
  <si>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東京都江東区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</si>
  <si>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</si>
  <si>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</si>
  <si>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</si>
  <si>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</si>
  <si>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</si>
  <si>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</si>
  <si>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</si>
  <si>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</si>
  <si>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</si>
  <si>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</si>
  <si>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</si>
  <si>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</si>
  <si>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</si>
  <si>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</si>
  <si>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</si>
  <si>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</si>
  <si>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</si>
  <si>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</si>
  <si>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</si>
  <si>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</si>
  <si>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</si>
  <si>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</si>
  <si>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</si>
  <si>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</si>
  <si>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</si>
  <si>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</si>
  <si>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</si>
  <si>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</si>
  <si>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</si>
  <si>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</si>
  <si>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</si>
  <si>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</si>
  <si>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</si>
  <si>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</si>
  <si>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</si>
  <si>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</si>
  <si>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</si>
  <si>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</si>
  <si>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</si>
  <si>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</si>
  <si>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</si>
  <si>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</si>
  <si>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</si>
  <si>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</si>
  <si>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</si>
  <si>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</si>
  <si>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</si>
  <si>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</si>
  <si>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</si>
  <si>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</si>
  <si>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</si>
  <si>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</si>
  <si>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</si>
  <si>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</si>
  <si>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</si>
  <si>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</si>
  <si>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</si>
  <si>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</si>
  <si>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</si>
  <si>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</si>
  <si>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</si>
  <si>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</si>
  <si>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</si>
  <si>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</si>
  <si>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</si>
  <si>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</si>
  <si>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</si>
  <si>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</si>
  <si>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</si>
  <si>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</si>
  <si>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</si>
  <si>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</si>
  <si>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</si>
  <si>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</si>
  <si>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</si>
  <si>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</si>
  <si>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</si>
  <si>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</si>
  <si>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</si>
  <si>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</si>
  <si>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</si>
  <si>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</si>
  <si>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</si>
  <si>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</si>
  <si>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</si>
  <si>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</si>
  <si>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</si>
  <si>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</si>
  <si>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</si>
  <si>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</si>
  <si>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</si>
  <si>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</si>
  <si>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</si>
  <si>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</si>
  <si>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</si>
  <si>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</si>
  <si>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</si>
  <si>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</si>
  <si>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</si>
  <si>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</si>
  <si>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</si>
  <si>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</si>
  <si>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</si>
  <si>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</si>
  <si>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</si>
  <si>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</si>
  <si>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</si>
  <si>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</si>
  <si>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</si>
  <si>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</si>
  <si>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</si>
  <si>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</si>
  <si>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</si>
  <si>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</si>
  <si>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</si>
  <si>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</si>
  <si>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</si>
  <si>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</si>
  <si>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</si>
  <si>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</si>
  <si>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</si>
  <si>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</si>
  <si>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</si>
  <si>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</si>
  <si>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</si>
  <si>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</si>
  <si>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</si>
  <si>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</si>
  <si>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</si>
  <si>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</si>
  <si>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</si>
  <si>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</si>
  <si>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</si>
  <si>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</si>
  <si>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</si>
  <si>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</si>
  <si>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</si>
  <si>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</si>
  <si>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</si>
  <si>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</si>
  <si>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</si>
  <si>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</si>
  <si>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</si>
  <si>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</si>
  <si>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</si>
  <si>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</si>
  <si>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</si>
  <si>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</si>
  <si>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</si>
  <si>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</si>
  <si>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</si>
  <si>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</si>
  <si>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</si>
  <si>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</si>
  <si>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</si>
  <si>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東京都江東区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</si>
  <si>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</si>
  <si>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</si>
  <si>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</si>
  <si>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</si>
  <si>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</si>
  <si>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</si>
  <si>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</si>
  <si>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</si>
  <si>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</si>
  <si>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</si>
  <si>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</si>
  <si>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</si>
  <si>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</si>
  <si>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</si>
  <si>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</si>
  <si>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</si>
  <si>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</si>
  <si>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</si>
  <si>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</si>
  <si>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</si>
  <si>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</si>
  <si>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</si>
  <si>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</si>
  <si>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</si>
  <si>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</si>
  <si>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</si>
  <si>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</si>
  <si>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</si>
  <si>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</si>
  <si>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</si>
  <si>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</si>
  <si>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</si>
  <si>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</si>
  <si>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</si>
  <si>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</si>
  <si>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</si>
  <si>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</si>
  <si>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</si>
  <si>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</si>
  <si>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</si>
  <si>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</si>
  <si>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</si>
  <si>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</si>
  <si>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</si>
  <si>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</si>
  <si>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</si>
  <si>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</si>
  <si>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</si>
  <si>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</si>
  <si>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</si>
  <si>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</si>
  <si>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</si>
  <si>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</si>
  <si>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</si>
  <si>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</si>
  <si>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</si>
  <si>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</si>
  <si>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</si>
  <si>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</si>
  <si>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</si>
  <si>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</si>
  <si>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</si>
  <si>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</si>
  <si>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</si>
  <si>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</si>
  <si>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</si>
  <si>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</si>
  <si>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</si>
  <si>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</si>
  <si>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</si>
  <si>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</si>
  <si>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</si>
  <si>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</si>
  <si>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</si>
  <si>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</si>
  <si>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</si>
  <si>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</si>
  <si>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</si>
  <si>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</si>
  <si>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</si>
  <si>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</si>
  <si>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</si>
  <si>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</si>
  <si>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</si>
  <si>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</si>
  <si>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</si>
  <si>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</si>
  <si>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</si>
  <si>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</si>
  <si>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</si>
  <si>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</si>
  <si>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</si>
  <si>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</si>
  <si>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</si>
  <si>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</si>
  <si>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</si>
  <si>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</si>
  <si>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</si>
  <si>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</si>
  <si>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</si>
  <si>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</si>
  <si>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</si>
  <si>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</si>
  <si>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</si>
  <si>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</si>
  <si>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</si>
  <si>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</si>
  <si>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</si>
  <si>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</si>
  <si>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</si>
  <si>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</si>
  <si>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</si>
  <si>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</si>
  <si>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</si>
  <si>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</si>
  <si>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</si>
  <si>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</si>
  <si>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</si>
  <si>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</si>
  <si>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</si>
  <si>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</si>
  <si>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</si>
  <si>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</si>
  <si>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</si>
  <si>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</si>
  <si>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</si>
  <si>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</si>
  <si>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</si>
  <si>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</si>
  <si>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</si>
  <si>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</si>
  <si>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</si>
  <si>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</si>
  <si>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</si>
  <si>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</si>
  <si>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</si>
  <si>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</si>
  <si>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</si>
  <si>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</si>
  <si>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</si>
  <si>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</si>
  <si>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</si>
  <si>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</si>
  <si>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</si>
  <si>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</si>
  <si>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</si>
  <si>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</si>
  <si>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</si>
  <si>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</si>
  <si>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</si>
  <si>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</si>
  <si>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</si>
  <si>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</si>
  <si>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</si>
  <si>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</si>
  <si>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</si>
  <si>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</si>
  <si>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</si>
  <si>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</si>
  <si>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</si>
  <si>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</si>
  <si>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</si>
  <si>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</si>
  <si>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</si>
  <si>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</si>
  <si>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</si>
  <si>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</si>
  <si>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</si>
  <si>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</si>
  <si>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</si>
  <si>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</si>
  <si>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</si>
  <si>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</si>
  <si>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</si>
  <si>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</si>
  <si>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</si>
  <si>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</si>
  <si>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</si>
  <si>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</si>
  <si>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</si>
  <si>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</si>
  <si>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</si>
  <si>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</si>
  <si>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</si>
  <si>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</si>
  <si>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</si>
  <si>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</si>
  <si>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</si>
  <si>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</si>
  <si>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</si>
  <si>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</si>
  <si>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</si>
  <si>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</si>
  <si>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</si>
  <si>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1.72</t>
  </si>
  <si>
    <t>▲ 1.38</t>
  </si>
  <si>
    <t>一般会計</t>
  </si>
  <si>
    <t>国民健康保険会計</t>
  </si>
  <si>
    <t>介護保険会計</t>
  </si>
  <si>
    <t>後期高齢者医療会計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</si>
  <si>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</si>
  <si>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</si>
  <si>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</si>
  <si>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</si>
  <si>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</si>
  <si>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</si>
  <si>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</si>
  <si>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</si>
  <si>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江東区文化コミュニティ財団</t>
    <phoneticPr fontId="2"/>
  </si>
  <si>
    <t>江東区健康スポーツ公社</t>
  </si>
  <si>
    <t>江東区土地開発公社</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</si>
  <si>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</si>
  <si>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</si>
  <si>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</si>
  <si>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</si>
  <si>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</si>
  <si>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</si>
  <si>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〇</t>
    <phoneticPr fontId="2"/>
  </si>
  <si>
    <t>-</t>
    <phoneticPr fontId="2"/>
  </si>
  <si>
    <t>公共施設建設基金</t>
    <phoneticPr fontId="5"/>
  </si>
  <si>
    <t>学校施設改築等基金</t>
    <phoneticPr fontId="5"/>
  </si>
  <si>
    <t>地下鉄8号線建設基金</t>
    <phoneticPr fontId="5"/>
  </si>
  <si>
    <t>防災基金</t>
    <phoneticPr fontId="5"/>
  </si>
  <si>
    <t>区営住宅整備基金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</si>
  <si>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</si>
  <si>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</si>
  <si>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</si>
  <si>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</si>
  <si>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将来負担比率については、充当可能な基金が将来負担額を上回るため、「－」となっており、他の類似団体と同じである。
　有形固定資産減価償却率は、インフラ資産が老朽化していることや、公共建築物についても昭和40年代から50年代にかけて建設を行った学校等があり、半数以上が建築後30年以上経過している状況である。将来世代への負担を先送りにしないため、充当可能基金の残高確保に努めるとともに、計画的に活用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</si>
  <si>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</si>
  <si>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</si>
  <si>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</si>
  <si>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</si>
  <si>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</si>
  <si>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</si>
  <si>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将来負担比率については、充当可能な基金が将来負担額を上回るため、「－」となっており、他の類似団体と同じである。
　実質公債費比率は、公債費等が、公債費等に係る基準財政需要額算入相当額を下回っているため、マイナス指数となっており、健全段階に位置している。今後も、後年度負担を考慮のうえ、公共施設の整備及び計画的改築など、適債事業については、起債の活用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</si>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</sst>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2BA3-4792-8470-B9E6D6780A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49452</c:v>
                </c:pt>
                <c:pt idx="1">
                  <c:v>32342</c:v>
                </c:pt>
                <c:pt idx="2">
                  <c:v>36725</c:v>
                </c:pt>
                <c:pt idx="3">
                  <c:v>30776</c:v>
                </c:pt>
                <c:pt idx="4">
                  <c:v>36683</c:v>
                </c:pt>
              </c:numCache>
            </c:numRef>
          </c:val>
          <c:smooth val="0"/>
          <c:extLst>
            <c:ext xmlns:c16="http://schemas.microsoft.com/office/drawing/2014/chart" uri="{C3380CC4-5D6E-409C-BE32-E72D297353CC}">
              <c16:uniqueId val="{00000001-2BA3-4792-8470-B9E6D6780A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3.99</c:v>
                </c:pt>
                <c:pt idx="1">
                  <c:v>4.1100000000000003</c:v>
                </c:pt>
                <c:pt idx="2">
                  <c:v>3.91</c:v>
                </c:pt>
                <c:pt idx="3">
                  <c:v>4.47</c:v>
                </c:pt>
                <c:pt idx="4">
                  <c:v>8.4600000000000009</c:v>
                </c:pt>
              </c:numCache>
            </c:numRef>
          </c:val>
          <c:extLst>
            <c:ext xmlns:c16="http://schemas.microsoft.com/office/drawing/2014/chart" uri="{C3380CC4-5D6E-409C-BE32-E72D297353CC}">
              <c16:uniqueId val="{00000000-D675-45F1-BA55-1BA75AE849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24.53</c:v>
                </c:pt>
                <c:pt idx="1">
                  <c:v>22.74</c:v>
                </c:pt>
                <c:pt idx="2">
                  <c:v>23.48</c:v>
                </c:pt>
                <c:pt idx="3">
                  <c:v>26.83</c:v>
                </c:pt>
                <c:pt idx="4">
                  <c:v>28.89</c:v>
                </c:pt>
              </c:numCache>
            </c:numRef>
          </c:val>
          <c:extLst>
            <c:ext xmlns:c16="http://schemas.microsoft.com/office/drawing/2014/chart" uri="{C3380CC4-5D6E-409C-BE32-E72D297353CC}">
              <c16:uniqueId val="{00000001-D675-45F1-BA55-1BA75AE849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-1.72</c:v>
                </c:pt>
                <c:pt idx="1">
                  <c:v>-1.38</c:v>
                </c:pt>
                <c:pt idx="2">
                  <c:v>1.97</c:v>
                </c:pt>
                <c:pt idx="3">
                  <c:v>3.29</c:v>
                </c:pt>
                <c:pt idx="4">
                  <c:v>6.78</c:v>
                </c:pt>
              </c:numCache>
            </c:numRef>
          </c:val>
          <c:smooth val="0"/>
          <c:extLst>
            <c:ext xmlns:c16="http://schemas.microsoft.com/office/drawing/2014/chart" uri="{C3380CC4-5D6E-409C-BE32-E72D297353CC}">
              <c16:uniqueId val="{00000002-D675-45F1-BA55-1BA75AE849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EF-4754-B05F-CE9690A88F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EF-4754-B05F-CE9690A88F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EF-4754-B05F-CE9690A88F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AEF-4754-B05F-CE9690A88F0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AEF-4754-B05F-CE9690A88F0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CAEF-4754-B05F-CE9690A88F00}"/>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0.08</c:v>
                </c:pt>
                <c:pt idx="4">
                  <c:v>#N/A</c:v>
                </c:pt>
                <c:pt idx="5">
                  <c:v>0.08</c:v>
                </c:pt>
                <c:pt idx="6">
                  <c:v>#N/A</c:v>
                </c:pt>
                <c:pt idx="7">
                  <c:v>0.14000000000000001</c:v>
                </c:pt>
                <c:pt idx="8">
                  <c:v>#N/A</c:v>
                </c:pt>
                <c:pt idx="9">
                  <c:v>0.11</c:v>
                </c:pt>
              </c:numCache>
            </c:numRef>
          </c:val>
          <c:extLst>
            <c:ext xmlns:c16="http://schemas.microsoft.com/office/drawing/2014/chart" uri="{C3380CC4-5D6E-409C-BE32-E72D297353CC}">
              <c16:uniqueId val="{00000006-CAEF-4754-B05F-CE9690A88F00}"/>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0.83</c:v>
                </c:pt>
                <c:pt idx="2">
                  <c:v>#N/A</c:v>
                </c:pt>
                <c:pt idx="3">
                  <c:v>0.9</c:v>
                </c:pt>
                <c:pt idx="4">
                  <c:v>#N/A</c:v>
                </c:pt>
                <c:pt idx="5">
                  <c:v>0.46</c:v>
                </c:pt>
                <c:pt idx="6">
                  <c:v>#N/A</c:v>
                </c:pt>
                <c:pt idx="7">
                  <c:v>0.67</c:v>
                </c:pt>
                <c:pt idx="8">
                  <c:v>#N/A</c:v>
                </c:pt>
                <c:pt idx="9">
                  <c:v>0.79</c:v>
                </c:pt>
              </c:numCache>
            </c:numRef>
          </c:val>
          <c:extLst>
            <c:ext xmlns:c16="http://schemas.microsoft.com/office/drawing/2014/chart" uri="{C3380CC4-5D6E-409C-BE32-E72D297353CC}">
              <c16:uniqueId val="{00000007-CAEF-4754-B05F-CE9690A88F00}"/>
            </c:ext>
          </c:extLst>
        </c:ser>
        <c:ser>
          <c:idx val="8"/>
          <c:order val="8"/>
          <c:tx>
            <c:strRef>
              <c:f>データシート!$A$35</c:f>
              <c:strCache>
                <c:ptCount val="1"/>
                <c:pt idx="0">
                  <c:v>国民健康保険会計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3.29</c:v>
                </c:pt>
                <c:pt idx="2">
                  <c:v>#N/A</c:v>
                </c:pt>
                <c:pt idx="3">
                  <c:v>1.1000000000000001</c:v>
                </c:pt>
                <c:pt idx="4">
                  <c:v>#N/A</c:v>
                </c:pt>
                <c:pt idx="5">
                  <c:v>0.78</c:v>
                </c:pt>
                <c:pt idx="6">
                  <c:v>#N/A</c:v>
                </c:pt>
                <c:pt idx="7">
                  <c:v>1.46</c:v>
                </c:pt>
                <c:pt idx="8">
                  <c:v>#N/A</c:v>
                </c:pt>
                <c:pt idx="9">
                  <c:v>1.17</c:v>
                </c:pt>
              </c:numCache>
            </c:numRef>
          </c:val>
          <c:extLst>
            <c:ext xmlns:c16="http://schemas.microsoft.com/office/drawing/2014/chart" uri="{C3380CC4-5D6E-409C-BE32-E72D297353CC}">
              <c16:uniqueId val="{00000008-CAEF-4754-B05F-CE9690A88F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3.99</c:v>
                </c:pt>
                <c:pt idx="2">
                  <c:v>#N/A</c:v>
                </c:pt>
                <c:pt idx="3">
                  <c:v>4.0999999999999996</c:v>
                </c:pt>
                <c:pt idx="4">
                  <c:v>#N/A</c:v>
                </c:pt>
                <c:pt idx="5">
                  <c:v>3.9</c:v>
                </c:pt>
                <c:pt idx="6">
                  <c:v>#N/A</c:v>
                </c:pt>
                <c:pt idx="7">
                  <c:v>4.47</c:v>
                </c:pt>
                <c:pt idx="8">
                  <c:v>#N/A</c:v>
                </c:pt>
                <c:pt idx="9">
                  <c:v>8.4600000000000009</c:v>
                </c:pt>
              </c:numCache>
            </c:numRef>
          </c:val>
          <c:extLst>
            <c:ext xmlns:c16="http://schemas.microsoft.com/office/drawing/2014/chart" uri="{C3380CC4-5D6E-409C-BE32-E72D297353CC}">
              <c16:uniqueId val="{00000009-CAEF-4754-B05F-CE9690A88F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7089</c:v>
                </c:pt>
                <c:pt idx="5">
                  <c:v>6911</c:v>
                </c:pt>
                <c:pt idx="8">
                  <c:v>6875</c:v>
                </c:pt>
                <c:pt idx="11">
                  <c:v>6780</c:v>
                </c:pt>
                <c:pt idx="14">
                  <c:v>6560</c:v>
                </c:pt>
              </c:numCache>
            </c:numRef>
          </c:val>
          <c:extLst>
            <c:ext xmlns:c16="http://schemas.microsoft.com/office/drawing/2014/chart" uri="{C3380CC4-5D6E-409C-BE32-E72D297353CC}">
              <c16:uniqueId val="{00000000-5BDF-4479-B63A-4383E01809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DF-4479-B63A-4383E01809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89</c:v>
                </c:pt>
                <c:pt idx="3">
                  <c:v>76</c:v>
                </c:pt>
                <c:pt idx="6">
                  <c:v>53</c:v>
                </c:pt>
                <c:pt idx="9">
                  <c:v>53</c:v>
                </c:pt>
                <c:pt idx="12">
                  <c:v>20</c:v>
                </c:pt>
              </c:numCache>
            </c:numRef>
          </c:val>
          <c:extLst>
            <c:ext xmlns:c16="http://schemas.microsoft.com/office/drawing/2014/chart" uri="{C3380CC4-5D6E-409C-BE32-E72D297353CC}">
              <c16:uniqueId val="{00000002-5BDF-4479-B63A-4383E01809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105</c:v>
                </c:pt>
                <c:pt idx="3">
                  <c:v>113</c:v>
                </c:pt>
                <c:pt idx="6">
                  <c:v>121</c:v>
                </c:pt>
                <c:pt idx="9">
                  <c:v>140</c:v>
                </c:pt>
                <c:pt idx="12">
                  <c:v>142</c:v>
                </c:pt>
              </c:numCache>
            </c:numRef>
          </c:val>
          <c:extLst>
            <c:ext xmlns:c16="http://schemas.microsoft.com/office/drawing/2014/chart" uri="{C3380CC4-5D6E-409C-BE32-E72D297353CC}">
              <c16:uniqueId val="{00000003-5BDF-4479-B63A-4383E01809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DF-4479-B63A-4383E01809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110</c:v>
                </c:pt>
                <c:pt idx="3">
                  <c:v>60</c:v>
                </c:pt>
                <c:pt idx="6">
                  <c:v>60</c:v>
                </c:pt>
                <c:pt idx="9">
                  <c:v>56</c:v>
                </c:pt>
                <c:pt idx="12">
                  <c:v>53</c:v>
                </c:pt>
              </c:numCache>
            </c:numRef>
          </c:val>
          <c:extLst>
            <c:ext xmlns:c16="http://schemas.microsoft.com/office/drawing/2014/chart" uri="{C3380CC4-5D6E-409C-BE32-E72D297353CC}">
              <c16:uniqueId val="{00000005-5BDF-4479-B63A-4383E01809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DF-4479-B63A-4383E01809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1946</c:v>
                </c:pt>
                <c:pt idx="3">
                  <c:v>1900</c:v>
                </c:pt>
                <c:pt idx="6">
                  <c:v>2202</c:v>
                </c:pt>
                <c:pt idx="9">
                  <c:v>2192</c:v>
                </c:pt>
                <c:pt idx="12">
                  <c:v>2196</c:v>
                </c:pt>
              </c:numCache>
            </c:numRef>
          </c:val>
          <c:extLst>
            <c:ext xmlns:c16="http://schemas.microsoft.com/office/drawing/2014/chart" uri="{C3380CC4-5D6E-409C-BE32-E72D297353CC}">
              <c16:uniqueId val="{00000007-5BDF-4479-B63A-4383E01809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-4839</c:v>
                </c:pt>
                <c:pt idx="2">
                  <c:v>#N/A</c:v>
                </c:pt>
                <c:pt idx="3">
                  <c:v>#N/A</c:v>
                </c:pt>
                <c:pt idx="4">
                  <c:v>-4762</c:v>
                </c:pt>
                <c:pt idx="5">
                  <c:v>#N/A</c:v>
                </c:pt>
                <c:pt idx="6">
                  <c:v>#N/A</c:v>
                </c:pt>
                <c:pt idx="7">
                  <c:v>-4439</c:v>
                </c:pt>
                <c:pt idx="8">
                  <c:v>#N/A</c:v>
                </c:pt>
                <c:pt idx="9">
                  <c:v>#N/A</c:v>
                </c:pt>
                <c:pt idx="10">
                  <c:v>-4339</c:v>
                </c:pt>
                <c:pt idx="11">
                  <c:v>#N/A</c:v>
                </c:pt>
                <c:pt idx="12">
                  <c:v>#N/A</c:v>
                </c:pt>
                <c:pt idx="13">
                  <c:v>-4149</c:v>
                </c:pt>
                <c:pt idx="14">
                  <c:v>#N/A</c:v>
                </c:pt>
              </c:numCache>
            </c:numRef>
          </c:val>
          <c:smooth val="0"/>
          <c:extLst>
            <c:ext xmlns:c16="http://schemas.microsoft.com/office/drawing/2014/chart" uri="{C3380CC4-5D6E-409C-BE32-E72D297353CC}">
              <c16:uniqueId val="{00000008-5BDF-4479-B63A-4383E01809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72425</c:v>
                </c:pt>
                <c:pt idx="5">
                  <c:v>66142</c:v>
                </c:pt>
                <c:pt idx="8">
                  <c:v>60135</c:v>
                </c:pt>
                <c:pt idx="11">
                  <c:v>55849</c:v>
                </c:pt>
                <c:pt idx="14">
                  <c:v>57065</c:v>
                </c:pt>
              </c:numCache>
            </c:numRef>
          </c:val>
          <c:extLst>
            <c:ext xmlns:c16="http://schemas.microsoft.com/office/drawing/2014/chart" uri="{C3380CC4-5D6E-409C-BE32-E72D297353CC}">
              <c16:uniqueId val="{00000000-8432-47A5-AC5D-EE26D685A4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c:v>
                </c:pt>
                <c:pt idx="5">
                  <c:v>7</c:v>
                </c:pt>
                <c:pt idx="8">
                  <c:v>6</c:v>
                </c:pt>
                <c:pt idx="11">
                  <c:v>5</c:v>
                </c:pt>
                <c:pt idx="14">
                  <c:v>4</c:v>
                </c:pt>
              </c:numCache>
            </c:numRef>
          </c:val>
          <c:extLst>
            <c:ext xmlns:c16="http://schemas.microsoft.com/office/drawing/2014/chart" uri="{C3380CC4-5D6E-409C-BE32-E72D297353CC}">
              <c16:uniqueId val="{00000001-8432-47A5-AC5D-EE26D685A4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118618</c:v>
                </c:pt>
                <c:pt idx="5">
                  <c:v>132187</c:v>
                </c:pt>
                <c:pt idx="8">
                  <c:v>146841</c:v>
                </c:pt>
                <c:pt idx="11">
                  <c:v>155266</c:v>
                </c:pt>
                <c:pt idx="14">
                  <c:v>166809</c:v>
                </c:pt>
              </c:numCache>
            </c:numRef>
          </c:val>
          <c:extLst>
            <c:ext xmlns:c16="http://schemas.microsoft.com/office/drawing/2014/chart" uri="{C3380CC4-5D6E-409C-BE32-E72D297353CC}">
              <c16:uniqueId val="{00000002-8432-47A5-AC5D-EE26D685A4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32-47A5-AC5D-EE26D685A4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32-47A5-AC5D-EE26D685A4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32-47A5-AC5D-EE26D685A4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18021</c:v>
                </c:pt>
                <c:pt idx="3">
                  <c:v>18523</c:v>
                </c:pt>
                <c:pt idx="6">
                  <c:v>17359</c:v>
                </c:pt>
                <c:pt idx="9">
                  <c:v>16485</c:v>
                </c:pt>
                <c:pt idx="12">
                  <c:v>15633</c:v>
                </c:pt>
              </c:numCache>
            </c:numRef>
          </c:val>
          <c:extLst>
            <c:ext xmlns:c16="http://schemas.microsoft.com/office/drawing/2014/chart" uri="{C3380CC4-5D6E-409C-BE32-E72D297353CC}">
              <c16:uniqueId val="{00000006-8432-47A5-AC5D-EE26D685A4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1521</c:v>
                </c:pt>
                <c:pt idx="3">
                  <c:v>1462</c:v>
                </c:pt>
                <c:pt idx="6">
                  <c:v>1478</c:v>
                </c:pt>
                <c:pt idx="9">
                  <c:v>1734</c:v>
                </c:pt>
                <c:pt idx="12">
                  <c:v>2081</c:v>
                </c:pt>
              </c:numCache>
            </c:numRef>
          </c:val>
          <c:extLst>
            <c:ext xmlns:c16="http://schemas.microsoft.com/office/drawing/2014/chart" uri="{C3380CC4-5D6E-409C-BE32-E72D297353CC}">
              <c16:uniqueId val="{00000007-8432-47A5-AC5D-EE26D685A4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432-47A5-AC5D-EE26D685A4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254</c:v>
                </c:pt>
                <c:pt idx="3">
                  <c:v>178</c:v>
                </c:pt>
                <c:pt idx="6">
                  <c:v>125</c:v>
                </c:pt>
                <c:pt idx="9">
                  <c:v>71</c:v>
                </c:pt>
                <c:pt idx="12">
                  <c:v>52</c:v>
                </c:pt>
              </c:numCache>
            </c:numRef>
          </c:val>
          <c:extLst>
            <c:ext xmlns:c16="http://schemas.microsoft.com/office/drawing/2014/chart" uri="{C3380CC4-5D6E-409C-BE32-E72D297353CC}">
              <c16:uniqueId val="{00000009-8432-47A5-AC5D-EE26D685A4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29852</c:v>
                </c:pt>
                <c:pt idx="3">
                  <c:v>28845</c:v>
                </c:pt>
                <c:pt idx="6">
                  <c:v>27394</c:v>
                </c:pt>
                <c:pt idx="9">
                  <c:v>26469</c:v>
                </c:pt>
                <c:pt idx="12">
                  <c:v>24812</c:v>
                </c:pt>
              </c:numCache>
            </c:numRef>
          </c:val>
          <c:extLst>
            <c:ext xmlns:c16="http://schemas.microsoft.com/office/drawing/2014/chart" uri="{C3380CC4-5D6E-409C-BE32-E72D297353CC}">
              <c16:uniqueId val="{0000000A-8432-47A5-AC5D-EE26D685A4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32-47A5-AC5D-EE26D685A4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30300</c:v>
                </c:pt>
                <c:pt idx="1">
                  <c:v>33854</c:v>
                </c:pt>
                <c:pt idx="2">
                  <c:v>37323</c:v>
                </c:pt>
              </c:numCache>
            </c:numRef>
          </c:val>
          <c:extLst>
            <c:ext xmlns:c16="http://schemas.microsoft.com/office/drawing/2014/chart" uri="{C3380CC4-5D6E-409C-BE32-E72D297353CC}">
              <c16:uniqueId val="{00000000-171C-4E60-9635-CF1692B49F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3106</c:v>
                </c:pt>
                <c:pt idx="1">
                  <c:v>3107</c:v>
                </c:pt>
                <c:pt idx="2">
                  <c:v>3108</c:v>
                </c:pt>
              </c:numCache>
            </c:numRef>
          </c:val>
          <c:extLst>
            <c:ext xmlns:c16="http://schemas.microsoft.com/office/drawing/2014/chart" uri="{C3380CC4-5D6E-409C-BE32-E72D297353CC}">
              <c16:uniqueId val="{00000001-171C-4E60-9635-CF1692B49F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101436</c:v>
                </c:pt>
                <c:pt idx="1">
                  <c:v>106362</c:v>
                </c:pt>
                <c:pt idx="2">
                  <c:v>115447</c:v>
                </c:pt>
              </c:numCache>
            </c:numRef>
          </c:val>
          <c:extLst>
            <c:ext xmlns:c16="http://schemas.microsoft.com/office/drawing/2014/chart" uri="{C3380CC4-5D6E-409C-BE32-E72D297353CC}">
              <c16:uniqueId val="{00000002-171C-4E60-9635-CF1692B49F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{C86C379F-CA93-41C8-B5CE-D119752F0702}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085-4363-A076-86BA0E35C3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{011CA7E5-84D6-484E-BB9D-D9D5E4F0BDD6}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85-4363-A076-86BA0E35C3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{C88101FC-4073-4CBB-83CF-0826D77E9E41}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85-4363-A076-86BA0E35C3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{09A599D8-80AA-4D6C-9BEF-77DE6580FFD3}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85-4363-A076-86BA0E35C3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{5037B9BB-25BE-4113-AF72-DCCEDB6819CC}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85-4363-A076-86BA0E35C3C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{C7121571-4FD0-4F73-97F6-ED6AC8CA2662}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085-4363-A076-86BA0E35C3C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{B6D73C98-6774-4B30-B794-5438FDE49741}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085-4363-A076-86BA0E35C3C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{9CE90029-A376-44BE-B5A5-22333793DA4A}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085-4363-A076-86BA0E35C3C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{4FD3DD77-2ECC-4B1D-A0D7-3B825E89ABB8}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085-4363-A076-86BA0E35C3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51.4</c:v>
                </c:pt>
                <c:pt idx="8">
                  <c:v>51.9</c:v>
                </c:pt>
                <c:pt idx="16">
                  <c:v>52.6</c:v>
                </c:pt>
                <c:pt idx="24">
                  <c:v>53.6</c:v>
                </c:pt>
                <c:pt idx="32">
                  <c:v>54.1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085-4363-A076-86BA0E35C3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{886340BA-9845-4CDC-A0BA-C37F77D99E15}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085-4363-A076-86BA0E35C3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{29307683-0859-4828-814C-0D259EFBE1C5}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85-4363-A076-86BA0E35C3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{3C8C4DF8-0E31-4590-91D6-106EE5E4D557}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85-4363-A076-86BA0E35C3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{EBA163F7-8504-43F6-982B-E26D0F705833}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85-4363-A076-86BA0E35C3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{C7AB579F-364F-4137-BAB8-CD8A47CC1FEC}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85-4363-A076-86BA0E35C3C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{1126FE20-4223-4B78-A387-67044F2821AB}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085-4363-A076-86BA0E35C3C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{C52478BB-2EB3-4F17-BA17-532FA10663DD}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085-4363-A076-86BA0E35C3C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{7A873262-D969-4D68-A5C7-4925E3FAD85A}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085-4363-A076-86BA0E35C3C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{9C654B30-1AC5-4317-83F5-9F8F7B004535}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085-4363-A076-86BA0E35C3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085-4363-A076-86BA0E35C3C0}"/>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{40286493-B945-4D7D-920E-97377FE5B8C5}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591-4F4F-85FB-EB872B0439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{3038025F-FADE-495D-8718-E683B48CB311}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91-4F4F-85FB-EB872B0439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{9C7B9039-34ED-45C4-9D11-7FA26E8DC662}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91-4F4F-85FB-EB872B0439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{B50719B8-CF0F-4C53-93FC-26EDC062E2A6}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91-4F4F-85FB-EB872B0439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{D0DA9C91-B7E4-4D24-963F-A91A4DFFC60E}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91-4F4F-85FB-EB872B0439F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{85AB2998-B6B2-417A-8B70-4594AE787884}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591-4F4F-85FB-EB872B0439F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{22F37ECB-5FFF-49D2-A735-DC05F9CDF4F1}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591-4F4F-85FB-EB872B0439F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{9D8615B2-8E2F-466E-A956-CF822D580882}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591-4F4F-85FB-EB872B0439F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{154E60AE-13B0-4178-92EB-132D276C5C60}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591-4F4F-85FB-EB872B0439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c:v>
                </c:pt>
                <c:pt idx="24">
                  <c:v>-3.7</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591-4F4F-85FB-EB872B0439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{8720E437-0439-467C-8AA9-ECDC01C0462B}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591-4F4F-85FB-EB872B0439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{4CE31C6A-2DF1-4C63-AB7A-85F08133FB37}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91-4F4F-85FB-EB872B0439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{B8510B6F-8503-4A3D-8BC4-EF4BA1C7D858}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91-4F4F-85FB-EB872B0439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{ABB1E762-5381-41FE-B4D0-9F17F060098B}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91-4F4F-85FB-EB872B0439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{3B2E856B-7AE4-4396-8820-A22B8D7FA22E}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91-4F4F-85FB-EB872B0439FA}"/>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{693CEC09-AB8C-479B-BDA5-4B01012CA8C5}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591-4F4F-85FB-EB872B0439F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{13B4E8FE-7C13-402E-984E-6AD38F755EFD}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591-4F4F-85FB-EB872B0439FA}"/>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{67CDAC3D-AF2B-4D85-965F-B3CF87C77221}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591-4F4F-85FB-EB872B0439FA}"/>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{7DCDF42D-E96D-4C88-B10D-17FF16EF9B3B}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591-4F4F-85FB-EB872B0439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591-4F4F-85FB-EB872B0439FA}"/>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元利償還金は、</a:t>
          </a:r>
          <a:r>
            <a:rPr kumimoji="1" lang="en-US" altLang="ja-JP" sz="1400">
              <a:solidFill>
                <a:schemeClr val="tx1"/>
              </a:solidFill>
              <a:latin typeface="ＭＳ ゴシック" pitchFamily="49" charset="-128"/>
              <a:ea typeface="ＭＳ ゴシック" pitchFamily="49" charset="-128"/>
            </a:rPr>
            <a:t>19</a:t>
          </a:r>
          <a:r>
            <a:rPr kumimoji="1" lang="ja-JP" altLang="en-US" sz="1400">
              <a:solidFill>
                <a:schemeClr val="tx1"/>
              </a:solidFill>
              <a:latin typeface="ＭＳ ゴシック" pitchFamily="49" charset="-128"/>
              <a:ea typeface="ＭＳ ゴシック" pitchFamily="49" charset="-128"/>
            </a:rPr>
            <a:t>年度から</a:t>
          </a:r>
          <a:r>
            <a:rPr kumimoji="1" lang="en-US" altLang="ja-JP" sz="1400">
              <a:solidFill>
                <a:schemeClr val="tx1"/>
              </a:solidFill>
              <a:latin typeface="ＭＳ ゴシック" pitchFamily="49" charset="-128"/>
              <a:ea typeface="ＭＳ ゴシック" pitchFamily="49" charset="-128"/>
            </a:rPr>
            <a:t>21</a:t>
          </a:r>
          <a:r>
            <a:rPr kumimoji="1" lang="ja-JP" altLang="en-US" sz="1400">
              <a:solidFill>
                <a:schemeClr val="tx1"/>
              </a:solidFill>
              <a:latin typeface="ＭＳ ゴシック" pitchFamily="49" charset="-128"/>
              <a:ea typeface="ＭＳ ゴシック" pitchFamily="49" charset="-128"/>
            </a:rPr>
            <a:t>年度に実施した減税補てん債等の繰上償還により、後年度負担が軽減されたことから減少傾向にある。</a:t>
          </a:r>
        </a:p>
        <a:p>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年度は、有明西学園整備に係る元金償還の開始等により、元利償還金が</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百万円の増、組合等が起こした地方債の元利償還金に対する負担金等が</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百万円の増となったものの、満期一括償還地方債に係る年度割相当額と債務負担行為に基づく支出額で計</a:t>
          </a:r>
          <a:r>
            <a:rPr kumimoji="1" lang="en-US" altLang="ja-JP" sz="1400">
              <a:solidFill>
                <a:schemeClr val="tx1"/>
              </a:solidFill>
              <a:latin typeface="ＭＳ ゴシック" pitchFamily="49" charset="-128"/>
              <a:ea typeface="ＭＳ ゴシック" pitchFamily="49" charset="-128"/>
            </a:rPr>
            <a:t>37</a:t>
          </a:r>
          <a:r>
            <a:rPr kumimoji="1" lang="ja-JP" altLang="en-US" sz="1400">
              <a:solidFill>
                <a:schemeClr val="tx1"/>
              </a:solidFill>
              <a:latin typeface="ＭＳ ゴシック" pitchFamily="49" charset="-128"/>
              <a:ea typeface="ＭＳ ゴシック" pitchFamily="49" charset="-128"/>
            </a:rPr>
            <a:t>百万円の減となった。算入公債費等で</a:t>
          </a:r>
          <a:r>
            <a:rPr kumimoji="1" lang="en-US" altLang="ja-JP" sz="1400">
              <a:solidFill>
                <a:schemeClr val="tx1"/>
              </a:solidFill>
              <a:latin typeface="ＭＳ ゴシック" pitchFamily="49" charset="-128"/>
              <a:ea typeface="ＭＳ ゴシック" pitchFamily="49" charset="-128"/>
            </a:rPr>
            <a:t>220</a:t>
          </a:r>
          <a:r>
            <a:rPr kumimoji="1" lang="ja-JP" altLang="en-US" sz="1400">
              <a:solidFill>
                <a:schemeClr val="tx1"/>
              </a:solidFill>
              <a:latin typeface="ＭＳ ゴシック" pitchFamily="49" charset="-128"/>
              <a:ea typeface="ＭＳ ゴシック" pitchFamily="49" charset="-128"/>
            </a:rPr>
            <a:t>百万円の減となった結果、実質公債費比率の分子は</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年度と比べて</a:t>
          </a:r>
          <a:r>
            <a:rPr kumimoji="1" lang="en-US" altLang="ja-JP" sz="1400">
              <a:solidFill>
                <a:schemeClr val="tx1"/>
              </a:solidFill>
              <a:latin typeface="ＭＳ ゴシック" pitchFamily="49" charset="-128"/>
              <a:ea typeface="ＭＳ ゴシック" pitchFamily="49" charset="-128"/>
            </a:rPr>
            <a:t>189</a:t>
          </a:r>
          <a:r>
            <a:rPr kumimoji="1" lang="ja-JP" altLang="en-US" sz="1400">
              <a:solidFill>
                <a:schemeClr val="tx1"/>
              </a:solidFill>
              <a:latin typeface="ＭＳ ゴシック" pitchFamily="49" charset="-128"/>
              <a:ea typeface="ＭＳ ゴシック" pitchFamily="49" charset="-128"/>
            </a:rPr>
            <a:t>百万円増加した。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と設定しているのに対し、本区においては、</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年償還で毎年度の発行額の積立額を</a:t>
          </a:r>
          <a:r>
            <a:rPr kumimoji="1" lang="en-US" altLang="ja-JP" sz="1000">
              <a:latin typeface="ＭＳ ゴシック" pitchFamily="49" charset="-128"/>
              <a:ea typeface="ＭＳ ゴシック" pitchFamily="49" charset="-128"/>
            </a:rPr>
            <a:t>9</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としているため、減債基金残高と減債基金積立相当額に乖離が生じている。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将来負担比率については、将来負担額より充当可能財源等が上回っているため、「－」となっている。過去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年間を見ても、将来負担額と充当可能財源等の差額は、全てマイナスである。</a:t>
          </a:r>
        </a:p>
        <a:p>
          <a:r>
            <a:rPr kumimoji="1" lang="ja-JP" altLang="en-US" sz="1400">
              <a:latin typeface="ＭＳ ゴシック" pitchFamily="49" charset="-128"/>
              <a:ea typeface="ＭＳ ゴシック" pitchFamily="49" charset="-128"/>
            </a:rPr>
            <a:t>しかしながら、将来負担額には今後見込まれる公共施設等の更新に係る経費が含まれていないことなどから、必ずしも本区の財政状況を的確に捉えているとは言えない。地方債や退職手当といった構成要素について個別に着目するとともに、今後想定される将来負担について的確に対応できるように、充当可能基金の確保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東京都江東区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公共施設建設基金において、今後の改修、改築及び新設等の経費の財源確保のための積立を実施したことなどによる増。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各基金の方針に基づき、適切な積立、活用を図る。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公共施設建設基金：公共施設の改修、改築及び新設等の経費の財源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学校施設改築等基金：学校施設の改築及び大規模改修経費の財源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地下鉄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号線建設基金：地下鉄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号線建設経費の財源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防災基金：災害の予防、応急対策及び復旧経費の財源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区営住宅整備基金：区営住宅整備に要する経費の財源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学校施設改築等基金において、今後の改築・大規模改修経費の財源確保のための積立を実施したことなどによる増。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公共施設建設基金については、今後の公共施設の更新需要に備え、積立・活用を図る。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その他の基金についても、各基金の方針に基づき、適切な積立、活用を図る。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各種事業が中止、延期、規模縮小となるなど、歳入不足額が減少したことに加え、区税をはじめとする歳入環境が想定していたほどの悪化に至らなかったことや新型コロナワクチン接種等の特定財源を確保できたこと。また、今後の歳入環境が不透明な状況を鑑みて、繰入の抑制を図ったことなど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景気の後退局面においても、安定した区民サービスを提供することに加え、計画事業の安定的な執行が可能となるよう適切な積立を実施する。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基金運用収入の積立を行う。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525,952
496,677
43.01
234,470,059
223,533,762
10,931,014
129,191,073
24,262,337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年度は、減価償却が進んだことにより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54.1%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本区は、道路や橋りょう等のインフラ資産において類似団体より高い数値になっているものの、保育所等や学校施設が新規整備や計画的な改築等により、類似団体より低い数値になっているため、全体としては類似団体平均を下回っている。公共施設等総合管理計画に基づき、既存施設の長寿命化や計画的な改修・改築を実施し、区民サービスの低下を招かぬよう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300220" y="5312682"/>
          <a:ext cx="1270" cy="109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352925" y="6407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213225" y="64034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352925" y="509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213225" y="531268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xdr:cNvSpPr txBox="1"/>
      </xdr:nvSpPr>
      <xdr:spPr>
        <a:xfrm>
          <a:off x="4352925" y="58226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251325" y="5844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3616325" y="5856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2930525" y="58535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244725" y="5896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558925" y="58720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93" name="楕円 92"/>
        <xdr:cNvSpPr/>
      </xdr:nvSpPr>
      <xdr:spPr>
        <a:xfrm>
          <a:off x="4251325" y="57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61794</xdr:rowOff>
    </xdr:from>
    <xdr:ext cx="405111" cy="259045"/>
    <xdr:sp macro="" textlink="">
      <xdr:nvSpPr>
        <xdr:cNvPr id="94" name="有形固定資産減価償却率該当値テキスト"/>
        <xdr:cNvSpPr txBox="1"/>
      </xdr:nvSpPr>
      <xdr:spPr>
        <a:xfrm>
          <a:off x="4352925" y="564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5" name="楕円 94"/>
        <xdr:cNvSpPr/>
      </xdr:nvSpPr>
      <xdr:spPr>
        <a:xfrm>
          <a:off x="3616325" y="5770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89717</xdr:rowOff>
    </xdr:to>
    <xdr:cxnSp macro="">
      <xdr:nvCxnSpPr>
        <xdr:cNvPr id="96" name="直線コネクタ 95"/>
        <xdr:cNvCxnSpPr/>
      </xdr:nvCxnSpPr>
      <xdr:spPr>
        <a:xfrm>
          <a:off x="3667125" y="5821045"/>
          <a:ext cx="635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164102</xdr:rowOff>
    </xdr:from>
    <xdr:to>
      <xdr:col>15</xdr:col>
      <xdr:colOff>187325</xdr:colOff>
      <xdr:row>30</xdr:row>
      <xdr:rowOff>94252</xdr:rowOff>
    </xdr:to>
    <xdr:sp macro="" textlink="">
      <xdr:nvSpPr>
        <xdr:cNvPr id="97" name="楕円 96"/>
        <xdr:cNvSpPr/>
      </xdr:nvSpPr>
      <xdr:spPr>
        <a:xfrm>
          <a:off x="2930525" y="57457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43452</xdr:rowOff>
    </xdr:from>
    <xdr:to>
      <xdr:col>19</xdr:col>
      <xdr:colOff>136525</xdr:colOff>
      <xdr:row>30</xdr:row>
      <xdr:rowOff>74295</xdr:rowOff>
    </xdr:to>
    <xdr:cxnSp macro="">
      <xdr:nvCxnSpPr>
        <xdr:cNvPr id="98" name="直線コネクタ 97"/>
        <xdr:cNvCxnSpPr/>
      </xdr:nvCxnSpPr>
      <xdr:spPr>
        <a:xfrm>
          <a:off x="2981325" y="5790202"/>
          <a:ext cx="6858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142512</xdr:rowOff>
    </xdr:from>
    <xdr:to>
      <xdr:col>11</xdr:col>
      <xdr:colOff>187325</xdr:colOff>
      <xdr:row>30</xdr:row>
      <xdr:rowOff>72662</xdr:rowOff>
    </xdr:to>
    <xdr:sp macro="" textlink="">
      <xdr:nvSpPr>
        <xdr:cNvPr id="99" name="楕円 98"/>
        <xdr:cNvSpPr/>
      </xdr:nvSpPr>
      <xdr:spPr>
        <a:xfrm>
          <a:off x="2244725" y="57241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21862</xdr:rowOff>
    </xdr:from>
    <xdr:to>
      <xdr:col>15</xdr:col>
      <xdr:colOff>136525</xdr:colOff>
      <xdr:row>30</xdr:row>
      <xdr:rowOff>43452</xdr:rowOff>
    </xdr:to>
    <xdr:cxnSp macro="">
      <xdr:nvCxnSpPr>
        <xdr:cNvPr id="100" name="直線コネクタ 99"/>
        <xdr:cNvCxnSpPr/>
      </xdr:nvCxnSpPr>
      <xdr:spPr>
        <a:xfrm>
          <a:off x="2295525" y="5768612"/>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127091</xdr:rowOff>
    </xdr:from>
    <xdr:to>
      <xdr:col>7</xdr:col>
      <xdr:colOff>187325</xdr:colOff>
      <xdr:row>30</xdr:row>
      <xdr:rowOff>57241</xdr:rowOff>
    </xdr:to>
    <xdr:sp macro="" textlink="">
      <xdr:nvSpPr>
        <xdr:cNvPr id="101" name="楕円 100"/>
        <xdr:cNvSpPr/>
      </xdr:nvSpPr>
      <xdr:spPr>
        <a:xfrm>
          <a:off x="1558925" y="57087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6441</xdr:rowOff>
    </xdr:from>
    <xdr:to>
      <xdr:col>11</xdr:col>
      <xdr:colOff>136525</xdr:colOff>
      <xdr:row>30</xdr:row>
      <xdr:rowOff>21862</xdr:rowOff>
    </xdr:to>
    <xdr:cxnSp macro="">
      <xdr:nvCxnSpPr>
        <xdr:cNvPr id="102" name="直線コネクタ 101"/>
        <xdr:cNvCxnSpPr/>
      </xdr:nvCxnSpPr>
      <xdr:spPr>
        <a:xfrm>
          <a:off x="1609725" y="5753191"/>
          <a:ext cx="6858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xdr:cNvSpPr txBox="1"/>
      </xdr:nvSpPr>
      <xdr:spPr>
        <a:xfrm>
          <a:off x="347091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xdr:cNvSpPr txBox="1"/>
      </xdr:nvSpPr>
      <xdr:spPr>
        <a:xfrm>
          <a:off x="2797819" y="593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xdr:cNvSpPr txBox="1"/>
      </xdr:nvSpPr>
      <xdr:spPr>
        <a:xfrm>
          <a:off x="2112019" y="598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xdr:cNvSpPr txBox="1"/>
      </xdr:nvSpPr>
      <xdr:spPr>
        <a:xfrm>
          <a:off x="1426219" y="595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107" name="n_1mainValue有形固定資産減価償却率"/>
        <xdr:cNvSpPr txBox="1"/>
      </xdr:nvSpPr>
      <xdr:spPr>
        <a:xfrm>
          <a:off x="3470919" y="5558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108" name="n_2mainValue有形固定資産減価償却率"/>
        <xdr:cNvSpPr txBox="1"/>
      </xdr:nvSpPr>
      <xdr:spPr>
        <a:xfrm>
          <a:off x="2797819" y="552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89189</xdr:rowOff>
    </xdr:from>
    <xdr:ext cx="405111" cy="259045"/>
    <xdr:sp macro="" textlink="">
      <xdr:nvSpPr>
        <xdr:cNvPr id="109" name="n_3mainValue有形固定資産減価償却率"/>
        <xdr:cNvSpPr txBox="1"/>
      </xdr:nvSpPr>
      <xdr:spPr>
        <a:xfrm>
          <a:off x="2112019" y="5505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73768</xdr:rowOff>
    </xdr:from>
    <xdr:ext cx="405111" cy="259045"/>
    <xdr:sp macro="" textlink="">
      <xdr:nvSpPr>
        <xdr:cNvPr id="110" name="n_4mainValue有形固定資産減価償却率"/>
        <xdr:cNvSpPr txBox="1"/>
      </xdr:nvSpPr>
      <xdr:spPr>
        <a:xfrm>
          <a:off x="1426219" y="549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2569041" y="4490496"/>
          <a:ext cx="611168"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債務償還可能年数については、充当可能財源が将来負担額を上回っているため「</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」となっており、類似団体平均と同じである。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981013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xdr:cNvSpPr txBox="1"/>
      </xdr:nvSpPr>
      <xdr:spPr>
        <a:xfrm>
          <a:off x="981013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981013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981013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xdr:cNvSpPr txBox="1"/>
      </xdr:nvSpPr>
      <xdr:spPr>
        <a:xfrm>
          <a:off x="9861428" y="54232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xdr:cNvCxnSpPr/>
      </xdr:nvCxnSpPr>
      <xdr:spPr>
        <a:xfrm flipV="1">
          <a:off x="13323570" y="5169958"/>
          <a:ext cx="1269" cy="117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xdr:cNvSpPr txBox="1"/>
      </xdr:nvSpPr>
      <xdr:spPr>
        <a:xfrm>
          <a:off x="13376275" y="635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xdr:cNvCxnSpPr/>
      </xdr:nvCxnSpPr>
      <xdr:spPr>
        <a:xfrm>
          <a:off x="13255625" y="63489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3376275"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3376275"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3293725" y="51191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2639675" y="511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1953875" y="511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1268075" y="511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0582275" y="511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2526586"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1853486"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1167686"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0481886"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525,952
496,677
43.01
234,470,059
223,533,762
10,931,014
129,191,073
24,262,337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177665" y="54573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216400" y="698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108450" y="6977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xdr:cNvSpPr txBox="1"/>
      </xdr:nvSpPr>
      <xdr:spPr>
        <a:xfrm>
          <a:off x="42164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127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384550" y="63333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571750" y="63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778000" y="63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984250" y="62710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118473</xdr:rowOff>
    </xdr:from>
    <xdr:to>
      <xdr:col>24</xdr:col>
      <xdr:colOff>114300</xdr:colOff>
      <xdr:row>40</xdr:row>
      <xdr:rowOff>48623</xdr:rowOff>
    </xdr:to>
    <xdr:sp macro="" textlink="">
      <xdr:nvSpPr>
        <xdr:cNvPr id="74" name="楕円 73"/>
        <xdr:cNvSpPr/>
      </xdr:nvSpPr>
      <xdr:spPr>
        <a:xfrm>
          <a:off x="4127500" y="65637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96900</xdr:rowOff>
    </xdr:from>
    <xdr:ext cx="405111" cy="259045"/>
    <xdr:sp macro="" textlink="">
      <xdr:nvSpPr>
        <xdr:cNvPr id="75" name="【道路】&#10;有形固定資産減価償却率該当値テキスト"/>
        <xdr:cNvSpPr txBox="1"/>
      </xdr:nvSpPr>
      <xdr:spPr>
        <a:xfrm>
          <a:off x="4216400" y="654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xdr:cNvSpPr/>
      </xdr:nvSpPr>
      <xdr:spPr>
        <a:xfrm>
          <a:off x="3384550" y="6496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169273</xdr:rowOff>
    </xdr:to>
    <xdr:cxnSp macro="">
      <xdr:nvCxnSpPr>
        <xdr:cNvPr id="77" name="直線コネクタ 76"/>
        <xdr:cNvCxnSpPr/>
      </xdr:nvCxnSpPr>
      <xdr:spPr>
        <a:xfrm>
          <a:off x="3429000" y="6547576"/>
          <a:ext cx="749300" cy="6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8" name="楕円 77"/>
        <xdr:cNvSpPr/>
      </xdr:nvSpPr>
      <xdr:spPr>
        <a:xfrm>
          <a:off x="2571750" y="649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95794</xdr:rowOff>
    </xdr:from>
    <xdr:to>
      <xdr:col>19</xdr:col>
      <xdr:colOff>177800</xdr:colOff>
      <xdr:row>39</xdr:row>
      <xdr:rowOff>102326</xdr:rowOff>
    </xdr:to>
    <xdr:cxnSp macro="">
      <xdr:nvCxnSpPr>
        <xdr:cNvPr id="79" name="直線コネクタ 78"/>
        <xdr:cNvCxnSpPr/>
      </xdr:nvCxnSpPr>
      <xdr:spPr>
        <a:xfrm>
          <a:off x="2622550" y="6541044"/>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35197</xdr:rowOff>
    </xdr:from>
    <xdr:to>
      <xdr:col>10</xdr:col>
      <xdr:colOff>165100</xdr:colOff>
      <xdr:row>39</xdr:row>
      <xdr:rowOff>136797</xdr:rowOff>
    </xdr:to>
    <xdr:sp macro="" textlink="">
      <xdr:nvSpPr>
        <xdr:cNvPr id="80" name="楕円 79"/>
        <xdr:cNvSpPr/>
      </xdr:nvSpPr>
      <xdr:spPr>
        <a:xfrm>
          <a:off x="1778000" y="64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85997</xdr:rowOff>
    </xdr:from>
    <xdr:to>
      <xdr:col>15</xdr:col>
      <xdr:colOff>50800</xdr:colOff>
      <xdr:row>39</xdr:row>
      <xdr:rowOff>95794</xdr:rowOff>
    </xdr:to>
    <xdr:cxnSp macro="">
      <xdr:nvCxnSpPr>
        <xdr:cNvPr id="81" name="直線コネクタ 80"/>
        <xdr:cNvCxnSpPr/>
      </xdr:nvCxnSpPr>
      <xdr:spPr>
        <a:xfrm>
          <a:off x="1828800" y="6531247"/>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40096</xdr:rowOff>
    </xdr:from>
    <xdr:to>
      <xdr:col>6</xdr:col>
      <xdr:colOff>38100</xdr:colOff>
      <xdr:row>39</xdr:row>
      <xdr:rowOff>141696</xdr:rowOff>
    </xdr:to>
    <xdr:sp macro="" textlink="">
      <xdr:nvSpPr>
        <xdr:cNvPr id="82" name="楕円 81"/>
        <xdr:cNvSpPr/>
      </xdr:nvSpPr>
      <xdr:spPr>
        <a:xfrm>
          <a:off x="984250" y="64853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85997</xdr:rowOff>
    </xdr:from>
    <xdr:to>
      <xdr:col>10</xdr:col>
      <xdr:colOff>114300</xdr:colOff>
      <xdr:row>39</xdr:row>
      <xdr:rowOff>90896</xdr:rowOff>
    </xdr:to>
    <xdr:cxnSp macro="">
      <xdr:nvCxnSpPr>
        <xdr:cNvPr id="83" name="直線コネクタ 82"/>
        <xdr:cNvCxnSpPr/>
      </xdr:nvCxnSpPr>
      <xdr:spPr>
        <a:xfrm flipV="1">
          <a:off x="1028700" y="6531247"/>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xdr:cNvSpPr txBox="1"/>
      </xdr:nvSpPr>
      <xdr:spPr>
        <a:xfrm>
          <a:off x="32391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xdr:cNvSpPr txBox="1"/>
      </xdr:nvSpPr>
      <xdr:spPr>
        <a:xfrm>
          <a:off x="2439044" y="610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xdr:cNvSpPr txBox="1"/>
      </xdr:nvSpPr>
      <xdr:spPr>
        <a:xfrm>
          <a:off x="1645294" y="609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xdr:cNvSpPr txBox="1"/>
      </xdr:nvSpPr>
      <xdr:spPr>
        <a:xfrm>
          <a:off x="851544" y="605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8" name="n_1mainValue【道路】&#10;有形固定資産減価償却率"/>
        <xdr:cNvSpPr txBox="1"/>
      </xdr:nvSpPr>
      <xdr:spPr>
        <a:xfrm>
          <a:off x="32391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9" name="n_2mainValue【道路】&#10;有形固定資産減価償却率"/>
        <xdr:cNvSpPr txBox="1"/>
      </xdr:nvSpPr>
      <xdr:spPr>
        <a:xfrm>
          <a:off x="2439044" y="658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127924</xdr:rowOff>
    </xdr:from>
    <xdr:ext cx="405111" cy="259045"/>
    <xdr:sp macro="" textlink="">
      <xdr:nvSpPr>
        <xdr:cNvPr id="90" name="n_3mainValue【道路】&#10;有形固定資産減価償却率"/>
        <xdr:cNvSpPr txBox="1"/>
      </xdr:nvSpPr>
      <xdr:spPr>
        <a:xfrm>
          <a:off x="1645294" y="6573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132823</xdr:rowOff>
    </xdr:from>
    <xdr:ext cx="405111" cy="259045"/>
    <xdr:sp macro="" textlink="">
      <xdr:nvSpPr>
        <xdr:cNvPr id="91" name="n_4mainValue【道路】&#10;有形固定資産減価償却率"/>
        <xdr:cNvSpPr txBox="1"/>
      </xdr:nvSpPr>
      <xdr:spPr>
        <a:xfrm>
          <a:off x="851544" y="657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9429115" y="5620385"/>
          <a:ext cx="0" cy="12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9467850" y="68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9359900" y="6862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9467850" y="54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9359900" y="5620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9467850" y="6509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9398000" y="66517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86360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7842250" y="66485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029450" y="664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235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36449</xdr:rowOff>
    </xdr:from>
    <xdr:to>
      <xdr:col>55</xdr:col>
      <xdr:colOff>50800</xdr:colOff>
      <xdr:row>41</xdr:row>
      <xdr:rowOff>138049</xdr:rowOff>
    </xdr:to>
    <xdr:sp macro="" textlink="">
      <xdr:nvSpPr>
        <xdr:cNvPr id="131" name="楕円 130"/>
        <xdr:cNvSpPr/>
      </xdr:nvSpPr>
      <xdr:spPr>
        <a:xfrm>
          <a:off x="9398000" y="68118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122826</xdr:rowOff>
    </xdr:from>
    <xdr:ext cx="469744" cy="259045"/>
    <xdr:sp macro="" textlink="">
      <xdr:nvSpPr>
        <xdr:cNvPr id="132" name="【道路】&#10;一人当たり延長該当値テキスト"/>
        <xdr:cNvSpPr txBox="1"/>
      </xdr:nvSpPr>
      <xdr:spPr>
        <a:xfrm>
          <a:off x="9467850" y="67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8827</xdr:rowOff>
    </xdr:from>
    <xdr:to>
      <xdr:col>50</xdr:col>
      <xdr:colOff>165100</xdr:colOff>
      <xdr:row>41</xdr:row>
      <xdr:rowOff>110427</xdr:rowOff>
    </xdr:to>
    <xdr:sp macro="" textlink="">
      <xdr:nvSpPr>
        <xdr:cNvPr id="133" name="楕円 132"/>
        <xdr:cNvSpPr/>
      </xdr:nvSpPr>
      <xdr:spPr>
        <a:xfrm>
          <a:off x="8636000" y="67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59627</xdr:rowOff>
    </xdr:from>
    <xdr:to>
      <xdr:col>55</xdr:col>
      <xdr:colOff>0</xdr:colOff>
      <xdr:row>41</xdr:row>
      <xdr:rowOff>87249</xdr:rowOff>
    </xdr:to>
    <xdr:cxnSp macro="">
      <xdr:nvCxnSpPr>
        <xdr:cNvPr id="134" name="直線コネクタ 133"/>
        <xdr:cNvCxnSpPr/>
      </xdr:nvCxnSpPr>
      <xdr:spPr>
        <a:xfrm>
          <a:off x="8686800" y="6835077"/>
          <a:ext cx="74295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13208</xdr:rowOff>
    </xdr:from>
    <xdr:to>
      <xdr:col>46</xdr:col>
      <xdr:colOff>38100</xdr:colOff>
      <xdr:row>41</xdr:row>
      <xdr:rowOff>114808</xdr:rowOff>
    </xdr:to>
    <xdr:sp macro="" textlink="">
      <xdr:nvSpPr>
        <xdr:cNvPr id="135" name="楕円 134"/>
        <xdr:cNvSpPr/>
      </xdr:nvSpPr>
      <xdr:spPr>
        <a:xfrm>
          <a:off x="7842250" y="6788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59627</xdr:rowOff>
    </xdr:from>
    <xdr:to>
      <xdr:col>50</xdr:col>
      <xdr:colOff>114300</xdr:colOff>
      <xdr:row>41</xdr:row>
      <xdr:rowOff>64008</xdr:rowOff>
    </xdr:to>
    <xdr:cxnSp macro="">
      <xdr:nvCxnSpPr>
        <xdr:cNvPr id="136" name="直線コネクタ 135"/>
        <xdr:cNvCxnSpPr/>
      </xdr:nvCxnSpPr>
      <xdr:spPr>
        <a:xfrm flipV="1">
          <a:off x="7886700" y="6835077"/>
          <a:ext cx="8001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12256</xdr:rowOff>
    </xdr:from>
    <xdr:to>
      <xdr:col>41</xdr:col>
      <xdr:colOff>101600</xdr:colOff>
      <xdr:row>41</xdr:row>
      <xdr:rowOff>113856</xdr:rowOff>
    </xdr:to>
    <xdr:sp macro="" textlink="">
      <xdr:nvSpPr>
        <xdr:cNvPr id="137" name="楕円 136"/>
        <xdr:cNvSpPr/>
      </xdr:nvSpPr>
      <xdr:spPr>
        <a:xfrm>
          <a:off x="7029450" y="678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63056</xdr:rowOff>
    </xdr:from>
    <xdr:to>
      <xdr:col>45</xdr:col>
      <xdr:colOff>177800</xdr:colOff>
      <xdr:row>41</xdr:row>
      <xdr:rowOff>64008</xdr:rowOff>
    </xdr:to>
    <xdr:cxnSp macro="">
      <xdr:nvCxnSpPr>
        <xdr:cNvPr id="138" name="直線コネクタ 137"/>
        <xdr:cNvCxnSpPr/>
      </xdr:nvCxnSpPr>
      <xdr:spPr>
        <a:xfrm>
          <a:off x="7080250" y="6838506"/>
          <a:ext cx="80645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10731</xdr:rowOff>
    </xdr:from>
    <xdr:to>
      <xdr:col>36</xdr:col>
      <xdr:colOff>165100</xdr:colOff>
      <xdr:row>41</xdr:row>
      <xdr:rowOff>112331</xdr:rowOff>
    </xdr:to>
    <xdr:sp macro="" textlink="">
      <xdr:nvSpPr>
        <xdr:cNvPr id="139" name="楕円 138"/>
        <xdr:cNvSpPr/>
      </xdr:nvSpPr>
      <xdr:spPr>
        <a:xfrm>
          <a:off x="6235700" y="6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61531</xdr:rowOff>
    </xdr:from>
    <xdr:to>
      <xdr:col>41</xdr:col>
      <xdr:colOff>50800</xdr:colOff>
      <xdr:row>41</xdr:row>
      <xdr:rowOff>63056</xdr:rowOff>
    </xdr:to>
    <xdr:cxnSp macro="">
      <xdr:nvCxnSpPr>
        <xdr:cNvPr id="140" name="直線コネクタ 139"/>
        <xdr:cNvCxnSpPr/>
      </xdr:nvCxnSpPr>
      <xdr:spPr>
        <a:xfrm>
          <a:off x="6286500" y="6836981"/>
          <a:ext cx="79375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8458277" y="643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7677227" y="643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6864427" y="64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070677" y="643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101554</xdr:rowOff>
    </xdr:from>
    <xdr:ext cx="469744" cy="259045"/>
    <xdr:sp macro="" textlink="">
      <xdr:nvSpPr>
        <xdr:cNvPr id="145" name="n_1mainValue【道路】&#10;一人当たり延長"/>
        <xdr:cNvSpPr txBox="1"/>
      </xdr:nvSpPr>
      <xdr:spPr>
        <a:xfrm>
          <a:off x="8458277" y="687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105935</xdr:rowOff>
    </xdr:from>
    <xdr:ext cx="469744" cy="259045"/>
    <xdr:sp macro="" textlink="">
      <xdr:nvSpPr>
        <xdr:cNvPr id="146" name="n_2mainValue【道路】&#10;一人当たり延長"/>
        <xdr:cNvSpPr txBox="1"/>
      </xdr:nvSpPr>
      <xdr:spPr>
        <a:xfrm>
          <a:off x="7677227" y="68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104983</xdr:rowOff>
    </xdr:from>
    <xdr:ext cx="469744" cy="259045"/>
    <xdr:sp macro="" textlink="">
      <xdr:nvSpPr>
        <xdr:cNvPr id="147" name="n_3mainValue【道路】&#10;一人当たり延長"/>
        <xdr:cNvSpPr txBox="1"/>
      </xdr:nvSpPr>
      <xdr:spPr>
        <a:xfrm>
          <a:off x="6864427" y="688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103458</xdr:rowOff>
    </xdr:from>
    <xdr:ext cx="469744" cy="259045"/>
    <xdr:sp macro="" textlink="">
      <xdr:nvSpPr>
        <xdr:cNvPr id="148" name="n_4mainValue【道路】&#10;一人当たり延長"/>
        <xdr:cNvSpPr txBox="1"/>
      </xdr:nvSpPr>
      <xdr:spPr>
        <a:xfrm>
          <a:off x="6070677" y="68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xdr:cNvCxnSpPr/>
      </xdr:nvCxnSpPr>
      <xdr:spPr>
        <a:xfrm flipV="1">
          <a:off x="4177665" y="909501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xdr:cNvSpPr txBox="1"/>
      </xdr:nvSpPr>
      <xdr:spPr>
        <a:xfrm>
          <a:off x="4216400" y="1066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xdr:cNvCxnSpPr/>
      </xdr:nvCxnSpPr>
      <xdr:spPr>
        <a:xfrm>
          <a:off x="4108450" y="10657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xdr:cNvSpPr txBox="1"/>
      </xdr:nvSpPr>
      <xdr:spPr>
        <a:xfrm>
          <a:off x="4216400" y="888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xdr:cNvCxnSpPr/>
      </xdr:nvCxnSpPr>
      <xdr:spPr>
        <a:xfrm>
          <a:off x="4108450" y="909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80" name="【橋りょう・トンネル】&#10;有形固定資産減価償却率平均値テキスト"/>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xdr:cNvSpPr/>
      </xdr:nvSpPr>
      <xdr:spPr>
        <a:xfrm>
          <a:off x="3384550" y="98091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xdr:cNvSpPr/>
      </xdr:nvSpPr>
      <xdr:spPr>
        <a:xfrm>
          <a:off x="2571750" y="980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xdr:cNvSpPr/>
      </xdr:nvSpPr>
      <xdr:spPr>
        <a:xfrm>
          <a:off x="1778000" y="976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xdr:cNvSpPr/>
      </xdr:nvSpPr>
      <xdr:spPr>
        <a:xfrm>
          <a:off x="984250" y="97503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91" name="楕円 190"/>
        <xdr:cNvSpPr/>
      </xdr:nvSpPr>
      <xdr:spPr>
        <a:xfrm>
          <a:off x="4127500" y="101948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95811</xdr:rowOff>
    </xdr:from>
    <xdr:ext cx="405111" cy="259045"/>
    <xdr:sp macro="" textlink="">
      <xdr:nvSpPr>
        <xdr:cNvPr id="192" name="【橋りょう・トンネル】&#10;有形固定資産減価償却率該当値テキスト"/>
        <xdr:cNvSpPr txBox="1"/>
      </xdr:nvSpPr>
      <xdr:spPr>
        <a:xfrm>
          <a:off x="4216400" y="1017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3" name="楕円 192"/>
        <xdr:cNvSpPr/>
      </xdr:nvSpPr>
      <xdr:spPr>
        <a:xfrm>
          <a:off x="3384550" y="101589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168184</xdr:rowOff>
    </xdr:to>
    <xdr:cxnSp macro="">
      <xdr:nvCxnSpPr>
        <xdr:cNvPr id="194" name="直線コネクタ 193"/>
        <xdr:cNvCxnSpPr/>
      </xdr:nvCxnSpPr>
      <xdr:spPr>
        <a:xfrm>
          <a:off x="3429000" y="10209712"/>
          <a:ext cx="7493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5" name="楕円 194"/>
        <xdr:cNvSpPr/>
      </xdr:nvSpPr>
      <xdr:spPr>
        <a:xfrm>
          <a:off x="257175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132262</xdr:rowOff>
    </xdr:to>
    <xdr:cxnSp macro="">
      <xdr:nvCxnSpPr>
        <xdr:cNvPr id="196" name="直線コネクタ 195"/>
        <xdr:cNvCxnSpPr/>
      </xdr:nvCxnSpPr>
      <xdr:spPr>
        <a:xfrm>
          <a:off x="2622550" y="10157460"/>
          <a:ext cx="8064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7" name="楕円 196"/>
        <xdr:cNvSpPr/>
      </xdr:nvSpPr>
      <xdr:spPr>
        <a:xfrm>
          <a:off x="1778000" y="1005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80010</xdr:rowOff>
    </xdr:to>
    <xdr:cxnSp macro="">
      <xdr:nvCxnSpPr>
        <xdr:cNvPr id="198" name="直線コネクタ 197"/>
        <xdr:cNvCxnSpPr/>
      </xdr:nvCxnSpPr>
      <xdr:spPr>
        <a:xfrm>
          <a:off x="1828800" y="10101943"/>
          <a:ext cx="7937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9" name="楕円 198"/>
        <xdr:cNvSpPr/>
      </xdr:nvSpPr>
      <xdr:spPr>
        <a:xfrm>
          <a:off x="984250" y="10021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24493</xdr:rowOff>
    </xdr:to>
    <xdr:cxnSp macro="">
      <xdr:nvCxnSpPr>
        <xdr:cNvPr id="200" name="直線コネクタ 199"/>
        <xdr:cNvCxnSpPr/>
      </xdr:nvCxnSpPr>
      <xdr:spPr>
        <a:xfrm>
          <a:off x="1028700" y="10072370"/>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8544</xdr:rowOff>
    </xdr:from>
    <xdr:ext cx="405111" cy="259045"/>
    <xdr:sp macro="" textlink="">
      <xdr:nvSpPr>
        <xdr:cNvPr id="201" name="n_1aveValue【橋りょう・トンネル】&#10;有形固定資産減価償却率"/>
        <xdr:cNvSpPr txBox="1"/>
      </xdr:nvSpPr>
      <xdr:spPr>
        <a:xfrm>
          <a:off x="3239144" y="959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202" name="n_2aveValue【橋りょう・トンネル】&#10;有形固定資産減価償却率"/>
        <xdr:cNvSpPr txBox="1"/>
      </xdr:nvSpPr>
      <xdr:spPr>
        <a:xfrm>
          <a:off x="2439044" y="9587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3" name="n_3aveValue【橋りょう・トンネル】&#10;有形固定資産減価償却率"/>
        <xdr:cNvSpPr txBox="1"/>
      </xdr:nvSpPr>
      <xdr:spPr>
        <a:xfrm>
          <a:off x="1645294" y="955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121211</xdr:rowOff>
    </xdr:from>
    <xdr:ext cx="405111" cy="259045"/>
    <xdr:sp macro="" textlink="">
      <xdr:nvSpPr>
        <xdr:cNvPr id="204" name="n_4aveValue【橋りょう・トンネル】&#10;有形固定資産減価償却率"/>
        <xdr:cNvSpPr txBox="1"/>
      </xdr:nvSpPr>
      <xdr:spPr>
        <a:xfrm>
          <a:off x="851544" y="9538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5" name="n_1mainValue【橋りょう・トンネル】&#10;有形固定資産減価償却率"/>
        <xdr:cNvSpPr txBox="1"/>
      </xdr:nvSpPr>
      <xdr:spPr>
        <a:xfrm>
          <a:off x="3239144" y="1024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6" name="n_2mainValue【橋りょう・トンネル】&#10;有形固定資産減価償却率"/>
        <xdr:cNvSpPr txBox="1"/>
      </xdr:nvSpPr>
      <xdr:spPr>
        <a:xfrm>
          <a:off x="24390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7" name="n_3mainValue【橋りょう・トンネル】&#10;有形固定資産減価償却率"/>
        <xdr:cNvSpPr txBox="1"/>
      </xdr:nvSpPr>
      <xdr:spPr>
        <a:xfrm>
          <a:off x="1645294" y="1014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8" name="n_4mainValue【橋りょう・トンネル】&#10;有形固定資産減価償却率"/>
        <xdr:cNvSpPr txBox="1"/>
      </xdr:nvSpPr>
      <xdr:spPr>
        <a:xfrm>
          <a:off x="8515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548215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xdr:cNvCxnSpPr/>
      </xdr:nvCxnSpPr>
      <xdr:spPr>
        <a:xfrm flipV="1">
          <a:off x="9429115" y="9261384"/>
          <a:ext cx="0" cy="136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xdr:cNvSpPr txBox="1"/>
      </xdr:nvSpPr>
      <xdr:spPr>
        <a:xfrm>
          <a:off x="9467850" y="106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xdr:cNvCxnSpPr/>
      </xdr:nvCxnSpPr>
      <xdr:spPr>
        <a:xfrm>
          <a:off x="9359900" y="106284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xdr:cNvSpPr txBox="1"/>
      </xdr:nvSpPr>
      <xdr:spPr>
        <a:xfrm>
          <a:off x="9467850" y="90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xdr:cNvCxnSpPr/>
      </xdr:nvCxnSpPr>
      <xdr:spPr>
        <a:xfrm>
          <a:off x="9359900" y="9261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40312</xdr:rowOff>
    </xdr:from>
    <xdr:ext cx="534377" cy="259045"/>
    <xdr:sp macro="" textlink="">
      <xdr:nvSpPr>
        <xdr:cNvPr id="237" name="【橋りょう・トンネル】&#10;一人当たり有形固定資産（償却資産）額平均値テキスト"/>
        <xdr:cNvSpPr txBox="1"/>
      </xdr:nvSpPr>
      <xdr:spPr>
        <a:xfrm>
          <a:off x="9467850" y="10282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xdr:cNvSpPr/>
      </xdr:nvSpPr>
      <xdr:spPr>
        <a:xfrm>
          <a:off x="9398000" y="1030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xdr:cNvSpPr/>
      </xdr:nvSpPr>
      <xdr:spPr>
        <a:xfrm>
          <a:off x="8636000" y="1030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xdr:cNvSpPr/>
      </xdr:nvSpPr>
      <xdr:spPr>
        <a:xfrm>
          <a:off x="7842250" y="103076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xdr:cNvSpPr/>
      </xdr:nvSpPr>
      <xdr:spPr>
        <a:xfrm>
          <a:off x="7029450" y="103120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xdr:cNvSpPr/>
      </xdr:nvSpPr>
      <xdr:spPr>
        <a:xfrm>
          <a:off x="6235700" y="103242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130084</xdr:rowOff>
    </xdr:from>
    <xdr:to>
      <xdr:col>55</xdr:col>
      <xdr:colOff>50800</xdr:colOff>
      <xdr:row>56</xdr:row>
      <xdr:rowOff>60234</xdr:rowOff>
    </xdr:to>
    <xdr:sp macro="" textlink="">
      <xdr:nvSpPr>
        <xdr:cNvPr id="248" name="楕円 247"/>
        <xdr:cNvSpPr/>
      </xdr:nvSpPr>
      <xdr:spPr>
        <a:xfrm>
          <a:off x="9398000" y="92169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83111</xdr:rowOff>
    </xdr:from>
    <xdr:ext cx="599010" cy="259045"/>
    <xdr:sp macro="" textlink="">
      <xdr:nvSpPr>
        <xdr:cNvPr id="249" name="【橋りょう・トンネル】&#10;一人当たり有形固定資産（償却資産）額該当値テキスト"/>
        <xdr:cNvSpPr txBox="1"/>
      </xdr:nvSpPr>
      <xdr:spPr>
        <a:xfrm>
          <a:off x="9467850" y="916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139867</xdr:rowOff>
    </xdr:from>
    <xdr:to>
      <xdr:col>50</xdr:col>
      <xdr:colOff>165100</xdr:colOff>
      <xdr:row>56</xdr:row>
      <xdr:rowOff>70017</xdr:rowOff>
    </xdr:to>
    <xdr:sp macro="" textlink="">
      <xdr:nvSpPr>
        <xdr:cNvPr id="250" name="楕円 249"/>
        <xdr:cNvSpPr/>
      </xdr:nvSpPr>
      <xdr:spPr>
        <a:xfrm>
          <a:off x="8636000" y="92267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9434</xdr:rowOff>
    </xdr:from>
    <xdr:to>
      <xdr:col>55</xdr:col>
      <xdr:colOff>0</xdr:colOff>
      <xdr:row>56</xdr:row>
      <xdr:rowOff>19217</xdr:rowOff>
    </xdr:to>
    <xdr:cxnSp macro="">
      <xdr:nvCxnSpPr>
        <xdr:cNvPr id="251" name="直線コネクタ 250"/>
        <xdr:cNvCxnSpPr/>
      </xdr:nvCxnSpPr>
      <xdr:spPr>
        <a:xfrm flipV="1">
          <a:off x="8686800" y="9261384"/>
          <a:ext cx="74295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127637</xdr:rowOff>
    </xdr:from>
    <xdr:to>
      <xdr:col>46</xdr:col>
      <xdr:colOff>38100</xdr:colOff>
      <xdr:row>56</xdr:row>
      <xdr:rowOff>57787</xdr:rowOff>
    </xdr:to>
    <xdr:sp macro="" textlink="">
      <xdr:nvSpPr>
        <xdr:cNvPr id="252" name="楕円 251"/>
        <xdr:cNvSpPr/>
      </xdr:nvSpPr>
      <xdr:spPr>
        <a:xfrm>
          <a:off x="7842250" y="92144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6987</xdr:rowOff>
    </xdr:from>
    <xdr:to>
      <xdr:col>50</xdr:col>
      <xdr:colOff>114300</xdr:colOff>
      <xdr:row>56</xdr:row>
      <xdr:rowOff>19217</xdr:rowOff>
    </xdr:to>
    <xdr:cxnSp macro="">
      <xdr:nvCxnSpPr>
        <xdr:cNvPr id="253" name="直線コネクタ 252"/>
        <xdr:cNvCxnSpPr/>
      </xdr:nvCxnSpPr>
      <xdr:spPr>
        <a:xfrm>
          <a:off x="7886700" y="9258937"/>
          <a:ext cx="8001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118601</xdr:rowOff>
    </xdr:from>
    <xdr:to>
      <xdr:col>41</xdr:col>
      <xdr:colOff>101600</xdr:colOff>
      <xdr:row>56</xdr:row>
      <xdr:rowOff>48751</xdr:rowOff>
    </xdr:to>
    <xdr:sp macro="" textlink="">
      <xdr:nvSpPr>
        <xdr:cNvPr id="254" name="楕円 253"/>
        <xdr:cNvSpPr/>
      </xdr:nvSpPr>
      <xdr:spPr>
        <a:xfrm>
          <a:off x="7029450" y="92054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169401</xdr:rowOff>
    </xdr:from>
    <xdr:to>
      <xdr:col>45</xdr:col>
      <xdr:colOff>177800</xdr:colOff>
      <xdr:row>56</xdr:row>
      <xdr:rowOff>6987</xdr:rowOff>
    </xdr:to>
    <xdr:cxnSp macro="">
      <xdr:nvCxnSpPr>
        <xdr:cNvPr id="255" name="直線コネクタ 254"/>
        <xdr:cNvCxnSpPr/>
      </xdr:nvCxnSpPr>
      <xdr:spPr>
        <a:xfrm>
          <a:off x="7080250" y="9249901"/>
          <a:ext cx="80645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115392</xdr:rowOff>
    </xdr:from>
    <xdr:to>
      <xdr:col>36</xdr:col>
      <xdr:colOff>165100</xdr:colOff>
      <xdr:row>56</xdr:row>
      <xdr:rowOff>45542</xdr:rowOff>
    </xdr:to>
    <xdr:sp macro="" textlink="">
      <xdr:nvSpPr>
        <xdr:cNvPr id="256" name="楕円 255"/>
        <xdr:cNvSpPr/>
      </xdr:nvSpPr>
      <xdr:spPr>
        <a:xfrm>
          <a:off x="6235700" y="92022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166192</xdr:rowOff>
    </xdr:from>
    <xdr:to>
      <xdr:col>41</xdr:col>
      <xdr:colOff>50800</xdr:colOff>
      <xdr:row>55</xdr:row>
      <xdr:rowOff>169401</xdr:rowOff>
    </xdr:to>
    <xdr:cxnSp macro="">
      <xdr:nvCxnSpPr>
        <xdr:cNvPr id="257" name="直線コネクタ 256"/>
        <xdr:cNvCxnSpPr/>
      </xdr:nvCxnSpPr>
      <xdr:spPr>
        <a:xfrm>
          <a:off x="6286500" y="92530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158231</xdr:rowOff>
    </xdr:from>
    <xdr:ext cx="534377" cy="259045"/>
    <xdr:sp macro="" textlink="">
      <xdr:nvSpPr>
        <xdr:cNvPr id="258" name="n_1aveValue【橋りょう・トンネル】&#10;一人当たり有形固定資産（償却資産）額"/>
        <xdr:cNvSpPr txBox="1"/>
      </xdr:nvSpPr>
      <xdr:spPr>
        <a:xfrm>
          <a:off x="8425961" y="1040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157781</xdr:rowOff>
    </xdr:from>
    <xdr:ext cx="534377" cy="259045"/>
    <xdr:sp macro="" textlink="">
      <xdr:nvSpPr>
        <xdr:cNvPr id="259" name="n_2aveValue【橋りょう・トンネル】&#10;一人当たり有形固定資産（償却資産）額"/>
        <xdr:cNvSpPr txBox="1"/>
      </xdr:nvSpPr>
      <xdr:spPr>
        <a:xfrm>
          <a:off x="7644911" y="1040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162209</xdr:rowOff>
    </xdr:from>
    <xdr:ext cx="534377" cy="259045"/>
    <xdr:sp macro="" textlink="">
      <xdr:nvSpPr>
        <xdr:cNvPr id="260" name="n_3aveValue【橋りょう・トンネル】&#10;一人当たり有形固定資産（償却資産）額"/>
        <xdr:cNvSpPr txBox="1"/>
      </xdr:nvSpPr>
      <xdr:spPr>
        <a:xfrm>
          <a:off x="6851161" y="104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2936</xdr:rowOff>
    </xdr:from>
    <xdr:ext cx="534377" cy="259045"/>
    <xdr:sp macro="" textlink="">
      <xdr:nvSpPr>
        <xdr:cNvPr id="261" name="n_4aveValue【橋りょう・トンネル】&#10;一人当たり有形固定資産（償却資産）額"/>
        <xdr:cNvSpPr txBox="1"/>
      </xdr:nvSpPr>
      <xdr:spPr>
        <a:xfrm>
          <a:off x="6038361" y="104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86544</xdr:rowOff>
    </xdr:from>
    <xdr:ext cx="599010" cy="259045"/>
    <xdr:sp macro="" textlink="">
      <xdr:nvSpPr>
        <xdr:cNvPr id="262" name="n_1mainValue【橋りょう・トンネル】&#10;一人当たり有形固定資産（償却資産）額"/>
        <xdr:cNvSpPr txBox="1"/>
      </xdr:nvSpPr>
      <xdr:spPr>
        <a:xfrm>
          <a:off x="8399995" y="900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74314</xdr:rowOff>
    </xdr:from>
    <xdr:ext cx="599010" cy="259045"/>
    <xdr:sp macro="" textlink="">
      <xdr:nvSpPr>
        <xdr:cNvPr id="263" name="n_2mainValue【橋りょう・トンネル】&#10;一人当たり有形固定資産（償却資産）額"/>
        <xdr:cNvSpPr txBox="1"/>
      </xdr:nvSpPr>
      <xdr:spPr>
        <a:xfrm>
          <a:off x="7612595" y="899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65278</xdr:rowOff>
    </xdr:from>
    <xdr:ext cx="599010" cy="259045"/>
    <xdr:sp macro="" textlink="">
      <xdr:nvSpPr>
        <xdr:cNvPr id="264" name="n_3mainValue【橋りょう・トンネル】&#10;一人当たり有形固定資産（償却資産）額"/>
        <xdr:cNvSpPr txBox="1"/>
      </xdr:nvSpPr>
      <xdr:spPr>
        <a:xfrm>
          <a:off x="6818845" y="898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62069</xdr:rowOff>
    </xdr:from>
    <xdr:ext cx="599010" cy="259045"/>
    <xdr:sp macro="" textlink="">
      <xdr:nvSpPr>
        <xdr:cNvPr id="265" name="n_4mainValue【橋りょう・トンネル】&#10;一人当たり有形固定資産（償却資産）額"/>
        <xdr:cNvSpPr txBox="1"/>
      </xdr:nvSpPr>
      <xdr:spPr>
        <a:xfrm>
          <a:off x="6006045" y="898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685800" y="1413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398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6858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xdr:cNvSpPr txBox="1"/>
      </xdr:nvSpPr>
      <xdr:spPr>
        <a:xfrm>
          <a:off x="3398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xdr:cNvCxnSpPr/>
      </xdr:nvCxnSpPr>
      <xdr:spPr>
        <a:xfrm flipV="1">
          <a:off x="4177665" y="12874307"/>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xdr:cNvSpPr txBox="1"/>
      </xdr:nvSpPr>
      <xdr:spPr>
        <a:xfrm>
          <a:off x="4216400" y="1426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xdr:cNvCxnSpPr/>
      </xdr:nvCxnSpPr>
      <xdr:spPr>
        <a:xfrm>
          <a:off x="4108450" y="14260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xdr:cNvSpPr txBox="1"/>
      </xdr:nvSpPr>
      <xdr:spPr>
        <a:xfrm>
          <a:off x="4216400" y="1265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xdr:cNvCxnSpPr/>
      </xdr:nvCxnSpPr>
      <xdr:spPr>
        <a:xfrm>
          <a:off x="4108450" y="128743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91" name="【公営住宅】&#10;有形固定資産減価償却率平均値テキスト"/>
        <xdr:cNvSpPr txBox="1"/>
      </xdr:nvSpPr>
      <xdr:spPr>
        <a:xfrm>
          <a:off x="4216400" y="13351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xdr:cNvSpPr/>
      </xdr:nvSpPr>
      <xdr:spPr>
        <a:xfrm>
          <a:off x="4127500" y="13373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xdr:cNvSpPr/>
      </xdr:nvSpPr>
      <xdr:spPr>
        <a:xfrm>
          <a:off x="3384550" y="133073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xdr:cNvSpPr/>
      </xdr:nvSpPr>
      <xdr:spPr>
        <a:xfrm>
          <a:off x="2571750" y="132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xdr:cNvSpPr/>
      </xdr:nvSpPr>
      <xdr:spPr>
        <a:xfrm>
          <a:off x="1778000" y="1324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xdr:cNvSpPr/>
      </xdr:nvSpPr>
      <xdr:spPr>
        <a:xfrm>
          <a:off x="984250" y="13179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133032</xdr:rowOff>
    </xdr:from>
    <xdr:to>
      <xdr:col>24</xdr:col>
      <xdr:colOff>114300</xdr:colOff>
      <xdr:row>81</xdr:row>
      <xdr:rowOff>63182</xdr:rowOff>
    </xdr:to>
    <xdr:sp macro="" textlink="">
      <xdr:nvSpPr>
        <xdr:cNvPr id="302" name="楕円 301"/>
        <xdr:cNvSpPr/>
      </xdr:nvSpPr>
      <xdr:spPr>
        <a:xfrm>
          <a:off x="4127500" y="13347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155909</xdr:rowOff>
    </xdr:from>
    <xdr:ext cx="405111" cy="259045"/>
    <xdr:sp macro="" textlink="">
      <xdr:nvSpPr>
        <xdr:cNvPr id="303" name="【公営住宅】&#10;有形固定資産減価償却率該当値テキスト"/>
        <xdr:cNvSpPr txBox="1"/>
      </xdr:nvSpPr>
      <xdr:spPr>
        <a:xfrm>
          <a:off x="4216400" y="13205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04" name="楕円 303"/>
        <xdr:cNvSpPr/>
      </xdr:nvSpPr>
      <xdr:spPr>
        <a:xfrm>
          <a:off x="3384550" y="13270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81</xdr:row>
      <xdr:rowOff>12382</xdr:rowOff>
    </xdr:to>
    <xdr:cxnSp macro="">
      <xdr:nvCxnSpPr>
        <xdr:cNvPr id="305" name="直線コネクタ 304"/>
        <xdr:cNvCxnSpPr/>
      </xdr:nvCxnSpPr>
      <xdr:spPr>
        <a:xfrm>
          <a:off x="3429000" y="13321030"/>
          <a:ext cx="7493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164464</xdr:rowOff>
    </xdr:from>
    <xdr:to>
      <xdr:col>15</xdr:col>
      <xdr:colOff>101600</xdr:colOff>
      <xdr:row>80</xdr:row>
      <xdr:rowOff>94614</xdr:rowOff>
    </xdr:to>
    <xdr:sp macro="" textlink="">
      <xdr:nvSpPr>
        <xdr:cNvPr id="306" name="楕円 305"/>
        <xdr:cNvSpPr/>
      </xdr:nvSpPr>
      <xdr:spPr>
        <a:xfrm>
          <a:off x="2571750" y="13213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106680</xdr:rowOff>
    </xdr:to>
    <xdr:cxnSp macro="">
      <xdr:nvCxnSpPr>
        <xdr:cNvPr id="307" name="直線コネクタ 306"/>
        <xdr:cNvCxnSpPr/>
      </xdr:nvCxnSpPr>
      <xdr:spPr>
        <a:xfrm>
          <a:off x="2622550" y="13258164"/>
          <a:ext cx="80645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118745</xdr:rowOff>
    </xdr:from>
    <xdr:to>
      <xdr:col>10</xdr:col>
      <xdr:colOff>165100</xdr:colOff>
      <xdr:row>80</xdr:row>
      <xdr:rowOff>48895</xdr:rowOff>
    </xdr:to>
    <xdr:sp macro="" textlink="">
      <xdr:nvSpPr>
        <xdr:cNvPr id="308" name="楕円 307"/>
        <xdr:cNvSpPr/>
      </xdr:nvSpPr>
      <xdr:spPr>
        <a:xfrm>
          <a:off x="1778000" y="13167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169545</xdr:rowOff>
    </xdr:from>
    <xdr:to>
      <xdr:col>15</xdr:col>
      <xdr:colOff>50800</xdr:colOff>
      <xdr:row>80</xdr:row>
      <xdr:rowOff>43814</xdr:rowOff>
    </xdr:to>
    <xdr:cxnSp macro="">
      <xdr:nvCxnSpPr>
        <xdr:cNvPr id="309" name="直線コネクタ 308"/>
        <xdr:cNvCxnSpPr/>
      </xdr:nvCxnSpPr>
      <xdr:spPr>
        <a:xfrm>
          <a:off x="1828800" y="13212445"/>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53023</xdr:rowOff>
    </xdr:from>
    <xdr:to>
      <xdr:col>6</xdr:col>
      <xdr:colOff>38100</xdr:colOff>
      <xdr:row>79</xdr:row>
      <xdr:rowOff>154623</xdr:rowOff>
    </xdr:to>
    <xdr:sp macro="" textlink="">
      <xdr:nvSpPr>
        <xdr:cNvPr id="310" name="楕円 309"/>
        <xdr:cNvSpPr/>
      </xdr:nvSpPr>
      <xdr:spPr>
        <a:xfrm>
          <a:off x="984250" y="131022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103823</xdr:rowOff>
    </xdr:from>
    <xdr:to>
      <xdr:col>10</xdr:col>
      <xdr:colOff>114300</xdr:colOff>
      <xdr:row>79</xdr:row>
      <xdr:rowOff>169545</xdr:rowOff>
    </xdr:to>
    <xdr:cxnSp macro="">
      <xdr:nvCxnSpPr>
        <xdr:cNvPr id="311" name="直線コネクタ 310"/>
        <xdr:cNvCxnSpPr/>
      </xdr:nvCxnSpPr>
      <xdr:spPr>
        <a:xfrm>
          <a:off x="1028700" y="13153073"/>
          <a:ext cx="8001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14304</xdr:rowOff>
    </xdr:from>
    <xdr:ext cx="405111" cy="259045"/>
    <xdr:sp macro="" textlink="">
      <xdr:nvSpPr>
        <xdr:cNvPr id="312" name="n_1aveValue【公営住宅】&#10;有形固定資産減価償却率"/>
        <xdr:cNvSpPr txBox="1"/>
      </xdr:nvSpPr>
      <xdr:spPr>
        <a:xfrm>
          <a:off x="3239144" y="13393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131463</xdr:rowOff>
    </xdr:from>
    <xdr:ext cx="405111" cy="259045"/>
    <xdr:sp macro="" textlink="">
      <xdr:nvSpPr>
        <xdr:cNvPr id="313" name="n_2aveValue【公営住宅】&#10;有形固定資産減価償却率"/>
        <xdr:cNvSpPr txBox="1"/>
      </xdr:nvSpPr>
      <xdr:spPr>
        <a:xfrm>
          <a:off x="2439044" y="1334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314" name="n_3aveValue【公営住宅】&#10;有形固定資産減価償却率"/>
        <xdr:cNvSpPr txBox="1"/>
      </xdr:nvSpPr>
      <xdr:spPr>
        <a:xfrm>
          <a:off x="1645294" y="1333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315" name="n_4aveValue【公営住宅】&#10;有形固定資産減価償却率"/>
        <xdr:cNvSpPr txBox="1"/>
      </xdr:nvSpPr>
      <xdr:spPr>
        <a:xfrm>
          <a:off x="851544" y="1326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16" name="n_1mainValue【公営住宅】&#10;有形固定資産減価償却率"/>
        <xdr:cNvSpPr txBox="1"/>
      </xdr:nvSpPr>
      <xdr:spPr>
        <a:xfrm>
          <a:off x="32391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317" name="n_2mainValue【公営住宅】&#10;有形固定資産減価償却率"/>
        <xdr:cNvSpPr txBox="1"/>
      </xdr:nvSpPr>
      <xdr:spPr>
        <a:xfrm>
          <a:off x="2439044" y="129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65422</xdr:rowOff>
    </xdr:from>
    <xdr:ext cx="405111" cy="259045"/>
    <xdr:sp macro="" textlink="">
      <xdr:nvSpPr>
        <xdr:cNvPr id="318" name="n_3mainValue【公営住宅】&#10;有形固定資産減価償却率"/>
        <xdr:cNvSpPr txBox="1"/>
      </xdr:nvSpPr>
      <xdr:spPr>
        <a:xfrm>
          <a:off x="1645294" y="1294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171150</xdr:rowOff>
    </xdr:from>
    <xdr:ext cx="405111" cy="259045"/>
    <xdr:sp macro="" textlink="">
      <xdr:nvSpPr>
        <xdr:cNvPr id="319" name="n_4mainValue【公営住宅】&#10;有形固定資産減価償却率"/>
        <xdr:cNvSpPr txBox="1"/>
      </xdr:nvSpPr>
      <xdr:spPr>
        <a:xfrm>
          <a:off x="851544" y="1288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xdr:cNvCxnSpPr/>
      </xdr:nvCxnSpPr>
      <xdr:spPr>
        <a:xfrm flipV="1">
          <a:off x="9429115" y="12923882"/>
          <a:ext cx="0" cy="1444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xdr:cNvSpPr txBox="1"/>
      </xdr:nvSpPr>
      <xdr:spPr>
        <a:xfrm>
          <a:off x="946785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xdr:cNvCxnSpPr/>
      </xdr:nvCxnSpPr>
      <xdr:spPr>
        <a:xfrm>
          <a:off x="9359900" y="1436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xdr:cNvSpPr txBox="1"/>
      </xdr:nvSpPr>
      <xdr:spPr>
        <a:xfrm>
          <a:off x="9467850" y="1271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xdr:cNvCxnSpPr/>
      </xdr:nvCxnSpPr>
      <xdr:spPr>
        <a:xfrm>
          <a:off x="9359900" y="12923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0" name="【公営住宅】&#10;一人当たり面積平均値テキスト"/>
        <xdr:cNvSpPr txBox="1"/>
      </xdr:nvSpPr>
      <xdr:spPr>
        <a:xfrm>
          <a:off x="9467850" y="1403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xdr:cNvSpPr/>
      </xdr:nvSpPr>
      <xdr:spPr>
        <a:xfrm>
          <a:off x="9398000" y="141724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xdr:cNvSpPr/>
      </xdr:nvSpPr>
      <xdr:spPr>
        <a:xfrm>
          <a:off x="8636000" y="141724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xdr:cNvSpPr/>
      </xdr:nvSpPr>
      <xdr:spPr>
        <a:xfrm>
          <a:off x="7842250" y="141626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xdr:cNvSpPr/>
      </xdr:nvSpPr>
      <xdr:spPr>
        <a:xfrm>
          <a:off x="7029450" y="141708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xdr:cNvSpPr/>
      </xdr:nvSpPr>
      <xdr:spPr>
        <a:xfrm>
          <a:off x="6235700" y="141692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168548</xdr:rowOff>
    </xdr:from>
    <xdr:to>
      <xdr:col>55</xdr:col>
      <xdr:colOff>50800</xdr:colOff>
      <xdr:row>86</xdr:row>
      <xdr:rowOff>98698</xdr:rowOff>
    </xdr:to>
    <xdr:sp macro="" textlink="">
      <xdr:nvSpPr>
        <xdr:cNvPr id="361" name="楕円 360"/>
        <xdr:cNvSpPr/>
      </xdr:nvSpPr>
      <xdr:spPr>
        <a:xfrm>
          <a:off x="9398000" y="142020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362" name="【公営住宅】&#10;一人当たり面積該当値テキスト"/>
        <xdr:cNvSpPr txBox="1"/>
      </xdr:nvSpPr>
      <xdr:spPr>
        <a:xfrm>
          <a:off x="9467850" y="1415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168548</xdr:rowOff>
    </xdr:from>
    <xdr:to>
      <xdr:col>50</xdr:col>
      <xdr:colOff>165100</xdr:colOff>
      <xdr:row>86</xdr:row>
      <xdr:rowOff>98698</xdr:rowOff>
    </xdr:to>
    <xdr:sp macro="" textlink="">
      <xdr:nvSpPr>
        <xdr:cNvPr id="363" name="楕円 362"/>
        <xdr:cNvSpPr/>
      </xdr:nvSpPr>
      <xdr:spPr>
        <a:xfrm>
          <a:off x="8636000" y="142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47898</xdr:rowOff>
    </xdr:from>
    <xdr:to>
      <xdr:col>55</xdr:col>
      <xdr:colOff>0</xdr:colOff>
      <xdr:row>86</xdr:row>
      <xdr:rowOff>47898</xdr:rowOff>
    </xdr:to>
    <xdr:cxnSp macro="">
      <xdr:nvCxnSpPr>
        <xdr:cNvPr id="364" name="直線コネクタ 363"/>
        <xdr:cNvCxnSpPr/>
      </xdr:nvCxnSpPr>
      <xdr:spPr>
        <a:xfrm>
          <a:off x="8686800" y="1425284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168548</xdr:rowOff>
    </xdr:from>
    <xdr:to>
      <xdr:col>46</xdr:col>
      <xdr:colOff>38100</xdr:colOff>
      <xdr:row>86</xdr:row>
      <xdr:rowOff>98698</xdr:rowOff>
    </xdr:to>
    <xdr:sp macro="" textlink="">
      <xdr:nvSpPr>
        <xdr:cNvPr id="365" name="楕円 364"/>
        <xdr:cNvSpPr/>
      </xdr:nvSpPr>
      <xdr:spPr>
        <a:xfrm>
          <a:off x="7842250" y="142020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47898</xdr:rowOff>
    </xdr:from>
    <xdr:to>
      <xdr:col>50</xdr:col>
      <xdr:colOff>114300</xdr:colOff>
      <xdr:row>86</xdr:row>
      <xdr:rowOff>47898</xdr:rowOff>
    </xdr:to>
    <xdr:cxnSp macro="">
      <xdr:nvCxnSpPr>
        <xdr:cNvPr id="366" name="直線コネクタ 365"/>
        <xdr:cNvCxnSpPr/>
      </xdr:nvCxnSpPr>
      <xdr:spPr>
        <a:xfrm>
          <a:off x="7886700" y="1425284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166914</xdr:rowOff>
    </xdr:from>
    <xdr:to>
      <xdr:col>41</xdr:col>
      <xdr:colOff>101600</xdr:colOff>
      <xdr:row>86</xdr:row>
      <xdr:rowOff>97064</xdr:rowOff>
    </xdr:to>
    <xdr:sp macro="" textlink="">
      <xdr:nvSpPr>
        <xdr:cNvPr id="367" name="楕円 366"/>
        <xdr:cNvSpPr/>
      </xdr:nvSpPr>
      <xdr:spPr>
        <a:xfrm>
          <a:off x="7029450" y="14206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46264</xdr:rowOff>
    </xdr:from>
    <xdr:to>
      <xdr:col>45</xdr:col>
      <xdr:colOff>177800</xdr:colOff>
      <xdr:row>86</xdr:row>
      <xdr:rowOff>47898</xdr:rowOff>
    </xdr:to>
    <xdr:cxnSp macro="">
      <xdr:nvCxnSpPr>
        <xdr:cNvPr id="368" name="直線コネクタ 367"/>
        <xdr:cNvCxnSpPr/>
      </xdr:nvCxnSpPr>
      <xdr:spPr>
        <a:xfrm>
          <a:off x="7080250" y="14251214"/>
          <a:ext cx="8064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165281</xdr:rowOff>
    </xdr:from>
    <xdr:to>
      <xdr:col>36</xdr:col>
      <xdr:colOff>165100</xdr:colOff>
      <xdr:row>86</xdr:row>
      <xdr:rowOff>95431</xdr:rowOff>
    </xdr:to>
    <xdr:sp macro="" textlink="">
      <xdr:nvSpPr>
        <xdr:cNvPr id="369" name="楕円 368"/>
        <xdr:cNvSpPr/>
      </xdr:nvSpPr>
      <xdr:spPr>
        <a:xfrm>
          <a:off x="6235700" y="142051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44631</xdr:rowOff>
    </xdr:from>
    <xdr:to>
      <xdr:col>41</xdr:col>
      <xdr:colOff>50800</xdr:colOff>
      <xdr:row>86</xdr:row>
      <xdr:rowOff>46264</xdr:rowOff>
    </xdr:to>
    <xdr:cxnSp macro="">
      <xdr:nvCxnSpPr>
        <xdr:cNvPr id="370" name="直線コネクタ 369"/>
        <xdr:cNvCxnSpPr/>
      </xdr:nvCxnSpPr>
      <xdr:spPr>
        <a:xfrm>
          <a:off x="6286500" y="14249581"/>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79301</xdr:rowOff>
    </xdr:from>
    <xdr:ext cx="469744" cy="259045"/>
    <xdr:sp macro="" textlink="">
      <xdr:nvSpPr>
        <xdr:cNvPr id="371" name="n_1aveValue【公営住宅】&#10;一人当たり面積"/>
        <xdr:cNvSpPr txBox="1"/>
      </xdr:nvSpPr>
      <xdr:spPr>
        <a:xfrm>
          <a:off x="8458277" y="1395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372" name="n_2aveValue【公営住宅】&#10;一人当たり面積"/>
        <xdr:cNvSpPr txBox="1"/>
      </xdr:nvSpPr>
      <xdr:spPr>
        <a:xfrm>
          <a:off x="7677227" y="1394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77669</xdr:rowOff>
    </xdr:from>
    <xdr:ext cx="469744" cy="259045"/>
    <xdr:sp macro="" textlink="">
      <xdr:nvSpPr>
        <xdr:cNvPr id="373" name="n_3aveValue【公営住宅】&#10;一人当たり面積"/>
        <xdr:cNvSpPr txBox="1"/>
      </xdr:nvSpPr>
      <xdr:spPr>
        <a:xfrm>
          <a:off x="6864427" y="1395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76035</xdr:rowOff>
    </xdr:from>
    <xdr:ext cx="469744" cy="259045"/>
    <xdr:sp macro="" textlink="">
      <xdr:nvSpPr>
        <xdr:cNvPr id="374" name="n_4aveValue【公営住宅】&#10;一人当たり面積"/>
        <xdr:cNvSpPr txBox="1"/>
      </xdr:nvSpPr>
      <xdr:spPr>
        <a:xfrm>
          <a:off x="6070677" y="1395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89825</xdr:rowOff>
    </xdr:from>
    <xdr:ext cx="469744" cy="259045"/>
    <xdr:sp macro="" textlink="">
      <xdr:nvSpPr>
        <xdr:cNvPr id="375" name="n_1mainValue【公営住宅】&#10;一人当たり面積"/>
        <xdr:cNvSpPr txBox="1"/>
      </xdr:nvSpPr>
      <xdr:spPr>
        <a:xfrm>
          <a:off x="8458277" y="1429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89825</xdr:rowOff>
    </xdr:from>
    <xdr:ext cx="469744" cy="259045"/>
    <xdr:sp macro="" textlink="">
      <xdr:nvSpPr>
        <xdr:cNvPr id="376" name="n_2mainValue【公営住宅】&#10;一人当たり面積"/>
        <xdr:cNvSpPr txBox="1"/>
      </xdr:nvSpPr>
      <xdr:spPr>
        <a:xfrm>
          <a:off x="7677227" y="1429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88191</xdr:rowOff>
    </xdr:from>
    <xdr:ext cx="469744" cy="259045"/>
    <xdr:sp macro="" textlink="">
      <xdr:nvSpPr>
        <xdr:cNvPr id="377" name="n_3mainValue【公営住宅】&#10;一人当たり面積"/>
        <xdr:cNvSpPr txBox="1"/>
      </xdr:nvSpPr>
      <xdr:spPr>
        <a:xfrm>
          <a:off x="6864427" y="1429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86558</xdr:rowOff>
    </xdr:from>
    <xdr:ext cx="469744" cy="259045"/>
    <xdr:sp macro="" textlink="">
      <xdr:nvSpPr>
        <xdr:cNvPr id="378" name="n_4mainValue【公営住宅】&#10;一人当たり面積"/>
        <xdr:cNvSpPr txBox="1"/>
      </xdr:nvSpPr>
      <xdr:spPr>
        <a:xfrm>
          <a:off x="6070677" y="1429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xdr:cNvSpPr/>
      </xdr:nvSpPr>
      <xdr:spPr>
        <a:xfrm>
          <a:off x="685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xdr:cNvSpPr/>
      </xdr:nvSpPr>
      <xdr:spPr>
        <a:xfrm>
          <a:off x="685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xdr:cNvSpPr/>
      </xdr:nvSpPr>
      <xdr:spPr>
        <a:xfrm>
          <a:off x="1841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xdr:cNvSpPr/>
      </xdr:nvSpPr>
      <xdr:spPr>
        <a:xfrm>
          <a:off x="1841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xdr:cNvSpPr/>
      </xdr:nvSpPr>
      <xdr:spPr>
        <a:xfrm>
          <a:off x="59563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xdr:cNvSpPr/>
      </xdr:nvSpPr>
      <xdr:spPr>
        <a:xfrm>
          <a:off x="59563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xdr:cNvSpPr/>
      </xdr:nvSpPr>
      <xdr:spPr>
        <a:xfrm>
          <a:off x="70929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xdr:cNvSpPr/>
      </xdr:nvSpPr>
      <xdr:spPr>
        <a:xfrm>
          <a:off x="70929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3" name="直線コネクタ 412"/>
        <xdr:cNvCxnSpPr/>
      </xdr:nvCxnSpPr>
      <xdr:spPr>
        <a:xfrm flipV="1">
          <a:off x="14699614" y="5824474"/>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4" name="【認定こども園・幼稚園・保育所】&#10;有形固定資産減価償却率最小値テキスト"/>
        <xdr:cNvSpPr txBox="1"/>
      </xdr:nvSpPr>
      <xdr:spPr>
        <a:xfrm>
          <a:off x="14738350" y="696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5" name="直線コネクタ 414"/>
        <xdr:cNvCxnSpPr/>
      </xdr:nvCxnSpPr>
      <xdr:spPr>
        <a:xfrm>
          <a:off x="14611350" y="6957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6" name="【認定こども園・幼稚園・保育所】&#10;有形固定資産減価償却率最大値テキスト"/>
        <xdr:cNvSpPr txBox="1"/>
      </xdr:nvSpPr>
      <xdr:spPr>
        <a:xfrm>
          <a:off x="14738350" y="56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7" name="直線コネクタ 416"/>
        <xdr:cNvCxnSpPr/>
      </xdr:nvCxnSpPr>
      <xdr:spPr>
        <a:xfrm>
          <a:off x="14611350" y="5824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106697</xdr:rowOff>
    </xdr:from>
    <xdr:ext cx="405111" cy="259045"/>
    <xdr:sp macro="" textlink="">
      <xdr:nvSpPr>
        <xdr:cNvPr id="418" name="【認定こども園・幼稚園・保育所】&#10;有形固定資産減価償却率平均値テキスト"/>
        <xdr:cNvSpPr txBox="1"/>
      </xdr:nvSpPr>
      <xdr:spPr>
        <a:xfrm>
          <a:off x="1473835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xdr:cNvSpPr/>
      </xdr:nvSpPr>
      <xdr:spPr>
        <a:xfrm>
          <a:off x="14649450" y="6243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0" name="フローチャート: 判断 419"/>
        <xdr:cNvSpPr/>
      </xdr:nvSpPr>
      <xdr:spPr>
        <a:xfrm>
          <a:off x="13887450" y="624103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1" name="フローチャート: 判断 420"/>
        <xdr:cNvSpPr/>
      </xdr:nvSpPr>
      <xdr:spPr>
        <a:xfrm>
          <a:off x="13093700" y="6215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2" name="フローチャート: 判断 421"/>
        <xdr:cNvSpPr/>
      </xdr:nvSpPr>
      <xdr:spPr>
        <a:xfrm>
          <a:off x="12299950" y="63124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xdr:cNvSpPr/>
      </xdr:nvSpPr>
      <xdr:spPr>
        <a:xfrm>
          <a:off x="114871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429" name="楕円 428"/>
        <xdr:cNvSpPr/>
      </xdr:nvSpPr>
      <xdr:spPr>
        <a:xfrm>
          <a:off x="14649450" y="59062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144289</xdr:rowOff>
    </xdr:from>
    <xdr:ext cx="405111" cy="259045"/>
    <xdr:sp macro="" textlink="">
      <xdr:nvSpPr>
        <xdr:cNvPr id="430" name="【認定こども園・幼稚園・保育所】&#10;有形固定資産減価償却率該当値テキスト"/>
        <xdr:cNvSpPr txBox="1"/>
      </xdr:nvSpPr>
      <xdr:spPr>
        <a:xfrm>
          <a:off x="14738350" y="576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431" name="楕円 430"/>
        <xdr:cNvSpPr/>
      </xdr:nvSpPr>
      <xdr:spPr>
        <a:xfrm>
          <a:off x="13887450" y="5935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xdr:rowOff>
    </xdr:from>
    <xdr:to>
      <xdr:col>85</xdr:col>
      <xdr:colOff>127000</xdr:colOff>
      <xdr:row>36</xdr:row>
      <xdr:rowOff>30480</xdr:rowOff>
    </xdr:to>
    <xdr:cxnSp macro="">
      <xdr:nvCxnSpPr>
        <xdr:cNvPr id="432" name="直線コネクタ 431"/>
        <xdr:cNvCxnSpPr/>
      </xdr:nvCxnSpPr>
      <xdr:spPr>
        <a:xfrm flipV="1">
          <a:off x="13938250" y="5950712"/>
          <a:ext cx="762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100838</xdr:rowOff>
    </xdr:from>
    <xdr:to>
      <xdr:col>76</xdr:col>
      <xdr:colOff>165100</xdr:colOff>
      <xdr:row>36</xdr:row>
      <xdr:rowOff>30988</xdr:rowOff>
    </xdr:to>
    <xdr:sp macro="" textlink="">
      <xdr:nvSpPr>
        <xdr:cNvPr id="433" name="楕円 432"/>
        <xdr:cNvSpPr/>
      </xdr:nvSpPr>
      <xdr:spPr>
        <a:xfrm>
          <a:off x="13093700" y="58856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151638</xdr:rowOff>
    </xdr:from>
    <xdr:to>
      <xdr:col>81</xdr:col>
      <xdr:colOff>50800</xdr:colOff>
      <xdr:row>36</xdr:row>
      <xdr:rowOff>30480</xdr:rowOff>
    </xdr:to>
    <xdr:cxnSp macro="">
      <xdr:nvCxnSpPr>
        <xdr:cNvPr id="434" name="直線コネクタ 433"/>
        <xdr:cNvCxnSpPr/>
      </xdr:nvCxnSpPr>
      <xdr:spPr>
        <a:xfrm>
          <a:off x="13144500" y="5936488"/>
          <a:ext cx="79375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25400</xdr:rowOff>
    </xdr:from>
    <xdr:to>
      <xdr:col>72</xdr:col>
      <xdr:colOff>38100</xdr:colOff>
      <xdr:row>35</xdr:row>
      <xdr:rowOff>127000</xdr:rowOff>
    </xdr:to>
    <xdr:sp macro="" textlink="">
      <xdr:nvSpPr>
        <xdr:cNvPr id="435" name="楕円 434"/>
        <xdr:cNvSpPr/>
      </xdr:nvSpPr>
      <xdr:spPr>
        <a:xfrm>
          <a:off x="12299950" y="5810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35</xdr:row>
      <xdr:rowOff>151638</xdr:rowOff>
    </xdr:to>
    <xdr:cxnSp macro="">
      <xdr:nvCxnSpPr>
        <xdr:cNvPr id="436" name="直線コネクタ 435"/>
        <xdr:cNvCxnSpPr/>
      </xdr:nvCxnSpPr>
      <xdr:spPr>
        <a:xfrm>
          <a:off x="12344400" y="5861050"/>
          <a:ext cx="8001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151130</xdr:rowOff>
    </xdr:from>
    <xdr:to>
      <xdr:col>67</xdr:col>
      <xdr:colOff>101600</xdr:colOff>
      <xdr:row>35</xdr:row>
      <xdr:rowOff>81280</xdr:rowOff>
    </xdr:to>
    <xdr:sp macro="" textlink="">
      <xdr:nvSpPr>
        <xdr:cNvPr id="437" name="楕円 436"/>
        <xdr:cNvSpPr/>
      </xdr:nvSpPr>
      <xdr:spPr>
        <a:xfrm>
          <a:off x="11487150" y="5770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30480</xdr:rowOff>
    </xdr:from>
    <xdr:to>
      <xdr:col>71</xdr:col>
      <xdr:colOff>177800</xdr:colOff>
      <xdr:row>35</xdr:row>
      <xdr:rowOff>76200</xdr:rowOff>
    </xdr:to>
    <xdr:cxnSp macro="">
      <xdr:nvCxnSpPr>
        <xdr:cNvPr id="438" name="直線コネクタ 437"/>
        <xdr:cNvCxnSpPr/>
      </xdr:nvCxnSpPr>
      <xdr:spPr>
        <a:xfrm>
          <a:off x="11537950" y="581533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439" name="n_1aveValue【認定こども園・幼稚園・保育所】&#10;有形固定資産減価償却率"/>
        <xdr:cNvSpPr txBox="1"/>
      </xdr:nvSpPr>
      <xdr:spPr>
        <a:xfrm>
          <a:off x="13742044" y="6327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440" name="n_2aveValue【認定こども園・幼稚園・保育所】&#10;有形固定資産減価償却率"/>
        <xdr:cNvSpPr txBox="1"/>
      </xdr:nvSpPr>
      <xdr:spPr>
        <a:xfrm>
          <a:off x="12960994" y="6302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41" name="n_3aveValue【認定こども園・幼稚園・保育所】&#10;有形固定資産減価償却率"/>
        <xdr:cNvSpPr txBox="1"/>
      </xdr:nvSpPr>
      <xdr:spPr>
        <a:xfrm>
          <a:off x="12167244" y="640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2" name="n_4aveValue【認定こども園・幼稚園・保育所】&#10;有形固定資産減価償却率"/>
        <xdr:cNvSpPr txBox="1"/>
      </xdr:nvSpPr>
      <xdr:spPr>
        <a:xfrm>
          <a:off x="11354444" y="640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443" name="n_1mainValue【認定こども園・幼稚園・保育所】&#10;有形固定資産減価償却率"/>
        <xdr:cNvSpPr txBox="1"/>
      </xdr:nvSpPr>
      <xdr:spPr>
        <a:xfrm>
          <a:off x="137420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47515</xdr:rowOff>
    </xdr:from>
    <xdr:ext cx="405111" cy="259045"/>
    <xdr:sp macro="" textlink="">
      <xdr:nvSpPr>
        <xdr:cNvPr id="444" name="n_2mainValue【認定こども園・幼稚園・保育所】&#10;有形固定資産減価償却率"/>
        <xdr:cNvSpPr txBox="1"/>
      </xdr:nvSpPr>
      <xdr:spPr>
        <a:xfrm>
          <a:off x="12960994" y="566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143527</xdr:rowOff>
    </xdr:from>
    <xdr:ext cx="405111" cy="259045"/>
    <xdr:sp macro="" textlink="">
      <xdr:nvSpPr>
        <xdr:cNvPr id="445" name="n_3mainValue【認定こども園・幼稚園・保育所】&#10;有形固定資産減価償却率"/>
        <xdr:cNvSpPr txBox="1"/>
      </xdr:nvSpPr>
      <xdr:spPr>
        <a:xfrm>
          <a:off x="12167244" y="55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46" name="n_4mainValue【認定こども園・幼稚園・保育所】&#10;有形固定資産減価償却率"/>
        <xdr:cNvSpPr txBox="1"/>
      </xdr:nvSpPr>
      <xdr:spPr>
        <a:xfrm>
          <a:off x="11354444"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8" name="直線コネクタ 467"/>
        <xdr:cNvCxnSpPr/>
      </xdr:nvCxnSpPr>
      <xdr:spPr>
        <a:xfrm flipV="1">
          <a:off x="19951064" y="5491988"/>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9" name="【認定こども園・幼稚園・保育所】&#10;一人当たり面積最小値テキスト"/>
        <xdr:cNvSpPr txBox="1"/>
      </xdr:nvSpPr>
      <xdr:spPr>
        <a:xfrm>
          <a:off x="19989800" y="67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0" name="直線コネクタ 469"/>
        <xdr:cNvCxnSpPr/>
      </xdr:nvCxnSpPr>
      <xdr:spPr>
        <a:xfrm>
          <a:off x="19881850" y="6789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1" name="【認定こども園・幼稚園・保育所】&#10;一人当たり面積最大値テキスト"/>
        <xdr:cNvSpPr txBox="1"/>
      </xdr:nvSpPr>
      <xdr:spPr>
        <a:xfrm>
          <a:off x="19989800" y="527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2" name="直線コネクタ 471"/>
        <xdr:cNvCxnSpPr/>
      </xdr:nvCxnSpPr>
      <xdr:spPr>
        <a:xfrm>
          <a:off x="19881850" y="5491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73" name="【認定こども園・幼稚園・保育所】&#10;一人当たり面積平均値テキスト"/>
        <xdr:cNvSpPr txBox="1"/>
      </xdr:nvSpPr>
      <xdr:spPr>
        <a:xfrm>
          <a:off x="199898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4" name="フローチャート: 判断 473"/>
        <xdr:cNvSpPr/>
      </xdr:nvSpPr>
      <xdr:spPr>
        <a:xfrm>
          <a:off x="19900900" y="6559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5" name="フローチャート: 判断 474"/>
        <xdr:cNvSpPr/>
      </xdr:nvSpPr>
      <xdr:spPr>
        <a:xfrm>
          <a:off x="19157950" y="6564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xdr:cNvSpPr/>
      </xdr:nvSpPr>
      <xdr:spPr>
        <a:xfrm>
          <a:off x="18345150" y="6550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7" name="フローチャート: 判断 476"/>
        <xdr:cNvSpPr/>
      </xdr:nvSpPr>
      <xdr:spPr>
        <a:xfrm>
          <a:off x="17551400" y="6559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8" name="フローチャート: 判断 477"/>
        <xdr:cNvSpPr/>
      </xdr:nvSpPr>
      <xdr:spPr>
        <a:xfrm>
          <a:off x="16757650" y="6564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84" name="楕円 483"/>
        <xdr:cNvSpPr/>
      </xdr:nvSpPr>
      <xdr:spPr>
        <a:xfrm>
          <a:off x="199009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50563</xdr:rowOff>
    </xdr:from>
    <xdr:ext cx="469744" cy="259045"/>
    <xdr:sp macro="" textlink="">
      <xdr:nvSpPr>
        <xdr:cNvPr id="485" name="【認定こども園・幼稚園・保育所】&#10;一人当たり面積該当値テキスト"/>
        <xdr:cNvSpPr txBox="1"/>
      </xdr:nvSpPr>
      <xdr:spPr>
        <a:xfrm>
          <a:off x="19989800" y="63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486" name="楕円 485"/>
        <xdr:cNvSpPr/>
      </xdr:nvSpPr>
      <xdr:spPr>
        <a:xfrm>
          <a:off x="19157950" y="65369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78486</xdr:rowOff>
    </xdr:from>
    <xdr:to>
      <xdr:col>116</xdr:col>
      <xdr:colOff>63500</xdr:colOff>
      <xdr:row>39</xdr:row>
      <xdr:rowOff>142494</xdr:rowOff>
    </xdr:to>
    <xdr:cxnSp macro="">
      <xdr:nvCxnSpPr>
        <xdr:cNvPr id="487" name="直線コネクタ 486"/>
        <xdr:cNvCxnSpPr/>
      </xdr:nvCxnSpPr>
      <xdr:spPr>
        <a:xfrm flipV="1">
          <a:off x="19202400" y="6523736"/>
          <a:ext cx="7493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87122</xdr:rowOff>
    </xdr:from>
    <xdr:to>
      <xdr:col>107</xdr:col>
      <xdr:colOff>101600</xdr:colOff>
      <xdr:row>40</xdr:row>
      <xdr:rowOff>17272</xdr:rowOff>
    </xdr:to>
    <xdr:sp macro="" textlink="">
      <xdr:nvSpPr>
        <xdr:cNvPr id="488" name="楕円 487"/>
        <xdr:cNvSpPr/>
      </xdr:nvSpPr>
      <xdr:spPr>
        <a:xfrm>
          <a:off x="18345150" y="65323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137922</xdr:rowOff>
    </xdr:from>
    <xdr:to>
      <xdr:col>111</xdr:col>
      <xdr:colOff>177800</xdr:colOff>
      <xdr:row>39</xdr:row>
      <xdr:rowOff>142494</xdr:rowOff>
    </xdr:to>
    <xdr:cxnSp macro="">
      <xdr:nvCxnSpPr>
        <xdr:cNvPr id="489" name="直線コネクタ 488"/>
        <xdr:cNvCxnSpPr/>
      </xdr:nvCxnSpPr>
      <xdr:spPr>
        <a:xfrm>
          <a:off x="18395950" y="658317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90" name="楕円 489"/>
        <xdr:cNvSpPr/>
      </xdr:nvSpPr>
      <xdr:spPr>
        <a:xfrm>
          <a:off x="175514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137922</xdr:rowOff>
    </xdr:to>
    <xdr:cxnSp macro="">
      <xdr:nvCxnSpPr>
        <xdr:cNvPr id="491" name="直線コネクタ 490"/>
        <xdr:cNvCxnSpPr/>
      </xdr:nvCxnSpPr>
      <xdr:spPr>
        <a:xfrm>
          <a:off x="17602200" y="6546596"/>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92" name="楕円 491"/>
        <xdr:cNvSpPr/>
      </xdr:nvSpPr>
      <xdr:spPr>
        <a:xfrm>
          <a:off x="16757650" y="64957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39</xdr:row>
      <xdr:rowOff>101346</xdr:rowOff>
    </xdr:to>
    <xdr:cxnSp macro="">
      <xdr:nvCxnSpPr>
        <xdr:cNvPr id="493" name="直線コネクタ 492"/>
        <xdr:cNvCxnSpPr/>
      </xdr:nvCxnSpPr>
      <xdr:spPr>
        <a:xfrm>
          <a:off x="16802100" y="654659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94" name="n_1aveValue【認定こども園・幼稚園・保育所】&#10;一人当たり面積"/>
        <xdr:cNvSpPr txBox="1"/>
      </xdr:nvSpPr>
      <xdr:spPr>
        <a:xfrm>
          <a:off x="18980227" y="66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95" name="n_2aveValue【認定こども園・幼稚園・保育所】&#10;一人当たり面積"/>
        <xdr:cNvSpPr txBox="1"/>
      </xdr:nvSpPr>
      <xdr:spPr>
        <a:xfrm>
          <a:off x="181801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96" name="n_3aveValue【認定こども園・幼稚園・保育所】&#10;一人当たり面積"/>
        <xdr:cNvSpPr txBox="1"/>
      </xdr:nvSpPr>
      <xdr:spPr>
        <a:xfrm>
          <a:off x="17386377" y="664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97" name="n_4aveValue【認定こども園・幼稚園・保育所】&#10;一人当たり面積"/>
        <xdr:cNvSpPr txBox="1"/>
      </xdr:nvSpPr>
      <xdr:spPr>
        <a:xfrm>
          <a:off x="16592627" y="66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498" name="n_1mainValue【認定こども園・幼稚園・保育所】&#10;一人当たり面積"/>
        <xdr:cNvSpPr txBox="1"/>
      </xdr:nvSpPr>
      <xdr:spPr>
        <a:xfrm>
          <a:off x="18980227" y="631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33799</xdr:rowOff>
    </xdr:from>
    <xdr:ext cx="469744" cy="259045"/>
    <xdr:sp macro="" textlink="">
      <xdr:nvSpPr>
        <xdr:cNvPr id="499" name="n_2mainValue【認定こども園・幼稚園・保育所】&#10;一人当たり面積"/>
        <xdr:cNvSpPr txBox="1"/>
      </xdr:nvSpPr>
      <xdr:spPr>
        <a:xfrm>
          <a:off x="18180127" y="63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00" name="n_3mainValue【認定こども園・幼稚園・保育所】&#10;一人当たり面積"/>
        <xdr:cNvSpPr txBox="1"/>
      </xdr:nvSpPr>
      <xdr:spPr>
        <a:xfrm>
          <a:off x="17386377" y="62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501" name="n_4mainValue【認定こども園・幼稚園・保育所】&#10;一人当たり面積"/>
        <xdr:cNvSpPr txBox="1"/>
      </xdr:nvSpPr>
      <xdr:spPr>
        <a:xfrm>
          <a:off x="16592627" y="62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8" name="直線コネクタ 527"/>
        <xdr:cNvCxnSpPr/>
      </xdr:nvCxnSpPr>
      <xdr:spPr>
        <a:xfrm flipV="1">
          <a:off x="14699614" y="9183188"/>
          <a:ext cx="0" cy="137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9" name="【学校施設】&#10;有形固定資産減価償却率最小値テキスト"/>
        <xdr:cNvSpPr txBox="1"/>
      </xdr:nvSpPr>
      <xdr:spPr>
        <a:xfrm>
          <a:off x="14738350" y="1056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0" name="直線コネクタ 529"/>
        <xdr:cNvCxnSpPr/>
      </xdr:nvCxnSpPr>
      <xdr:spPr>
        <a:xfrm>
          <a:off x="146113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1" name="【学校施設】&#10;有形固定資産減価償却率最大値テキスト"/>
        <xdr:cNvSpPr txBox="1"/>
      </xdr:nvSpPr>
      <xdr:spPr>
        <a:xfrm>
          <a:off x="14738350" y="896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2" name="直線コネクタ 531"/>
        <xdr:cNvCxnSpPr/>
      </xdr:nvCxnSpPr>
      <xdr:spPr>
        <a:xfrm>
          <a:off x="14611350" y="9183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3" name="【学校施設】&#10;有形固定資産減価償却率平均値テキスト"/>
        <xdr:cNvSpPr txBox="1"/>
      </xdr:nvSpPr>
      <xdr:spPr>
        <a:xfrm>
          <a:off x="14738350" y="9839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4" name="フローチャート: 判断 533"/>
        <xdr:cNvSpPr/>
      </xdr:nvSpPr>
      <xdr:spPr>
        <a:xfrm>
          <a:off x="14649450" y="98613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5" name="フローチャート: 判断 534"/>
        <xdr:cNvSpPr/>
      </xdr:nvSpPr>
      <xdr:spPr>
        <a:xfrm>
          <a:off x="13887450" y="99070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6" name="フローチャート: 判断 535"/>
        <xdr:cNvSpPr/>
      </xdr:nvSpPr>
      <xdr:spPr>
        <a:xfrm>
          <a:off x="1309370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7" name="フローチャート: 判断 536"/>
        <xdr:cNvSpPr/>
      </xdr:nvSpPr>
      <xdr:spPr>
        <a:xfrm>
          <a:off x="12299950" y="99660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8" name="フローチャート: 判断 537"/>
        <xdr:cNvSpPr/>
      </xdr:nvSpPr>
      <xdr:spPr>
        <a:xfrm>
          <a:off x="11487150" y="100019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91259</xdr:rowOff>
    </xdr:from>
    <xdr:to>
      <xdr:col>85</xdr:col>
      <xdr:colOff>177800</xdr:colOff>
      <xdr:row>58</xdr:row>
      <xdr:rowOff>21409</xdr:rowOff>
    </xdr:to>
    <xdr:sp macro="" textlink="">
      <xdr:nvSpPr>
        <xdr:cNvPr id="544" name="楕円 543"/>
        <xdr:cNvSpPr/>
      </xdr:nvSpPr>
      <xdr:spPr>
        <a:xfrm>
          <a:off x="14649450" y="95083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114136</xdr:rowOff>
    </xdr:from>
    <xdr:ext cx="405111" cy="259045"/>
    <xdr:sp macro="" textlink="">
      <xdr:nvSpPr>
        <xdr:cNvPr id="545" name="【学校施設】&#10;有形固定資産減価償却率該当値テキスト"/>
        <xdr:cNvSpPr txBox="1"/>
      </xdr:nvSpPr>
      <xdr:spPr>
        <a:xfrm>
          <a:off x="14738350" y="9366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65133</xdr:rowOff>
    </xdr:from>
    <xdr:to>
      <xdr:col>81</xdr:col>
      <xdr:colOff>101600</xdr:colOff>
      <xdr:row>57</xdr:row>
      <xdr:rowOff>166733</xdr:rowOff>
    </xdr:to>
    <xdr:sp macro="" textlink="">
      <xdr:nvSpPr>
        <xdr:cNvPr id="546" name="楕円 545"/>
        <xdr:cNvSpPr/>
      </xdr:nvSpPr>
      <xdr:spPr>
        <a:xfrm>
          <a:off x="13887450" y="9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115933</xdr:rowOff>
    </xdr:from>
    <xdr:to>
      <xdr:col>85</xdr:col>
      <xdr:colOff>127000</xdr:colOff>
      <xdr:row>57</xdr:row>
      <xdr:rowOff>142059</xdr:rowOff>
    </xdr:to>
    <xdr:cxnSp macro="">
      <xdr:nvCxnSpPr>
        <xdr:cNvPr id="547" name="直線コネクタ 546"/>
        <xdr:cNvCxnSpPr/>
      </xdr:nvCxnSpPr>
      <xdr:spPr>
        <a:xfrm>
          <a:off x="13938250" y="9532983"/>
          <a:ext cx="762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35741</xdr:rowOff>
    </xdr:from>
    <xdr:to>
      <xdr:col>76</xdr:col>
      <xdr:colOff>165100</xdr:colOff>
      <xdr:row>57</xdr:row>
      <xdr:rowOff>137341</xdr:rowOff>
    </xdr:to>
    <xdr:sp macro="" textlink="">
      <xdr:nvSpPr>
        <xdr:cNvPr id="548" name="楕円 547"/>
        <xdr:cNvSpPr/>
      </xdr:nvSpPr>
      <xdr:spPr>
        <a:xfrm>
          <a:off x="13093700" y="9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86541</xdr:rowOff>
    </xdr:from>
    <xdr:to>
      <xdr:col>81</xdr:col>
      <xdr:colOff>50800</xdr:colOff>
      <xdr:row>57</xdr:row>
      <xdr:rowOff>115933</xdr:rowOff>
    </xdr:to>
    <xdr:cxnSp macro="">
      <xdr:nvCxnSpPr>
        <xdr:cNvPr id="549" name="直線コネクタ 548"/>
        <xdr:cNvCxnSpPr/>
      </xdr:nvCxnSpPr>
      <xdr:spPr>
        <a:xfrm>
          <a:off x="13144500" y="9503591"/>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61867</xdr:rowOff>
    </xdr:from>
    <xdr:to>
      <xdr:col>72</xdr:col>
      <xdr:colOff>38100</xdr:colOff>
      <xdr:row>57</xdr:row>
      <xdr:rowOff>163467</xdr:rowOff>
    </xdr:to>
    <xdr:sp macro="" textlink="">
      <xdr:nvSpPr>
        <xdr:cNvPr id="550" name="楕円 549"/>
        <xdr:cNvSpPr/>
      </xdr:nvSpPr>
      <xdr:spPr>
        <a:xfrm>
          <a:off x="12299950" y="94789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86541</xdr:rowOff>
    </xdr:from>
    <xdr:to>
      <xdr:col>76</xdr:col>
      <xdr:colOff>114300</xdr:colOff>
      <xdr:row>57</xdr:row>
      <xdr:rowOff>112667</xdr:rowOff>
    </xdr:to>
    <xdr:cxnSp macro="">
      <xdr:nvCxnSpPr>
        <xdr:cNvPr id="551" name="直線コネクタ 550"/>
        <xdr:cNvCxnSpPr/>
      </xdr:nvCxnSpPr>
      <xdr:spPr>
        <a:xfrm flipV="1">
          <a:off x="12344400" y="9503591"/>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35741</xdr:rowOff>
    </xdr:from>
    <xdr:to>
      <xdr:col>67</xdr:col>
      <xdr:colOff>101600</xdr:colOff>
      <xdr:row>57</xdr:row>
      <xdr:rowOff>137341</xdr:rowOff>
    </xdr:to>
    <xdr:sp macro="" textlink="">
      <xdr:nvSpPr>
        <xdr:cNvPr id="552" name="楕円 551"/>
        <xdr:cNvSpPr/>
      </xdr:nvSpPr>
      <xdr:spPr>
        <a:xfrm>
          <a:off x="11487150" y="9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86541</xdr:rowOff>
    </xdr:from>
    <xdr:to>
      <xdr:col>71</xdr:col>
      <xdr:colOff>177800</xdr:colOff>
      <xdr:row>57</xdr:row>
      <xdr:rowOff>112667</xdr:rowOff>
    </xdr:to>
    <xdr:cxnSp macro="">
      <xdr:nvCxnSpPr>
        <xdr:cNvPr id="553" name="直線コネクタ 552"/>
        <xdr:cNvCxnSpPr/>
      </xdr:nvCxnSpPr>
      <xdr:spPr>
        <a:xfrm>
          <a:off x="11537950" y="9503591"/>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554" name="n_1aveValue【学校施設】&#10;有形固定資産減価償却率"/>
        <xdr:cNvSpPr txBox="1"/>
      </xdr:nvSpPr>
      <xdr:spPr>
        <a:xfrm>
          <a:off x="137420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55" name="n_2aveValue【学校施設】&#10;有形固定資産減価償却率"/>
        <xdr:cNvSpPr txBox="1"/>
      </xdr:nvSpPr>
      <xdr:spPr>
        <a:xfrm>
          <a:off x="1296099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56" name="n_3aveValue【学校施設】&#10;有形固定資産減価償却率"/>
        <xdr:cNvSpPr txBox="1"/>
      </xdr:nvSpPr>
      <xdr:spPr>
        <a:xfrm>
          <a:off x="121672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57" name="n_4aveValue【学校施設】&#10;有形固定資産減価償却率"/>
        <xdr:cNvSpPr txBox="1"/>
      </xdr:nvSpPr>
      <xdr:spPr>
        <a:xfrm>
          <a:off x="11354444" y="1008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11810</xdr:rowOff>
    </xdr:from>
    <xdr:ext cx="405111" cy="259045"/>
    <xdr:sp macro="" textlink="">
      <xdr:nvSpPr>
        <xdr:cNvPr id="558" name="n_1mainValue【学校施設】&#10;有形固定資産減価償却率"/>
        <xdr:cNvSpPr txBox="1"/>
      </xdr:nvSpPr>
      <xdr:spPr>
        <a:xfrm>
          <a:off x="13742044" y="9263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153868</xdr:rowOff>
    </xdr:from>
    <xdr:ext cx="405111" cy="259045"/>
    <xdr:sp macro="" textlink="">
      <xdr:nvSpPr>
        <xdr:cNvPr id="559" name="n_2mainValue【学校施設】&#10;有形固定資産減価償却率"/>
        <xdr:cNvSpPr txBox="1"/>
      </xdr:nvSpPr>
      <xdr:spPr>
        <a:xfrm>
          <a:off x="12960994" y="9240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8544</xdr:rowOff>
    </xdr:from>
    <xdr:ext cx="405111" cy="259045"/>
    <xdr:sp macro="" textlink="">
      <xdr:nvSpPr>
        <xdr:cNvPr id="560" name="n_3mainValue【学校施設】&#10;有形固定資産減価償却率"/>
        <xdr:cNvSpPr txBox="1"/>
      </xdr:nvSpPr>
      <xdr:spPr>
        <a:xfrm>
          <a:off x="12167244" y="926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153868</xdr:rowOff>
    </xdr:from>
    <xdr:ext cx="405111" cy="259045"/>
    <xdr:sp macro="" textlink="">
      <xdr:nvSpPr>
        <xdr:cNvPr id="561" name="n_4mainValue【学校施設】&#10;有形固定資産減価償却率"/>
        <xdr:cNvSpPr txBox="1"/>
      </xdr:nvSpPr>
      <xdr:spPr>
        <a:xfrm>
          <a:off x="11354444" y="9240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6" name="直線コネクタ 585"/>
        <xdr:cNvCxnSpPr/>
      </xdr:nvCxnSpPr>
      <xdr:spPr>
        <a:xfrm flipV="1">
          <a:off x="19951064" y="9254490"/>
          <a:ext cx="0" cy="1319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7"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9" name="【学校施設】&#10;一人当たり面積最大値テキスト"/>
        <xdr:cNvSpPr txBox="1"/>
      </xdr:nvSpPr>
      <xdr:spPr>
        <a:xfrm>
          <a:off x="19989800" y="904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xdr:cNvCxnSpPr/>
      </xdr:nvCxnSpPr>
      <xdr:spPr>
        <a:xfrm>
          <a:off x="19881850" y="9254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91" name="【学校施設】&#10;一人当たり面積平均値テキスト"/>
        <xdr:cNvSpPr txBox="1"/>
      </xdr:nvSpPr>
      <xdr:spPr>
        <a:xfrm>
          <a:off x="19989800" y="1024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xdr:cNvSpPr/>
      </xdr:nvSpPr>
      <xdr:spPr>
        <a:xfrm>
          <a:off x="199009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xdr:cNvSpPr/>
      </xdr:nvSpPr>
      <xdr:spPr>
        <a:xfrm>
          <a:off x="19157950" y="1027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xdr:cNvSpPr/>
      </xdr:nvSpPr>
      <xdr:spPr>
        <a:xfrm>
          <a:off x="18345150" y="1025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xdr:cNvSpPr/>
      </xdr:nvSpPr>
      <xdr:spPr>
        <a:xfrm>
          <a:off x="1755140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xdr:cNvSpPr/>
      </xdr:nvSpPr>
      <xdr:spPr>
        <a:xfrm>
          <a:off x="16757650" y="1025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71120</xdr:rowOff>
    </xdr:from>
    <xdr:to>
      <xdr:col>116</xdr:col>
      <xdr:colOff>114300</xdr:colOff>
      <xdr:row>62</xdr:row>
      <xdr:rowOff>1270</xdr:rowOff>
    </xdr:to>
    <xdr:sp macro="" textlink="">
      <xdr:nvSpPr>
        <xdr:cNvPr id="602" name="楕円 601"/>
        <xdr:cNvSpPr/>
      </xdr:nvSpPr>
      <xdr:spPr>
        <a:xfrm>
          <a:off x="19900900" y="10148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93997</xdr:rowOff>
    </xdr:from>
    <xdr:ext cx="469744" cy="259045"/>
    <xdr:sp macro="" textlink="">
      <xdr:nvSpPr>
        <xdr:cNvPr id="603" name="【学校施設】&#10;一人当たり面積該当値テキスト"/>
        <xdr:cNvSpPr txBox="1"/>
      </xdr:nvSpPr>
      <xdr:spPr>
        <a:xfrm>
          <a:off x="19989800" y="100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165100</xdr:rowOff>
    </xdr:from>
    <xdr:to>
      <xdr:col>112</xdr:col>
      <xdr:colOff>38100</xdr:colOff>
      <xdr:row>61</xdr:row>
      <xdr:rowOff>95250</xdr:rowOff>
    </xdr:to>
    <xdr:sp macro="" textlink="">
      <xdr:nvSpPr>
        <xdr:cNvPr id="604" name="楕円 603"/>
        <xdr:cNvSpPr/>
      </xdr:nvSpPr>
      <xdr:spPr>
        <a:xfrm>
          <a:off x="19157950" y="10077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44450</xdr:rowOff>
    </xdr:from>
    <xdr:to>
      <xdr:col>116</xdr:col>
      <xdr:colOff>63500</xdr:colOff>
      <xdr:row>61</xdr:row>
      <xdr:rowOff>121920</xdr:rowOff>
    </xdr:to>
    <xdr:cxnSp macro="">
      <xdr:nvCxnSpPr>
        <xdr:cNvPr id="605" name="直線コネクタ 604"/>
        <xdr:cNvCxnSpPr/>
      </xdr:nvCxnSpPr>
      <xdr:spPr>
        <a:xfrm>
          <a:off x="19202400" y="10121900"/>
          <a:ext cx="7493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167640</xdr:rowOff>
    </xdr:from>
    <xdr:to>
      <xdr:col>107</xdr:col>
      <xdr:colOff>101600</xdr:colOff>
      <xdr:row>61</xdr:row>
      <xdr:rowOff>97790</xdr:rowOff>
    </xdr:to>
    <xdr:sp macro="" textlink="">
      <xdr:nvSpPr>
        <xdr:cNvPr id="606" name="楕円 605"/>
        <xdr:cNvSpPr/>
      </xdr:nvSpPr>
      <xdr:spPr>
        <a:xfrm>
          <a:off x="18345150" y="10079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44450</xdr:rowOff>
    </xdr:from>
    <xdr:to>
      <xdr:col>111</xdr:col>
      <xdr:colOff>177800</xdr:colOff>
      <xdr:row>61</xdr:row>
      <xdr:rowOff>46990</xdr:rowOff>
    </xdr:to>
    <xdr:cxnSp macro="">
      <xdr:nvCxnSpPr>
        <xdr:cNvPr id="607" name="直線コネクタ 606"/>
        <xdr:cNvCxnSpPr/>
      </xdr:nvCxnSpPr>
      <xdr:spPr>
        <a:xfrm flipV="1">
          <a:off x="18395950" y="10121900"/>
          <a:ext cx="8064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77470</xdr:rowOff>
    </xdr:from>
    <xdr:to>
      <xdr:col>102</xdr:col>
      <xdr:colOff>165100</xdr:colOff>
      <xdr:row>62</xdr:row>
      <xdr:rowOff>7620</xdr:rowOff>
    </xdr:to>
    <xdr:sp macro="" textlink="">
      <xdr:nvSpPr>
        <xdr:cNvPr id="608" name="楕円 607"/>
        <xdr:cNvSpPr/>
      </xdr:nvSpPr>
      <xdr:spPr>
        <a:xfrm>
          <a:off x="17551400" y="10154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46990</xdr:rowOff>
    </xdr:from>
    <xdr:to>
      <xdr:col>107</xdr:col>
      <xdr:colOff>50800</xdr:colOff>
      <xdr:row>61</xdr:row>
      <xdr:rowOff>128270</xdr:rowOff>
    </xdr:to>
    <xdr:cxnSp macro="">
      <xdr:nvCxnSpPr>
        <xdr:cNvPr id="609" name="直線コネクタ 608"/>
        <xdr:cNvCxnSpPr/>
      </xdr:nvCxnSpPr>
      <xdr:spPr>
        <a:xfrm flipV="1">
          <a:off x="17602200" y="10124440"/>
          <a:ext cx="79375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10" name="楕円 609"/>
        <xdr:cNvSpPr/>
      </xdr:nvSpPr>
      <xdr:spPr>
        <a:xfrm>
          <a:off x="16757650" y="10114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87630</xdr:rowOff>
    </xdr:from>
    <xdr:to>
      <xdr:col>102</xdr:col>
      <xdr:colOff>114300</xdr:colOff>
      <xdr:row>61</xdr:row>
      <xdr:rowOff>128270</xdr:rowOff>
    </xdr:to>
    <xdr:cxnSp macro="">
      <xdr:nvCxnSpPr>
        <xdr:cNvPr id="611" name="直線コネクタ 610"/>
        <xdr:cNvCxnSpPr/>
      </xdr:nvCxnSpPr>
      <xdr:spPr>
        <a:xfrm>
          <a:off x="16802100" y="10165080"/>
          <a:ext cx="8001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128287</xdr:rowOff>
    </xdr:from>
    <xdr:ext cx="469744" cy="259045"/>
    <xdr:sp macro="" textlink="">
      <xdr:nvSpPr>
        <xdr:cNvPr id="612" name="n_1aveValue【学校施設】&#10;一人当たり面積"/>
        <xdr:cNvSpPr txBox="1"/>
      </xdr:nvSpPr>
      <xdr:spPr>
        <a:xfrm>
          <a:off x="189802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107967</xdr:rowOff>
    </xdr:from>
    <xdr:ext cx="469744" cy="259045"/>
    <xdr:sp macro="" textlink="">
      <xdr:nvSpPr>
        <xdr:cNvPr id="613" name="n_2aveValue【学校施設】&#10;一人当たり面積"/>
        <xdr:cNvSpPr txBox="1"/>
      </xdr:nvSpPr>
      <xdr:spPr>
        <a:xfrm>
          <a:off x="181801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614" name="n_3aveValue【学校施設】&#10;一人当たり面積"/>
        <xdr:cNvSpPr txBox="1"/>
      </xdr:nvSpPr>
      <xdr:spPr>
        <a:xfrm>
          <a:off x="1738637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615" name="n_4aveValue【学校施設】&#10;一人当たり面積"/>
        <xdr:cNvSpPr txBox="1"/>
      </xdr:nvSpPr>
      <xdr:spPr>
        <a:xfrm>
          <a:off x="165926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111777</xdr:rowOff>
    </xdr:from>
    <xdr:ext cx="469744" cy="259045"/>
    <xdr:sp macro="" textlink="">
      <xdr:nvSpPr>
        <xdr:cNvPr id="616" name="n_1mainValue【学校施設】&#10;一人当たり面積"/>
        <xdr:cNvSpPr txBox="1"/>
      </xdr:nvSpPr>
      <xdr:spPr>
        <a:xfrm>
          <a:off x="189802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617" name="n_2mainValue【学校施設】&#10;一人当たり面積"/>
        <xdr:cNvSpPr txBox="1"/>
      </xdr:nvSpPr>
      <xdr:spPr>
        <a:xfrm>
          <a:off x="18180127" y="98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24147</xdr:rowOff>
    </xdr:from>
    <xdr:ext cx="469744" cy="259045"/>
    <xdr:sp macro="" textlink="">
      <xdr:nvSpPr>
        <xdr:cNvPr id="618" name="n_3mainValue【学校施設】&#10;一人当たり面積"/>
        <xdr:cNvSpPr txBox="1"/>
      </xdr:nvSpPr>
      <xdr:spPr>
        <a:xfrm>
          <a:off x="17386377" y="993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619" name="n_4mainValue【学校施設】&#10;一人当たり面積"/>
        <xdr:cNvSpPr txBox="1"/>
      </xdr:nvSpPr>
      <xdr:spPr>
        <a:xfrm>
          <a:off x="16592627"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4" name="直線コネクタ 643"/>
        <xdr:cNvCxnSpPr/>
      </xdr:nvCxnSpPr>
      <xdr:spPr>
        <a:xfrm flipV="1">
          <a:off x="14699614" y="12762864"/>
          <a:ext cx="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5" name="【児童館】&#10;有形固定資産減価償却率最小値テキスト"/>
        <xdr:cNvSpPr txBox="1"/>
      </xdr:nvSpPr>
      <xdr:spPr>
        <a:xfrm>
          <a:off x="1473835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xdr:cNvCxnSpPr/>
      </xdr:nvCxnSpPr>
      <xdr:spPr>
        <a:xfrm>
          <a:off x="14611350" y="14156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7" name="【児童館】&#10;有形固定資産減価償却率最大値テキスト"/>
        <xdr:cNvSpPr txBox="1"/>
      </xdr:nvSpPr>
      <xdr:spPr>
        <a:xfrm>
          <a:off x="14738350" y="1255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8" name="直線コネクタ 647"/>
        <xdr:cNvCxnSpPr/>
      </xdr:nvCxnSpPr>
      <xdr:spPr>
        <a:xfrm>
          <a:off x="14611350" y="12762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649" name="【児童館】&#10;有形固定資産減価償却率平均値テキスト"/>
        <xdr:cNvSpPr txBox="1"/>
      </xdr:nvSpPr>
      <xdr:spPr>
        <a:xfrm>
          <a:off x="14738350" y="13352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0" name="フローチャート: 判断 649"/>
        <xdr:cNvSpPr/>
      </xdr:nvSpPr>
      <xdr:spPr>
        <a:xfrm>
          <a:off x="14649450" y="134943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xdr:cNvSpPr/>
      </xdr:nvSpPr>
      <xdr:spPr>
        <a:xfrm>
          <a:off x="13887450" y="1349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2" name="フローチャート: 判断 651"/>
        <xdr:cNvSpPr/>
      </xdr:nvSpPr>
      <xdr:spPr>
        <a:xfrm>
          <a:off x="1309370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xdr:cNvSpPr/>
      </xdr:nvSpPr>
      <xdr:spPr>
        <a:xfrm>
          <a:off x="12299950" y="13507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4" name="フローチャート: 判断 653"/>
        <xdr:cNvSpPr/>
      </xdr:nvSpPr>
      <xdr:spPr>
        <a:xfrm>
          <a:off x="1148715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60" name="楕円 659"/>
        <xdr:cNvSpPr/>
      </xdr:nvSpPr>
      <xdr:spPr>
        <a:xfrm>
          <a:off x="14649450" y="135058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104791</xdr:rowOff>
    </xdr:from>
    <xdr:ext cx="405111" cy="259045"/>
    <xdr:sp macro="" textlink="">
      <xdr:nvSpPr>
        <xdr:cNvPr id="661" name="【児童館】&#10;有形固定資産減価償却率該当値テキスト"/>
        <xdr:cNvSpPr txBox="1"/>
      </xdr:nvSpPr>
      <xdr:spPr>
        <a:xfrm>
          <a:off x="1473835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xdr:rowOff>
    </xdr:from>
    <xdr:to>
      <xdr:col>81</xdr:col>
      <xdr:colOff>101600</xdr:colOff>
      <xdr:row>83</xdr:row>
      <xdr:rowOff>107950</xdr:rowOff>
    </xdr:to>
    <xdr:sp macro="" textlink="">
      <xdr:nvSpPr>
        <xdr:cNvPr id="662" name="楕円 661"/>
        <xdr:cNvSpPr/>
      </xdr:nvSpPr>
      <xdr:spPr>
        <a:xfrm>
          <a:off x="1388745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5714</xdr:rowOff>
    </xdr:from>
    <xdr:to>
      <xdr:col>85</xdr:col>
      <xdr:colOff>127000</xdr:colOff>
      <xdr:row>83</xdr:row>
      <xdr:rowOff>57150</xdr:rowOff>
    </xdr:to>
    <xdr:cxnSp macro="">
      <xdr:nvCxnSpPr>
        <xdr:cNvPr id="663" name="直線コネクタ 662"/>
        <xdr:cNvCxnSpPr/>
      </xdr:nvCxnSpPr>
      <xdr:spPr>
        <a:xfrm flipV="1">
          <a:off x="13938250" y="13550264"/>
          <a:ext cx="762000" cy="2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64" name="楕円 663"/>
        <xdr:cNvSpPr/>
      </xdr:nvSpPr>
      <xdr:spPr>
        <a:xfrm>
          <a:off x="13093700" y="13661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83</xdr:row>
      <xdr:rowOff>57150</xdr:rowOff>
    </xdr:to>
    <xdr:cxnSp macro="">
      <xdr:nvCxnSpPr>
        <xdr:cNvPr id="665" name="直線コネクタ 664"/>
        <xdr:cNvCxnSpPr/>
      </xdr:nvCxnSpPr>
      <xdr:spPr>
        <a:xfrm>
          <a:off x="13144500" y="13712189"/>
          <a:ext cx="79375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107314</xdr:rowOff>
    </xdr:from>
    <xdr:to>
      <xdr:col>72</xdr:col>
      <xdr:colOff>38100</xdr:colOff>
      <xdr:row>83</xdr:row>
      <xdr:rowOff>37464</xdr:rowOff>
    </xdr:to>
    <xdr:sp macro="" textlink="">
      <xdr:nvSpPr>
        <xdr:cNvPr id="666" name="楕円 665"/>
        <xdr:cNvSpPr/>
      </xdr:nvSpPr>
      <xdr:spPr>
        <a:xfrm>
          <a:off x="12299950" y="136518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158114</xdr:rowOff>
    </xdr:from>
    <xdr:to>
      <xdr:col>76</xdr:col>
      <xdr:colOff>114300</xdr:colOff>
      <xdr:row>82</xdr:row>
      <xdr:rowOff>167639</xdr:rowOff>
    </xdr:to>
    <xdr:cxnSp macro="">
      <xdr:nvCxnSpPr>
        <xdr:cNvPr id="667" name="直線コネクタ 666"/>
        <xdr:cNvCxnSpPr/>
      </xdr:nvCxnSpPr>
      <xdr:spPr>
        <a:xfrm>
          <a:off x="12344400" y="13702664"/>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63500</xdr:rowOff>
    </xdr:from>
    <xdr:to>
      <xdr:col>67</xdr:col>
      <xdr:colOff>101600</xdr:colOff>
      <xdr:row>82</xdr:row>
      <xdr:rowOff>165100</xdr:rowOff>
    </xdr:to>
    <xdr:sp macro="" textlink="">
      <xdr:nvSpPr>
        <xdr:cNvPr id="668" name="楕円 667"/>
        <xdr:cNvSpPr/>
      </xdr:nvSpPr>
      <xdr:spPr>
        <a:xfrm>
          <a:off x="1148715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114300</xdr:rowOff>
    </xdr:from>
    <xdr:to>
      <xdr:col>71</xdr:col>
      <xdr:colOff>177800</xdr:colOff>
      <xdr:row>82</xdr:row>
      <xdr:rowOff>158114</xdr:rowOff>
    </xdr:to>
    <xdr:cxnSp macro="">
      <xdr:nvCxnSpPr>
        <xdr:cNvPr id="669" name="直線コネクタ 668"/>
        <xdr:cNvCxnSpPr/>
      </xdr:nvCxnSpPr>
      <xdr:spPr>
        <a:xfrm>
          <a:off x="11537950" y="13658850"/>
          <a:ext cx="8064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0" name="n_1aveValue【児童館】&#10;有形固定資産減価償却率"/>
        <xdr:cNvSpPr txBox="1"/>
      </xdr:nvSpPr>
      <xdr:spPr>
        <a:xfrm>
          <a:off x="1374204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1" name="n_2aveValue【児童館】&#10;有形固定資産減価償却率"/>
        <xdr:cNvSpPr txBox="1"/>
      </xdr:nvSpPr>
      <xdr:spPr>
        <a:xfrm>
          <a:off x="12960994"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72" name="n_3aveValue【児童館】&#10;有形固定資産減価償却率"/>
        <xdr:cNvSpPr txBox="1"/>
      </xdr:nvSpPr>
      <xdr:spPr>
        <a:xfrm>
          <a:off x="12167244"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673" name="n_4aveValue【児童館】&#10;有形固定資産減価償却率"/>
        <xdr:cNvSpPr txBox="1"/>
      </xdr:nvSpPr>
      <xdr:spPr>
        <a:xfrm>
          <a:off x="11354444"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99077</xdr:rowOff>
    </xdr:from>
    <xdr:ext cx="405111" cy="259045"/>
    <xdr:sp macro="" textlink="">
      <xdr:nvSpPr>
        <xdr:cNvPr id="674" name="n_1mainValue【児童館】&#10;有形固定資産減価償却率"/>
        <xdr:cNvSpPr txBox="1"/>
      </xdr:nvSpPr>
      <xdr:spPr>
        <a:xfrm>
          <a:off x="137420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675" name="n_2mainValue【児童館】&#10;有形固定資産減価償却率"/>
        <xdr:cNvSpPr txBox="1"/>
      </xdr:nvSpPr>
      <xdr:spPr>
        <a:xfrm>
          <a:off x="12960994" y="1374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28591</xdr:rowOff>
    </xdr:from>
    <xdr:ext cx="405111" cy="259045"/>
    <xdr:sp macro="" textlink="">
      <xdr:nvSpPr>
        <xdr:cNvPr id="676" name="n_3mainValue【児童館】&#10;有形固定資産減価償却率"/>
        <xdr:cNvSpPr txBox="1"/>
      </xdr:nvSpPr>
      <xdr:spPr>
        <a:xfrm>
          <a:off x="12167244" y="13738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156227</xdr:rowOff>
    </xdr:from>
    <xdr:ext cx="405111" cy="259045"/>
    <xdr:sp macro="" textlink="">
      <xdr:nvSpPr>
        <xdr:cNvPr id="677" name="n_4mainValue【児童館】&#10;有形固定資産減価償却率"/>
        <xdr:cNvSpPr txBox="1"/>
      </xdr:nvSpPr>
      <xdr:spPr>
        <a:xfrm>
          <a:off x="11354444" y="1370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1" name="直線コネクタ 700"/>
        <xdr:cNvCxnSpPr/>
      </xdr:nvCxnSpPr>
      <xdr:spPr>
        <a:xfrm flipV="1">
          <a:off x="19951064" y="127952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xdr:cNvSpPr txBox="1"/>
      </xdr:nvSpPr>
      <xdr:spPr>
        <a:xfrm>
          <a:off x="199898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xdr:cNvCxnSpPr/>
      </xdr:nvCxnSpPr>
      <xdr:spPr>
        <a:xfrm>
          <a:off x="198818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4" name="【児童館】&#10;一人当たり面積最大値テキスト"/>
        <xdr:cNvSpPr txBox="1"/>
      </xdr:nvSpPr>
      <xdr:spPr>
        <a:xfrm>
          <a:off x="19989800"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5" name="直線コネクタ 704"/>
        <xdr:cNvCxnSpPr/>
      </xdr:nvCxnSpPr>
      <xdr:spPr>
        <a:xfrm>
          <a:off x="198818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6" name="【児童館】&#10;一人当たり面積平均値テキスト"/>
        <xdr:cNvSpPr txBox="1"/>
      </xdr:nvSpPr>
      <xdr:spPr>
        <a:xfrm>
          <a:off x="19989800" y="1363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7" name="フローチャート: 判断 706"/>
        <xdr:cNvSpPr/>
      </xdr:nvSpPr>
      <xdr:spPr>
        <a:xfrm>
          <a:off x="199009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8" name="フローチャート: 判断 707"/>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9" name="フローチャート: 判断 708"/>
        <xdr:cNvSpPr/>
      </xdr:nvSpPr>
      <xdr:spPr>
        <a:xfrm>
          <a:off x="1834515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0" name="フローチャート: 判断 709"/>
        <xdr:cNvSpPr/>
      </xdr:nvSpPr>
      <xdr:spPr>
        <a:xfrm>
          <a:off x="175514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1" name="フローチャート: 判断 710"/>
        <xdr:cNvSpPr/>
      </xdr:nvSpPr>
      <xdr:spPr>
        <a:xfrm>
          <a:off x="16757650" y="1373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7" name="楕円 716"/>
        <xdr:cNvSpPr/>
      </xdr:nvSpPr>
      <xdr:spPr>
        <a:xfrm>
          <a:off x="1990090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18" name="【児童館】&#10;一人当たり面積該当値テキスト"/>
        <xdr:cNvSpPr txBox="1"/>
      </xdr:nvSpPr>
      <xdr:spPr>
        <a:xfrm>
          <a:off x="199898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19" name="楕円 718"/>
        <xdr:cNvSpPr/>
      </xdr:nvSpPr>
      <xdr:spPr>
        <a:xfrm>
          <a:off x="19157950" y="13684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84</xdr:row>
      <xdr:rowOff>38100</xdr:rowOff>
    </xdr:to>
    <xdr:cxnSp macro="">
      <xdr:nvCxnSpPr>
        <xdr:cNvPr id="720" name="直線コネクタ 719"/>
        <xdr:cNvCxnSpPr/>
      </xdr:nvCxnSpPr>
      <xdr:spPr>
        <a:xfrm>
          <a:off x="19202400" y="13728700"/>
          <a:ext cx="7493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721" name="楕円 720"/>
        <xdr:cNvSpPr/>
      </xdr:nvSpPr>
      <xdr:spPr>
        <a:xfrm>
          <a:off x="18345150" y="1366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19050</xdr:rowOff>
    </xdr:to>
    <xdr:cxnSp macro="">
      <xdr:nvCxnSpPr>
        <xdr:cNvPr id="722" name="直線コネクタ 721"/>
        <xdr:cNvCxnSpPr/>
      </xdr:nvCxnSpPr>
      <xdr:spPr>
        <a:xfrm>
          <a:off x="18395950" y="137096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723" name="楕円 722"/>
        <xdr:cNvSpPr/>
      </xdr:nvSpPr>
      <xdr:spPr>
        <a:xfrm>
          <a:off x="1755140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38100</xdr:rowOff>
    </xdr:to>
    <xdr:cxnSp macro="">
      <xdr:nvCxnSpPr>
        <xdr:cNvPr id="724" name="直線コネクタ 723"/>
        <xdr:cNvCxnSpPr/>
      </xdr:nvCxnSpPr>
      <xdr:spPr>
        <a:xfrm flipV="1">
          <a:off x="17602200" y="137096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25" name="楕円 724"/>
        <xdr:cNvSpPr/>
      </xdr:nvSpPr>
      <xdr:spPr>
        <a:xfrm>
          <a:off x="16757650" y="13684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38100</xdr:rowOff>
    </xdr:to>
    <xdr:cxnSp macro="">
      <xdr:nvCxnSpPr>
        <xdr:cNvPr id="726" name="直線コネクタ 725"/>
        <xdr:cNvCxnSpPr/>
      </xdr:nvCxnSpPr>
      <xdr:spPr>
        <a:xfrm>
          <a:off x="16802100" y="137287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7" name="n_1aveValue【児童館】&#10;一人当たり面積"/>
        <xdr:cNvSpPr txBox="1"/>
      </xdr:nvSpPr>
      <xdr:spPr>
        <a:xfrm>
          <a:off x="18980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8" name="n_2aveValue【児童館】&#10;一人当たり面積"/>
        <xdr:cNvSpPr txBox="1"/>
      </xdr:nvSpPr>
      <xdr:spPr>
        <a:xfrm>
          <a:off x="181801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29" name="n_3aveValue【児童館】&#10;一人当たり面積"/>
        <xdr:cNvSpPr txBox="1"/>
      </xdr:nvSpPr>
      <xdr:spPr>
        <a:xfrm>
          <a:off x="173863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0" name="n_4aveValue【児童館】&#10;一人当たり面積"/>
        <xdr:cNvSpPr txBox="1"/>
      </xdr:nvSpPr>
      <xdr:spPr>
        <a:xfrm>
          <a:off x="16592627"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31" name="n_1mainValue【児童館】&#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732" name="n_2mainValue【児童館】&#10;一人当たり面積"/>
        <xdr:cNvSpPr txBox="1"/>
      </xdr:nvSpPr>
      <xdr:spPr>
        <a:xfrm>
          <a:off x="18180127"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105427</xdr:rowOff>
    </xdr:from>
    <xdr:ext cx="469744" cy="259045"/>
    <xdr:sp macro="" textlink="">
      <xdr:nvSpPr>
        <xdr:cNvPr id="733" name="n_3mainValue【児童館】&#10;一人当たり面積"/>
        <xdr:cNvSpPr txBox="1"/>
      </xdr:nvSpPr>
      <xdr:spPr>
        <a:xfrm>
          <a:off x="17386377"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34" name="n_4mainValue【児童館】&#10;一人当たり面積"/>
        <xdr:cNvSpPr txBox="1"/>
      </xdr:nvSpPr>
      <xdr:spPr>
        <a:xfrm>
          <a:off x="165926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6" name="正方形/長方形 735"/>
        <xdr:cNvSpPr/>
      </xdr:nvSpPr>
      <xdr:spPr>
        <a:xfrm>
          <a:off x="112077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7" name="正方形/長方形 736"/>
        <xdr:cNvSpPr/>
      </xdr:nvSpPr>
      <xdr:spPr>
        <a:xfrm>
          <a:off x="112077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8" name="正方形/長方形 737"/>
        <xdr:cNvSpPr/>
      </xdr:nvSpPr>
      <xdr:spPr>
        <a:xfrm>
          <a:off x="123444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9" name="正方形/長方形 738"/>
        <xdr:cNvSpPr/>
      </xdr:nvSpPr>
      <xdr:spPr>
        <a:xfrm>
          <a:off x="123444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2" name="正方形/長方形 741"/>
        <xdr:cNvSpPr/>
      </xdr:nvSpPr>
      <xdr:spPr>
        <a:xfrm>
          <a:off x="16459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3" name="正方形/長方形 742"/>
        <xdr:cNvSpPr/>
      </xdr:nvSpPr>
      <xdr:spPr>
        <a:xfrm>
          <a:off x="16459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4" name="正方形/長方形 743"/>
        <xdr:cNvSpPr/>
      </xdr:nvSpPr>
      <xdr:spPr>
        <a:xfrm>
          <a:off x="17614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5" name="正方形/長方形 744"/>
        <xdr:cNvSpPr/>
      </xdr:nvSpPr>
      <xdr:spPr>
        <a:xfrm>
          <a:off x="17614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年度の有形固定資産減価償却率の主な増減は、「児童館」が児童会館を除却したことなどにより、</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58.3</a:t>
          </a:r>
          <a:r>
            <a:rPr kumimoji="1" lang="ja-JP" altLang="en-US" sz="1300">
              <a:latin typeface="ＭＳ Ｐゴシック" panose="020B0600070205080204" pitchFamily="50" charset="-128"/>
              <a:ea typeface="ＭＳ Ｐゴシック" panose="020B0600070205080204" pitchFamily="50" charset="-128"/>
            </a:rPr>
            <a:t>％、「認定こども園・幼稚園・保育所」は新たにおはよう保育園有明などが供用開始したことにより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類似団体と比較して比較的高い数値なのが、「道路」、「橋りょう等」、「図書館」、「体育館・プール」、「福祉施設」、「保健所」となっている。</a:t>
          </a:r>
        </a:p>
        <a:p>
          <a:r>
            <a:rPr kumimoji="1" lang="ja-JP" altLang="en-US" sz="1300">
              <a:latin typeface="ＭＳ Ｐゴシック" panose="020B0600070205080204" pitchFamily="50" charset="-128"/>
              <a:ea typeface="ＭＳ Ｐゴシック" panose="020B0600070205080204" pitchFamily="50" charset="-128"/>
            </a:rPr>
            <a:t>「道路」については改修が進んだものの、昭和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年度以前取得分が多いことから、有形固定資産減価償却率が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以上となっているものが半数以上を占めていることが主な要因である。「体育館・プール」や「保健施設」は供用開始から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年以上経過しているものが多く、老朽化が進んでいる状況である。「福祉施設」は、平成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年以前に多くが建設されており、老朽化が進んでいるためである。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類似団体と比較して比較的低い数値なのが、「保育所等」、「学校施設」となっている。これは、人口増を背景に新規整備を行ったことや、計画的な改築・改修が進んでいるためである。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525,952
496,677
43.01
234,470,059
223,533,762
10,931,014
129,191,073
24,262,337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685800" y="7073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39891" y="6938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6858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398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685800" y="652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39891" y="6385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685800" y="59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39891" y="583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6858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398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685800" y="542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39891" y="528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177665" y="555371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2164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1084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216400"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108450" y="555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39705</xdr:rowOff>
    </xdr:from>
    <xdr:ext cx="405111" cy="259045"/>
    <xdr:sp macro="" textlink="">
      <xdr:nvSpPr>
        <xdr:cNvPr id="66" name="【図書館】&#10;有形固定資産減価償却率平均値テキスト"/>
        <xdr:cNvSpPr txBox="1"/>
      </xdr:nvSpPr>
      <xdr:spPr>
        <a:xfrm>
          <a:off x="4216400" y="5989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127500" y="613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384550" y="6126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57175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778000" y="60867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984250" y="6021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62547</xdr:rowOff>
    </xdr:from>
    <xdr:to>
      <xdr:col>24</xdr:col>
      <xdr:colOff>114300</xdr:colOff>
      <xdr:row>37</xdr:row>
      <xdr:rowOff>164147</xdr:rowOff>
    </xdr:to>
    <xdr:sp macro="" textlink="">
      <xdr:nvSpPr>
        <xdr:cNvPr id="77" name="楕円 76"/>
        <xdr:cNvSpPr/>
      </xdr:nvSpPr>
      <xdr:spPr>
        <a:xfrm>
          <a:off x="4127500" y="61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40974</xdr:rowOff>
    </xdr:from>
    <xdr:ext cx="405111" cy="259045"/>
    <xdr:sp macro="" textlink="">
      <xdr:nvSpPr>
        <xdr:cNvPr id="78" name="【図書館】&#10;有形固定資産減価償却率該当値テキスト"/>
        <xdr:cNvSpPr txBox="1"/>
      </xdr:nvSpPr>
      <xdr:spPr>
        <a:xfrm>
          <a:off x="4216400" y="615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9" name="楕円 78"/>
        <xdr:cNvSpPr/>
      </xdr:nvSpPr>
      <xdr:spPr>
        <a:xfrm>
          <a:off x="3384550" y="62090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113347</xdr:rowOff>
    </xdr:from>
    <xdr:to>
      <xdr:col>24</xdr:col>
      <xdr:colOff>63500</xdr:colOff>
      <xdr:row>37</xdr:row>
      <xdr:rowOff>144780</xdr:rowOff>
    </xdr:to>
    <xdr:cxnSp macro="">
      <xdr:nvCxnSpPr>
        <xdr:cNvPr id="80" name="直線コネクタ 79"/>
        <xdr:cNvCxnSpPr/>
      </xdr:nvCxnSpPr>
      <xdr:spPr>
        <a:xfrm flipV="1">
          <a:off x="3429000" y="6228397"/>
          <a:ext cx="7493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81" name="楕円 80"/>
        <xdr:cNvSpPr/>
      </xdr:nvSpPr>
      <xdr:spPr>
        <a:xfrm>
          <a:off x="257175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144780</xdr:rowOff>
    </xdr:to>
    <xdr:cxnSp macro="">
      <xdr:nvCxnSpPr>
        <xdr:cNvPr id="82" name="直線コネクタ 81"/>
        <xdr:cNvCxnSpPr/>
      </xdr:nvCxnSpPr>
      <xdr:spPr>
        <a:xfrm>
          <a:off x="2622550" y="6196965"/>
          <a:ext cx="80645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83" name="楕円 82"/>
        <xdr:cNvSpPr/>
      </xdr:nvSpPr>
      <xdr:spPr>
        <a:xfrm>
          <a:off x="1778000" y="608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81915</xdr:rowOff>
    </xdr:to>
    <xdr:cxnSp macro="">
      <xdr:nvCxnSpPr>
        <xdr:cNvPr id="84" name="直線コネクタ 83"/>
        <xdr:cNvCxnSpPr/>
      </xdr:nvCxnSpPr>
      <xdr:spPr>
        <a:xfrm>
          <a:off x="1828800" y="6134100"/>
          <a:ext cx="79375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5" name="楕円 84"/>
        <xdr:cNvSpPr/>
      </xdr:nvSpPr>
      <xdr:spPr>
        <a:xfrm>
          <a:off x="984250" y="6021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19050</xdr:rowOff>
    </xdr:to>
    <xdr:cxnSp macro="">
      <xdr:nvCxnSpPr>
        <xdr:cNvPr id="86" name="直線コネクタ 85"/>
        <xdr:cNvCxnSpPr/>
      </xdr:nvCxnSpPr>
      <xdr:spPr>
        <a:xfrm>
          <a:off x="1028700" y="6071870"/>
          <a:ext cx="8001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129240</xdr:rowOff>
    </xdr:from>
    <xdr:ext cx="405111" cy="259045"/>
    <xdr:sp macro="" textlink="">
      <xdr:nvSpPr>
        <xdr:cNvPr id="87" name="n_1aveValue【図書館】&#10;有形固定資産減価償却率"/>
        <xdr:cNvSpPr txBox="1"/>
      </xdr:nvSpPr>
      <xdr:spPr>
        <a:xfrm>
          <a:off x="3239144" y="5914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xdr:cNvSpPr txBox="1"/>
      </xdr:nvSpPr>
      <xdr:spPr>
        <a:xfrm>
          <a:off x="2439044" y="592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xdr:cNvSpPr txBox="1"/>
      </xdr:nvSpPr>
      <xdr:spPr>
        <a:xfrm>
          <a:off x="1645294" y="58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aveValue【図書館】&#10;有形固定資産減価償却率"/>
        <xdr:cNvSpPr txBox="1"/>
      </xdr:nvSpPr>
      <xdr:spPr>
        <a:xfrm>
          <a:off x="8515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91" name="n_1mainValue【図書館】&#10;有形固定資産減価償却率"/>
        <xdr:cNvSpPr txBox="1"/>
      </xdr:nvSpPr>
      <xdr:spPr>
        <a:xfrm>
          <a:off x="32391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123842</xdr:rowOff>
    </xdr:from>
    <xdr:ext cx="405111" cy="259045"/>
    <xdr:sp macro="" textlink="">
      <xdr:nvSpPr>
        <xdr:cNvPr id="92" name="n_2mainValue【図書館】&#10;有形固定資産減価償却率"/>
        <xdr:cNvSpPr txBox="1"/>
      </xdr:nvSpPr>
      <xdr:spPr>
        <a:xfrm>
          <a:off x="243904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93" name="n_3mainValue【図書館】&#10;有形固定資産減価償却率"/>
        <xdr:cNvSpPr txBox="1"/>
      </xdr:nvSpPr>
      <xdr:spPr>
        <a:xfrm>
          <a:off x="164529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4" name="n_4mainValue【図書館】&#10;有形固定資産減価償却率"/>
        <xdr:cNvSpPr txBox="1"/>
      </xdr:nvSpPr>
      <xdr:spPr>
        <a:xfrm>
          <a:off x="8515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xdr:cNvCxnSpPr/>
      </xdr:nvCxnSpPr>
      <xdr:spPr>
        <a:xfrm flipV="1">
          <a:off x="9429115" y="5881624"/>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xdr:cNvSpPr txBox="1"/>
      </xdr:nvSpPr>
      <xdr:spPr>
        <a:xfrm>
          <a:off x="9467850" y="68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xdr:cNvCxnSpPr/>
      </xdr:nvCxnSpPr>
      <xdr:spPr>
        <a:xfrm>
          <a:off x="9359900" y="6872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xdr:cNvSpPr txBox="1"/>
      </xdr:nvSpPr>
      <xdr:spPr>
        <a:xfrm>
          <a:off x="9467850" y="566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xdr:cNvCxnSpPr/>
      </xdr:nvCxnSpPr>
      <xdr:spPr>
        <a:xfrm>
          <a:off x="9359900" y="58816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1" name="【図書館】&#10;一人当たり面積平均値テキスト"/>
        <xdr:cNvSpPr txBox="1"/>
      </xdr:nvSpPr>
      <xdr:spPr>
        <a:xfrm>
          <a:off x="9467850" y="668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xdr:cNvSpPr/>
      </xdr:nvSpPr>
      <xdr:spPr>
        <a:xfrm>
          <a:off x="9398000" y="6704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xdr:cNvSpPr/>
      </xdr:nvSpPr>
      <xdr:spPr>
        <a:xfrm>
          <a:off x="863600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xdr:cNvSpPr/>
      </xdr:nvSpPr>
      <xdr:spPr>
        <a:xfrm>
          <a:off x="7842250" y="66997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xdr:cNvSpPr/>
      </xdr:nvSpPr>
      <xdr:spPr>
        <a:xfrm>
          <a:off x="702945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xdr:cNvSpPr/>
      </xdr:nvSpPr>
      <xdr:spPr>
        <a:xfrm>
          <a:off x="6235700" y="6699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32" name="楕円 131"/>
        <xdr:cNvSpPr/>
      </xdr:nvSpPr>
      <xdr:spPr>
        <a:xfrm>
          <a:off x="9398000" y="66997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112285</xdr:rowOff>
    </xdr:from>
    <xdr:ext cx="469744" cy="259045"/>
    <xdr:sp macro="" textlink="">
      <xdr:nvSpPr>
        <xdr:cNvPr id="133" name="【図書館】&#10;一人当たり面積該当値テキスト"/>
        <xdr:cNvSpPr txBox="1"/>
      </xdr:nvSpPr>
      <xdr:spPr>
        <a:xfrm>
          <a:off x="9467850" y="655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4" name="楕円 133"/>
        <xdr:cNvSpPr/>
      </xdr:nvSpPr>
      <xdr:spPr>
        <a:xfrm>
          <a:off x="8636000" y="6704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140208</xdr:rowOff>
    </xdr:from>
    <xdr:to>
      <xdr:col>55</xdr:col>
      <xdr:colOff>0</xdr:colOff>
      <xdr:row>40</xdr:row>
      <xdr:rowOff>144780</xdr:rowOff>
    </xdr:to>
    <xdr:cxnSp macro="">
      <xdr:nvCxnSpPr>
        <xdr:cNvPr id="135" name="直線コネクタ 134"/>
        <xdr:cNvCxnSpPr/>
      </xdr:nvCxnSpPr>
      <xdr:spPr>
        <a:xfrm flipV="1">
          <a:off x="8686800" y="6750558"/>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6" name="楕円 135"/>
        <xdr:cNvSpPr/>
      </xdr:nvSpPr>
      <xdr:spPr>
        <a:xfrm>
          <a:off x="7842250" y="6704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7" name="直線コネクタ 136"/>
        <xdr:cNvCxnSpPr/>
      </xdr:nvCxnSpPr>
      <xdr:spPr>
        <a:xfrm>
          <a:off x="7886700" y="67551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8" name="楕円 137"/>
        <xdr:cNvSpPr/>
      </xdr:nvSpPr>
      <xdr:spPr>
        <a:xfrm>
          <a:off x="7029450" y="6704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39" name="直線コネクタ 138"/>
        <xdr:cNvCxnSpPr/>
      </xdr:nvCxnSpPr>
      <xdr:spPr>
        <a:xfrm>
          <a:off x="7080250" y="67551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89408</xdr:rowOff>
    </xdr:from>
    <xdr:to>
      <xdr:col>36</xdr:col>
      <xdr:colOff>165100</xdr:colOff>
      <xdr:row>41</xdr:row>
      <xdr:rowOff>19558</xdr:rowOff>
    </xdr:to>
    <xdr:sp macro="" textlink="">
      <xdr:nvSpPr>
        <xdr:cNvPr id="140" name="楕円 139"/>
        <xdr:cNvSpPr/>
      </xdr:nvSpPr>
      <xdr:spPr>
        <a:xfrm>
          <a:off x="6235700" y="669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140208</xdr:rowOff>
    </xdr:from>
    <xdr:to>
      <xdr:col>41</xdr:col>
      <xdr:colOff>50800</xdr:colOff>
      <xdr:row>40</xdr:row>
      <xdr:rowOff>144780</xdr:rowOff>
    </xdr:to>
    <xdr:cxnSp macro="">
      <xdr:nvCxnSpPr>
        <xdr:cNvPr id="141" name="直線コネクタ 140"/>
        <xdr:cNvCxnSpPr/>
      </xdr:nvCxnSpPr>
      <xdr:spPr>
        <a:xfrm>
          <a:off x="6286500" y="675055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42" name="n_1aveValue【図書館】&#10;一人当たり面積"/>
        <xdr:cNvSpPr txBox="1"/>
      </xdr:nvSpPr>
      <xdr:spPr>
        <a:xfrm>
          <a:off x="8458277" y="67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43" name="n_2aveValue【図書館】&#10;一人当たり面積"/>
        <xdr:cNvSpPr txBox="1"/>
      </xdr:nvSpPr>
      <xdr:spPr>
        <a:xfrm>
          <a:off x="7677227"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aveValue【図書館】&#10;一人当たり面積"/>
        <xdr:cNvSpPr txBox="1"/>
      </xdr:nvSpPr>
      <xdr:spPr>
        <a:xfrm>
          <a:off x="6864427" y="67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5" name="n_4aveValue【図書館】&#10;一人当たり面積"/>
        <xdr:cNvSpPr txBox="1"/>
      </xdr:nvSpPr>
      <xdr:spPr>
        <a:xfrm>
          <a:off x="607067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40657</xdr:rowOff>
    </xdr:from>
    <xdr:ext cx="469744" cy="259045"/>
    <xdr:sp macro="" textlink="">
      <xdr:nvSpPr>
        <xdr:cNvPr id="146" name="n_1mainValue【図書館】&#10;一人当たり面積"/>
        <xdr:cNvSpPr txBox="1"/>
      </xdr:nvSpPr>
      <xdr:spPr>
        <a:xfrm>
          <a:off x="845827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7" name="n_2mainValue【図書館】&#10;一人当たり面積"/>
        <xdr:cNvSpPr txBox="1"/>
      </xdr:nvSpPr>
      <xdr:spPr>
        <a:xfrm>
          <a:off x="7677227" y="67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8" name="n_3mainValue【図書館】&#10;一人当たり面積"/>
        <xdr:cNvSpPr txBox="1"/>
      </xdr:nvSpPr>
      <xdr:spPr>
        <a:xfrm>
          <a:off x="68644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36085</xdr:rowOff>
    </xdr:from>
    <xdr:ext cx="469744" cy="259045"/>
    <xdr:sp macro="" textlink="">
      <xdr:nvSpPr>
        <xdr:cNvPr id="149" name="n_4mainValue【図書館】&#10;一人当たり面積"/>
        <xdr:cNvSpPr txBox="1"/>
      </xdr:nvSpPr>
      <xdr:spPr>
        <a:xfrm>
          <a:off x="6070677"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xdr:cNvCxnSpPr/>
      </xdr:nvCxnSpPr>
      <xdr:spPr>
        <a:xfrm flipV="1">
          <a:off x="4177665" y="9189720"/>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xdr:cNvSpPr txBox="1"/>
      </xdr:nvSpPr>
      <xdr:spPr>
        <a:xfrm>
          <a:off x="4216400" y="1053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xdr:cNvCxnSpPr/>
      </xdr:nvCxnSpPr>
      <xdr:spPr>
        <a:xfrm>
          <a:off x="4108450" y="105265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xdr:cNvSpPr txBox="1"/>
      </xdr:nvSpPr>
      <xdr:spPr>
        <a:xfrm>
          <a:off x="4216400" y="897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xdr:cNvCxnSpPr/>
      </xdr:nvCxnSpPr>
      <xdr:spPr>
        <a:xfrm>
          <a:off x="4108450" y="918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xdr:cNvSpPr txBox="1"/>
      </xdr:nvSpPr>
      <xdr:spPr>
        <a:xfrm>
          <a:off x="4216400" y="9718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xdr:cNvSpPr/>
      </xdr:nvSpPr>
      <xdr:spPr>
        <a:xfrm>
          <a:off x="4127500" y="98610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xdr:cNvSpPr/>
      </xdr:nvSpPr>
      <xdr:spPr>
        <a:xfrm>
          <a:off x="3384550" y="9815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xdr:cNvSpPr/>
      </xdr:nvSpPr>
      <xdr:spPr>
        <a:xfrm>
          <a:off x="2571750" y="981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xdr:cNvSpPr/>
      </xdr:nvSpPr>
      <xdr:spPr>
        <a:xfrm>
          <a:off x="1778000" y="98313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xdr:cNvSpPr/>
      </xdr:nvSpPr>
      <xdr:spPr>
        <a:xfrm>
          <a:off x="984250" y="98176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145796</xdr:rowOff>
    </xdr:from>
    <xdr:to>
      <xdr:col>24</xdr:col>
      <xdr:colOff>114300</xdr:colOff>
      <xdr:row>61</xdr:row>
      <xdr:rowOff>75946</xdr:rowOff>
    </xdr:to>
    <xdr:sp macro="" textlink="">
      <xdr:nvSpPr>
        <xdr:cNvPr id="188" name="楕円 187"/>
        <xdr:cNvSpPr/>
      </xdr:nvSpPr>
      <xdr:spPr>
        <a:xfrm>
          <a:off x="4127500" y="100581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124223</xdr:rowOff>
    </xdr:from>
    <xdr:ext cx="405111" cy="259045"/>
    <xdr:sp macro="" textlink="">
      <xdr:nvSpPr>
        <xdr:cNvPr id="189" name="【体育館・プール】&#10;有形固定資産減価償却率該当値テキスト"/>
        <xdr:cNvSpPr txBox="1"/>
      </xdr:nvSpPr>
      <xdr:spPr>
        <a:xfrm>
          <a:off x="4216400"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0" name="楕円 189"/>
        <xdr:cNvSpPr/>
      </xdr:nvSpPr>
      <xdr:spPr>
        <a:xfrm>
          <a:off x="3384550" y="9998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25146</xdr:rowOff>
    </xdr:to>
    <xdr:cxnSp macro="">
      <xdr:nvCxnSpPr>
        <xdr:cNvPr id="191" name="直線コネクタ 190"/>
        <xdr:cNvCxnSpPr/>
      </xdr:nvCxnSpPr>
      <xdr:spPr>
        <a:xfrm>
          <a:off x="3429000" y="10049510"/>
          <a:ext cx="7493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26924</xdr:rowOff>
    </xdr:from>
    <xdr:to>
      <xdr:col>15</xdr:col>
      <xdr:colOff>101600</xdr:colOff>
      <xdr:row>60</xdr:row>
      <xdr:rowOff>128524</xdr:rowOff>
    </xdr:to>
    <xdr:sp macro="" textlink="">
      <xdr:nvSpPr>
        <xdr:cNvPr id="192" name="楕円 191"/>
        <xdr:cNvSpPr/>
      </xdr:nvSpPr>
      <xdr:spPr>
        <a:xfrm>
          <a:off x="257175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77724</xdr:rowOff>
    </xdr:from>
    <xdr:to>
      <xdr:col>19</xdr:col>
      <xdr:colOff>177800</xdr:colOff>
      <xdr:row>60</xdr:row>
      <xdr:rowOff>137160</xdr:rowOff>
    </xdr:to>
    <xdr:cxnSp macro="">
      <xdr:nvCxnSpPr>
        <xdr:cNvPr id="193" name="直線コネクタ 192"/>
        <xdr:cNvCxnSpPr/>
      </xdr:nvCxnSpPr>
      <xdr:spPr>
        <a:xfrm>
          <a:off x="2622550" y="9990074"/>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94" name="楕円 193"/>
        <xdr:cNvSpPr/>
      </xdr:nvSpPr>
      <xdr:spPr>
        <a:xfrm>
          <a:off x="1778000" y="9899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32004</xdr:rowOff>
    </xdr:from>
    <xdr:to>
      <xdr:col>15</xdr:col>
      <xdr:colOff>50800</xdr:colOff>
      <xdr:row>60</xdr:row>
      <xdr:rowOff>77724</xdr:rowOff>
    </xdr:to>
    <xdr:cxnSp macro="">
      <xdr:nvCxnSpPr>
        <xdr:cNvPr id="195" name="直線コネクタ 194"/>
        <xdr:cNvCxnSpPr/>
      </xdr:nvCxnSpPr>
      <xdr:spPr>
        <a:xfrm>
          <a:off x="1828800" y="9944354"/>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93218</xdr:rowOff>
    </xdr:from>
    <xdr:to>
      <xdr:col>6</xdr:col>
      <xdr:colOff>38100</xdr:colOff>
      <xdr:row>60</xdr:row>
      <xdr:rowOff>23368</xdr:rowOff>
    </xdr:to>
    <xdr:sp macro="" textlink="">
      <xdr:nvSpPr>
        <xdr:cNvPr id="196" name="楕円 195"/>
        <xdr:cNvSpPr/>
      </xdr:nvSpPr>
      <xdr:spPr>
        <a:xfrm>
          <a:off x="984250" y="98404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144018</xdr:rowOff>
    </xdr:from>
    <xdr:to>
      <xdr:col>10</xdr:col>
      <xdr:colOff>114300</xdr:colOff>
      <xdr:row>60</xdr:row>
      <xdr:rowOff>32004</xdr:rowOff>
    </xdr:to>
    <xdr:cxnSp macro="">
      <xdr:nvCxnSpPr>
        <xdr:cNvPr id="197" name="直線コネクタ 196"/>
        <xdr:cNvCxnSpPr/>
      </xdr:nvCxnSpPr>
      <xdr:spPr>
        <a:xfrm>
          <a:off x="1028700" y="9891268"/>
          <a:ext cx="8001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xdr:cNvSpPr txBox="1"/>
      </xdr:nvSpPr>
      <xdr:spPr>
        <a:xfrm>
          <a:off x="3239144" y="959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xdr:cNvSpPr txBox="1"/>
      </xdr:nvSpPr>
      <xdr:spPr>
        <a:xfrm>
          <a:off x="2439044" y="95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xdr:cNvSpPr txBox="1"/>
      </xdr:nvSpPr>
      <xdr:spPr>
        <a:xfrm>
          <a:off x="1645294" y="96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17035</xdr:rowOff>
    </xdr:from>
    <xdr:ext cx="405111" cy="259045"/>
    <xdr:sp macro="" textlink="">
      <xdr:nvSpPr>
        <xdr:cNvPr id="201" name="n_4aveValue【体育館・プール】&#10;有形固定資産減価償却率"/>
        <xdr:cNvSpPr txBox="1"/>
      </xdr:nvSpPr>
      <xdr:spPr>
        <a:xfrm>
          <a:off x="851544" y="95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202" name="n_1mainValue【体育館・プール】&#10;有形固定資産減価償却率"/>
        <xdr:cNvSpPr txBox="1"/>
      </xdr:nvSpPr>
      <xdr:spPr>
        <a:xfrm>
          <a:off x="32391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119651</xdr:rowOff>
    </xdr:from>
    <xdr:ext cx="405111" cy="259045"/>
    <xdr:sp macro="" textlink="">
      <xdr:nvSpPr>
        <xdr:cNvPr id="203" name="n_2mainValue【体育館・プール】&#10;有形固定資産減価償却率"/>
        <xdr:cNvSpPr txBox="1"/>
      </xdr:nvSpPr>
      <xdr:spPr>
        <a:xfrm>
          <a:off x="2439044" y="1003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204" name="n_3mainValue【体育館・プール】&#10;有形固定資産減価償却率"/>
        <xdr:cNvSpPr txBox="1"/>
      </xdr:nvSpPr>
      <xdr:spPr>
        <a:xfrm>
          <a:off x="164529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14495</xdr:rowOff>
    </xdr:from>
    <xdr:ext cx="405111" cy="259045"/>
    <xdr:sp macro="" textlink="">
      <xdr:nvSpPr>
        <xdr:cNvPr id="205" name="n_4mainValue【体育館・プール】&#10;有形固定資産減価償却率"/>
        <xdr:cNvSpPr txBox="1"/>
      </xdr:nvSpPr>
      <xdr:spPr>
        <a:xfrm>
          <a:off x="851544" y="992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xdr:cNvCxnSpPr/>
      </xdr:nvCxnSpPr>
      <xdr:spPr>
        <a:xfrm flipV="1">
          <a:off x="9429115" y="9160328"/>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9467850"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9359900" y="10627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xdr:cNvSpPr txBox="1"/>
      </xdr:nvSpPr>
      <xdr:spPr>
        <a:xfrm>
          <a:off x="9467850" y="894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xdr:cNvCxnSpPr/>
      </xdr:nvCxnSpPr>
      <xdr:spPr>
        <a:xfrm>
          <a:off x="9359900" y="9160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7" name="【体育館・プール】&#10;一人当たり面積平均値テキスト"/>
        <xdr:cNvSpPr txBox="1"/>
      </xdr:nvSpPr>
      <xdr:spPr>
        <a:xfrm>
          <a:off x="9467850" y="1025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xdr:cNvSpPr/>
      </xdr:nvSpPr>
      <xdr:spPr>
        <a:xfrm>
          <a:off x="9398000" y="1027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xdr:cNvSpPr/>
      </xdr:nvSpPr>
      <xdr:spPr>
        <a:xfrm>
          <a:off x="86360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xdr:cNvSpPr/>
      </xdr:nvSpPr>
      <xdr:spPr>
        <a:xfrm>
          <a:off x="7842250" y="10284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xdr:cNvSpPr/>
      </xdr:nvSpPr>
      <xdr:spPr>
        <a:xfrm>
          <a:off x="7029450" y="1029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xdr:cNvSpPr/>
      </xdr:nvSpPr>
      <xdr:spPr>
        <a:xfrm>
          <a:off x="62357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87993</xdr:rowOff>
    </xdr:from>
    <xdr:to>
      <xdr:col>55</xdr:col>
      <xdr:colOff>50800</xdr:colOff>
      <xdr:row>60</xdr:row>
      <xdr:rowOff>18143</xdr:rowOff>
    </xdr:to>
    <xdr:sp macro="" textlink="">
      <xdr:nvSpPr>
        <xdr:cNvPr id="248" name="楕円 247"/>
        <xdr:cNvSpPr/>
      </xdr:nvSpPr>
      <xdr:spPr>
        <a:xfrm>
          <a:off x="9398000" y="98352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110870</xdr:rowOff>
    </xdr:from>
    <xdr:ext cx="469744" cy="259045"/>
    <xdr:sp macro="" textlink="">
      <xdr:nvSpPr>
        <xdr:cNvPr id="249" name="【体育館・プール】&#10;一人当たり面積該当値テキスト"/>
        <xdr:cNvSpPr txBox="1"/>
      </xdr:nvSpPr>
      <xdr:spPr>
        <a:xfrm>
          <a:off x="9467850" y="96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66222</xdr:rowOff>
    </xdr:from>
    <xdr:to>
      <xdr:col>50</xdr:col>
      <xdr:colOff>165100</xdr:colOff>
      <xdr:row>59</xdr:row>
      <xdr:rowOff>167822</xdr:rowOff>
    </xdr:to>
    <xdr:sp macro="" textlink="">
      <xdr:nvSpPr>
        <xdr:cNvPr id="250" name="楕円 249"/>
        <xdr:cNvSpPr/>
      </xdr:nvSpPr>
      <xdr:spPr>
        <a:xfrm>
          <a:off x="8636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117022</xdr:rowOff>
    </xdr:from>
    <xdr:to>
      <xdr:col>55</xdr:col>
      <xdr:colOff>0</xdr:colOff>
      <xdr:row>59</xdr:row>
      <xdr:rowOff>138793</xdr:rowOff>
    </xdr:to>
    <xdr:cxnSp macro="">
      <xdr:nvCxnSpPr>
        <xdr:cNvPr id="251" name="直線コネクタ 250"/>
        <xdr:cNvCxnSpPr/>
      </xdr:nvCxnSpPr>
      <xdr:spPr>
        <a:xfrm>
          <a:off x="8686800" y="9864272"/>
          <a:ext cx="74295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55335</xdr:rowOff>
    </xdr:from>
    <xdr:to>
      <xdr:col>46</xdr:col>
      <xdr:colOff>38100</xdr:colOff>
      <xdr:row>59</xdr:row>
      <xdr:rowOff>156935</xdr:rowOff>
    </xdr:to>
    <xdr:sp macro="" textlink="">
      <xdr:nvSpPr>
        <xdr:cNvPr id="252" name="楕円 251"/>
        <xdr:cNvSpPr/>
      </xdr:nvSpPr>
      <xdr:spPr>
        <a:xfrm>
          <a:off x="7842250" y="9802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106135</xdr:rowOff>
    </xdr:from>
    <xdr:to>
      <xdr:col>50</xdr:col>
      <xdr:colOff>114300</xdr:colOff>
      <xdr:row>59</xdr:row>
      <xdr:rowOff>117022</xdr:rowOff>
    </xdr:to>
    <xdr:cxnSp macro="">
      <xdr:nvCxnSpPr>
        <xdr:cNvPr id="253" name="直線コネクタ 252"/>
        <xdr:cNvCxnSpPr/>
      </xdr:nvCxnSpPr>
      <xdr:spPr>
        <a:xfrm>
          <a:off x="7886700" y="9853385"/>
          <a:ext cx="8001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77107</xdr:rowOff>
    </xdr:from>
    <xdr:to>
      <xdr:col>41</xdr:col>
      <xdr:colOff>101600</xdr:colOff>
      <xdr:row>60</xdr:row>
      <xdr:rowOff>7257</xdr:rowOff>
    </xdr:to>
    <xdr:sp macro="" textlink="">
      <xdr:nvSpPr>
        <xdr:cNvPr id="254" name="楕円 253"/>
        <xdr:cNvSpPr/>
      </xdr:nvSpPr>
      <xdr:spPr>
        <a:xfrm>
          <a:off x="7029450" y="9824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106135</xdr:rowOff>
    </xdr:from>
    <xdr:to>
      <xdr:col>45</xdr:col>
      <xdr:colOff>177800</xdr:colOff>
      <xdr:row>59</xdr:row>
      <xdr:rowOff>127907</xdr:rowOff>
    </xdr:to>
    <xdr:cxnSp macro="">
      <xdr:nvCxnSpPr>
        <xdr:cNvPr id="255" name="直線コネクタ 254"/>
        <xdr:cNvCxnSpPr/>
      </xdr:nvCxnSpPr>
      <xdr:spPr>
        <a:xfrm flipV="1">
          <a:off x="7080250" y="9853385"/>
          <a:ext cx="8064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55335</xdr:rowOff>
    </xdr:from>
    <xdr:to>
      <xdr:col>36</xdr:col>
      <xdr:colOff>165100</xdr:colOff>
      <xdr:row>59</xdr:row>
      <xdr:rowOff>156935</xdr:rowOff>
    </xdr:to>
    <xdr:sp macro="" textlink="">
      <xdr:nvSpPr>
        <xdr:cNvPr id="256" name="楕円 255"/>
        <xdr:cNvSpPr/>
      </xdr:nvSpPr>
      <xdr:spPr>
        <a:xfrm>
          <a:off x="62357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106135</xdr:rowOff>
    </xdr:from>
    <xdr:to>
      <xdr:col>41</xdr:col>
      <xdr:colOff>50800</xdr:colOff>
      <xdr:row>59</xdr:row>
      <xdr:rowOff>127907</xdr:rowOff>
    </xdr:to>
    <xdr:cxnSp macro="">
      <xdr:nvCxnSpPr>
        <xdr:cNvPr id="257" name="直線コネクタ 256"/>
        <xdr:cNvCxnSpPr/>
      </xdr:nvCxnSpPr>
      <xdr:spPr>
        <a:xfrm>
          <a:off x="6286500" y="9853385"/>
          <a:ext cx="7937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123570</xdr:rowOff>
    </xdr:from>
    <xdr:ext cx="469744" cy="259045"/>
    <xdr:sp macro="" textlink="">
      <xdr:nvSpPr>
        <xdr:cNvPr id="258" name="n_1aveValue【体育館・プール】&#10;一人当たり面積"/>
        <xdr:cNvSpPr txBox="1"/>
      </xdr:nvSpPr>
      <xdr:spPr>
        <a:xfrm>
          <a:off x="8458277" y="1036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9" name="n_2aveValue【体育館・プール】&#10;一人当たり面積"/>
        <xdr:cNvSpPr txBox="1"/>
      </xdr:nvSpPr>
      <xdr:spPr>
        <a:xfrm>
          <a:off x="7677227" y="1037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60" name="n_3aveValue【体育館・プール】&#10;一人当たり面積"/>
        <xdr:cNvSpPr txBox="1"/>
      </xdr:nvSpPr>
      <xdr:spPr>
        <a:xfrm>
          <a:off x="6864427" y="1038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6549</xdr:rowOff>
    </xdr:from>
    <xdr:ext cx="469744" cy="259045"/>
    <xdr:sp macro="" textlink="">
      <xdr:nvSpPr>
        <xdr:cNvPr id="261" name="n_4aveValue【体育館・プール】&#10;一人当たり面積"/>
        <xdr:cNvSpPr txBox="1"/>
      </xdr:nvSpPr>
      <xdr:spPr>
        <a:xfrm>
          <a:off x="60706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12899</xdr:rowOff>
    </xdr:from>
    <xdr:ext cx="469744" cy="259045"/>
    <xdr:sp macro="" textlink="">
      <xdr:nvSpPr>
        <xdr:cNvPr id="262" name="n_1mainValue【体育館・プール】&#10;一人当たり面積"/>
        <xdr:cNvSpPr txBox="1"/>
      </xdr:nvSpPr>
      <xdr:spPr>
        <a:xfrm>
          <a:off x="8458277" y="959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2012</xdr:rowOff>
    </xdr:from>
    <xdr:ext cx="469744" cy="259045"/>
    <xdr:sp macro="" textlink="">
      <xdr:nvSpPr>
        <xdr:cNvPr id="263" name="n_2mainValue【体育館・プール】&#10;一人当たり面積"/>
        <xdr:cNvSpPr txBox="1"/>
      </xdr:nvSpPr>
      <xdr:spPr>
        <a:xfrm>
          <a:off x="7677227" y="958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23784</xdr:rowOff>
    </xdr:from>
    <xdr:ext cx="469744" cy="259045"/>
    <xdr:sp macro="" textlink="">
      <xdr:nvSpPr>
        <xdr:cNvPr id="264" name="n_3mainValue【体育館・プール】&#10;一人当たり面積"/>
        <xdr:cNvSpPr txBox="1"/>
      </xdr:nvSpPr>
      <xdr:spPr>
        <a:xfrm>
          <a:off x="6864427" y="96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2012</xdr:rowOff>
    </xdr:from>
    <xdr:ext cx="469744" cy="259045"/>
    <xdr:sp macro="" textlink="">
      <xdr:nvSpPr>
        <xdr:cNvPr id="265" name="n_4mainValue【体育館・プール】&#10;一人当たり面積"/>
        <xdr:cNvSpPr txBox="1"/>
      </xdr:nvSpPr>
      <xdr:spPr>
        <a:xfrm>
          <a:off x="6070677" y="958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xdr:cNvCxnSpPr/>
      </xdr:nvCxnSpPr>
      <xdr:spPr>
        <a:xfrm flipV="1">
          <a:off x="4177665" y="12945111"/>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xdr:cNvSpPr txBox="1"/>
      </xdr:nvSpPr>
      <xdr:spPr>
        <a:xfrm>
          <a:off x="4216400" y="1436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xdr:cNvCxnSpPr/>
      </xdr:nvCxnSpPr>
      <xdr:spPr>
        <a:xfrm>
          <a:off x="4108450" y="14361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福祉施設】&#10;有形固定資産減価償却率平均値テキスト"/>
        <xdr:cNvSpPr txBox="1"/>
      </xdr:nvSpPr>
      <xdr:spPr>
        <a:xfrm>
          <a:off x="4216400" y="13454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xdr:cNvSpPr/>
      </xdr:nvSpPr>
      <xdr:spPr>
        <a:xfrm>
          <a:off x="412750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xdr:cNvSpPr/>
      </xdr:nvSpPr>
      <xdr:spPr>
        <a:xfrm>
          <a:off x="3384550" y="13569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xdr:cNvSpPr/>
      </xdr:nvSpPr>
      <xdr:spPr>
        <a:xfrm>
          <a:off x="2571750" y="1350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xdr:cNvSpPr/>
      </xdr:nvSpPr>
      <xdr:spPr>
        <a:xfrm>
          <a:off x="177800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xdr:cNvSpPr/>
      </xdr:nvSpPr>
      <xdr:spPr>
        <a:xfrm>
          <a:off x="984250" y="1340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2539</xdr:rowOff>
    </xdr:from>
    <xdr:to>
      <xdr:col>24</xdr:col>
      <xdr:colOff>114300</xdr:colOff>
      <xdr:row>84</xdr:row>
      <xdr:rowOff>104139</xdr:rowOff>
    </xdr:to>
    <xdr:sp macro="" textlink="">
      <xdr:nvSpPr>
        <xdr:cNvPr id="306" name="楕円 305"/>
        <xdr:cNvSpPr/>
      </xdr:nvSpPr>
      <xdr:spPr>
        <a:xfrm>
          <a:off x="4127500" y="13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152416</xdr:rowOff>
    </xdr:from>
    <xdr:ext cx="405111" cy="259045"/>
    <xdr:sp macro="" textlink="">
      <xdr:nvSpPr>
        <xdr:cNvPr id="307" name="【福祉施設】&#10;有形固定資産減価償却率該当値テキスト"/>
        <xdr:cNvSpPr txBox="1"/>
      </xdr:nvSpPr>
      <xdr:spPr>
        <a:xfrm>
          <a:off x="4216400" y="1386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308" name="楕円 307"/>
        <xdr:cNvSpPr/>
      </xdr:nvSpPr>
      <xdr:spPr>
        <a:xfrm>
          <a:off x="3384550" y="13792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84</xdr:row>
      <xdr:rowOff>53339</xdr:rowOff>
    </xdr:to>
    <xdr:cxnSp macro="">
      <xdr:nvCxnSpPr>
        <xdr:cNvPr id="309" name="直線コネクタ 308"/>
        <xdr:cNvCxnSpPr/>
      </xdr:nvCxnSpPr>
      <xdr:spPr>
        <a:xfrm>
          <a:off x="3429000" y="13843000"/>
          <a:ext cx="749300" cy="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10" name="楕円 309"/>
        <xdr:cNvSpPr/>
      </xdr:nvSpPr>
      <xdr:spPr>
        <a:xfrm>
          <a:off x="2571750" y="13707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133350</xdr:rowOff>
    </xdr:to>
    <xdr:cxnSp macro="">
      <xdr:nvCxnSpPr>
        <xdr:cNvPr id="311" name="直線コネクタ 310"/>
        <xdr:cNvCxnSpPr/>
      </xdr:nvCxnSpPr>
      <xdr:spPr>
        <a:xfrm>
          <a:off x="2622550" y="13751561"/>
          <a:ext cx="80645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312" name="楕円 311"/>
        <xdr:cNvSpPr/>
      </xdr:nvSpPr>
      <xdr:spPr>
        <a:xfrm>
          <a:off x="1778000" y="13611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83</xdr:row>
      <xdr:rowOff>41911</xdr:rowOff>
    </xdr:to>
    <xdr:cxnSp macro="">
      <xdr:nvCxnSpPr>
        <xdr:cNvPr id="313" name="直線コネクタ 312"/>
        <xdr:cNvCxnSpPr/>
      </xdr:nvCxnSpPr>
      <xdr:spPr>
        <a:xfrm>
          <a:off x="1828800" y="13662661"/>
          <a:ext cx="79375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4" name="楕円 313"/>
        <xdr:cNvSpPr/>
      </xdr:nvSpPr>
      <xdr:spPr>
        <a:xfrm>
          <a:off x="984250" y="13526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118111</xdr:rowOff>
    </xdr:to>
    <xdr:cxnSp macro="">
      <xdr:nvCxnSpPr>
        <xdr:cNvPr id="315" name="直線コネクタ 314"/>
        <xdr:cNvCxnSpPr/>
      </xdr:nvCxnSpPr>
      <xdr:spPr>
        <a:xfrm>
          <a:off x="1028700" y="13571220"/>
          <a:ext cx="8001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316" name="n_1aveValue【福祉施設】&#10;有形固定資産減価償却率"/>
        <xdr:cNvSpPr txBox="1"/>
      </xdr:nvSpPr>
      <xdr:spPr>
        <a:xfrm>
          <a:off x="3239144"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17" name="n_2aveValue【福祉施設】&#10;有形固定資産減価償却率"/>
        <xdr:cNvSpPr txBox="1"/>
      </xdr:nvSpPr>
      <xdr:spPr>
        <a:xfrm>
          <a:off x="2439044" y="1328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18" name="n_3aveValue【福祉施設】&#10;有形固定資産減価償却率"/>
        <xdr:cNvSpPr txBox="1"/>
      </xdr:nvSpPr>
      <xdr:spPr>
        <a:xfrm>
          <a:off x="164529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19" name="n_4aveValue【福祉施設】&#10;有形固定資産減価償却率"/>
        <xdr:cNvSpPr txBox="1"/>
      </xdr:nvSpPr>
      <xdr:spPr>
        <a:xfrm>
          <a:off x="8515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320" name="n_1mainValue【福祉施設】&#10;有形固定資産減価償却率"/>
        <xdr:cNvSpPr txBox="1"/>
      </xdr:nvSpPr>
      <xdr:spPr>
        <a:xfrm>
          <a:off x="32391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21" name="n_2mainValue【福祉施設】&#10;有形固定資産減価償却率"/>
        <xdr:cNvSpPr txBox="1"/>
      </xdr:nvSpPr>
      <xdr:spPr>
        <a:xfrm>
          <a:off x="2439044" y="1379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22" name="n_3mainValue【福祉施設】&#10;有形固定資産減価償却率"/>
        <xdr:cNvSpPr txBox="1"/>
      </xdr:nvSpPr>
      <xdr:spPr>
        <a:xfrm>
          <a:off x="164529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68597</xdr:rowOff>
    </xdr:from>
    <xdr:ext cx="405111" cy="259045"/>
    <xdr:sp macro="" textlink="">
      <xdr:nvSpPr>
        <xdr:cNvPr id="323" name="n_4mainValue【福祉施設】&#10;有形固定資産減価償却率"/>
        <xdr:cNvSpPr txBox="1"/>
      </xdr:nvSpPr>
      <xdr:spPr>
        <a:xfrm>
          <a:off x="8515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xdr:cNvCxnSpPr/>
      </xdr:nvCxnSpPr>
      <xdr:spPr>
        <a:xfrm flipV="1">
          <a:off x="9429115" y="12902656"/>
          <a:ext cx="0" cy="145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xdr:cNvSpPr txBox="1"/>
      </xdr:nvSpPr>
      <xdr:spPr>
        <a:xfrm>
          <a:off x="946785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xdr:cNvCxnSpPr/>
      </xdr:nvCxnSpPr>
      <xdr:spPr>
        <a:xfrm>
          <a:off x="935990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xdr:cNvSpPr txBox="1"/>
      </xdr:nvSpPr>
      <xdr:spPr>
        <a:xfrm>
          <a:off x="9467850" y="1269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xdr:cNvCxnSpPr/>
      </xdr:nvCxnSpPr>
      <xdr:spPr>
        <a:xfrm>
          <a:off x="9359900" y="12902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4" name="【福祉施設】&#10;一人当たり面積平均値テキスト"/>
        <xdr:cNvSpPr txBox="1"/>
      </xdr:nvSpPr>
      <xdr:spPr>
        <a:xfrm>
          <a:off x="9467850" y="1402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xdr:cNvSpPr/>
      </xdr:nvSpPr>
      <xdr:spPr>
        <a:xfrm>
          <a:off x="9398000" y="14041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xdr:cNvSpPr/>
      </xdr:nvSpPr>
      <xdr:spPr>
        <a:xfrm>
          <a:off x="8636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xdr:cNvSpPr/>
      </xdr:nvSpPr>
      <xdr:spPr>
        <a:xfrm>
          <a:off x="7842250" y="14031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xdr:cNvSpPr/>
      </xdr:nvSpPr>
      <xdr:spPr>
        <a:xfrm>
          <a:off x="7029450" y="1404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xdr:cNvSpPr/>
      </xdr:nvSpPr>
      <xdr:spPr>
        <a:xfrm>
          <a:off x="62357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98334</xdr:rowOff>
    </xdr:from>
    <xdr:to>
      <xdr:col>55</xdr:col>
      <xdr:colOff>50800</xdr:colOff>
      <xdr:row>85</xdr:row>
      <xdr:rowOff>28484</xdr:rowOff>
    </xdr:to>
    <xdr:sp macro="" textlink="">
      <xdr:nvSpPr>
        <xdr:cNvPr id="365" name="楕円 364"/>
        <xdr:cNvSpPr/>
      </xdr:nvSpPr>
      <xdr:spPr>
        <a:xfrm>
          <a:off x="9398000" y="139730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121211</xdr:rowOff>
    </xdr:from>
    <xdr:ext cx="469744" cy="259045"/>
    <xdr:sp macro="" textlink="">
      <xdr:nvSpPr>
        <xdr:cNvPr id="366" name="【福祉施設】&#10;一人当たり面積該当値テキスト"/>
        <xdr:cNvSpPr txBox="1"/>
      </xdr:nvSpPr>
      <xdr:spPr>
        <a:xfrm>
          <a:off x="9467850" y="1383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98334</xdr:rowOff>
    </xdr:from>
    <xdr:to>
      <xdr:col>50</xdr:col>
      <xdr:colOff>165100</xdr:colOff>
      <xdr:row>85</xdr:row>
      <xdr:rowOff>28484</xdr:rowOff>
    </xdr:to>
    <xdr:sp macro="" textlink="">
      <xdr:nvSpPr>
        <xdr:cNvPr id="367" name="楕円 366"/>
        <xdr:cNvSpPr/>
      </xdr:nvSpPr>
      <xdr:spPr>
        <a:xfrm>
          <a:off x="8636000" y="139730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149134</xdr:rowOff>
    </xdr:from>
    <xdr:to>
      <xdr:col>55</xdr:col>
      <xdr:colOff>0</xdr:colOff>
      <xdr:row>84</xdr:row>
      <xdr:rowOff>149134</xdr:rowOff>
    </xdr:to>
    <xdr:cxnSp macro="">
      <xdr:nvCxnSpPr>
        <xdr:cNvPr id="368" name="直線コネクタ 367"/>
        <xdr:cNvCxnSpPr/>
      </xdr:nvCxnSpPr>
      <xdr:spPr>
        <a:xfrm>
          <a:off x="8686800" y="1402388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95069</xdr:rowOff>
    </xdr:from>
    <xdr:to>
      <xdr:col>46</xdr:col>
      <xdr:colOff>38100</xdr:colOff>
      <xdr:row>85</xdr:row>
      <xdr:rowOff>25219</xdr:rowOff>
    </xdr:to>
    <xdr:sp macro="" textlink="">
      <xdr:nvSpPr>
        <xdr:cNvPr id="369" name="楕円 368"/>
        <xdr:cNvSpPr/>
      </xdr:nvSpPr>
      <xdr:spPr>
        <a:xfrm>
          <a:off x="7842250" y="139698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145869</xdr:rowOff>
    </xdr:from>
    <xdr:to>
      <xdr:col>50</xdr:col>
      <xdr:colOff>114300</xdr:colOff>
      <xdr:row>84</xdr:row>
      <xdr:rowOff>149134</xdr:rowOff>
    </xdr:to>
    <xdr:cxnSp macro="">
      <xdr:nvCxnSpPr>
        <xdr:cNvPr id="370" name="直線コネクタ 369"/>
        <xdr:cNvCxnSpPr/>
      </xdr:nvCxnSpPr>
      <xdr:spPr>
        <a:xfrm>
          <a:off x="7886700" y="14020619"/>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91802</xdr:rowOff>
    </xdr:from>
    <xdr:to>
      <xdr:col>41</xdr:col>
      <xdr:colOff>101600</xdr:colOff>
      <xdr:row>85</xdr:row>
      <xdr:rowOff>21952</xdr:rowOff>
    </xdr:to>
    <xdr:sp macro="" textlink="">
      <xdr:nvSpPr>
        <xdr:cNvPr id="371" name="楕円 370"/>
        <xdr:cNvSpPr/>
      </xdr:nvSpPr>
      <xdr:spPr>
        <a:xfrm>
          <a:off x="7029450" y="13966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142602</xdr:rowOff>
    </xdr:from>
    <xdr:to>
      <xdr:col>45</xdr:col>
      <xdr:colOff>177800</xdr:colOff>
      <xdr:row>84</xdr:row>
      <xdr:rowOff>145869</xdr:rowOff>
    </xdr:to>
    <xdr:cxnSp macro="">
      <xdr:nvCxnSpPr>
        <xdr:cNvPr id="372" name="直線コネクタ 371"/>
        <xdr:cNvCxnSpPr/>
      </xdr:nvCxnSpPr>
      <xdr:spPr>
        <a:xfrm>
          <a:off x="7080250" y="14017352"/>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88537</xdr:rowOff>
    </xdr:from>
    <xdr:to>
      <xdr:col>36</xdr:col>
      <xdr:colOff>165100</xdr:colOff>
      <xdr:row>85</xdr:row>
      <xdr:rowOff>18687</xdr:rowOff>
    </xdr:to>
    <xdr:sp macro="" textlink="">
      <xdr:nvSpPr>
        <xdr:cNvPr id="373" name="楕円 372"/>
        <xdr:cNvSpPr/>
      </xdr:nvSpPr>
      <xdr:spPr>
        <a:xfrm>
          <a:off x="6235700" y="13963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139337</xdr:rowOff>
    </xdr:from>
    <xdr:to>
      <xdr:col>41</xdr:col>
      <xdr:colOff>50800</xdr:colOff>
      <xdr:row>84</xdr:row>
      <xdr:rowOff>142602</xdr:rowOff>
    </xdr:to>
    <xdr:cxnSp macro="">
      <xdr:nvCxnSpPr>
        <xdr:cNvPr id="374" name="直線コネクタ 373"/>
        <xdr:cNvCxnSpPr/>
      </xdr:nvCxnSpPr>
      <xdr:spPr>
        <a:xfrm>
          <a:off x="6286500" y="14014087"/>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aveValue【福祉施設】&#10;一人当たり面積"/>
        <xdr:cNvSpPr txBox="1"/>
      </xdr:nvSpPr>
      <xdr:spPr>
        <a:xfrm>
          <a:off x="845827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6" name="n_2aveValue【福祉施設】&#10;一人当たり面積"/>
        <xdr:cNvSpPr txBox="1"/>
      </xdr:nvSpPr>
      <xdr:spPr>
        <a:xfrm>
          <a:off x="7677227" y="1411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7" name="n_3aveValue【福祉施設】&#10;一人当たり面積"/>
        <xdr:cNvSpPr txBox="1"/>
      </xdr:nvSpPr>
      <xdr:spPr>
        <a:xfrm>
          <a:off x="6864427" y="1413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8" name="n_4aveValue【福祉施設】&#10;一人当たり面積"/>
        <xdr:cNvSpPr txBox="1"/>
      </xdr:nvSpPr>
      <xdr:spPr>
        <a:xfrm>
          <a:off x="607067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45011</xdr:rowOff>
    </xdr:from>
    <xdr:ext cx="469744" cy="259045"/>
    <xdr:sp macro="" textlink="">
      <xdr:nvSpPr>
        <xdr:cNvPr id="379" name="n_1mainValue【福祉施設】&#10;一人当たり面積"/>
        <xdr:cNvSpPr txBox="1"/>
      </xdr:nvSpPr>
      <xdr:spPr>
        <a:xfrm>
          <a:off x="8458277" y="1375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80" name="n_2mainValue【福祉施設】&#10;一人当たり面積"/>
        <xdr:cNvSpPr txBox="1"/>
      </xdr:nvSpPr>
      <xdr:spPr>
        <a:xfrm>
          <a:off x="7677227" y="1375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38479</xdr:rowOff>
    </xdr:from>
    <xdr:ext cx="469744" cy="259045"/>
    <xdr:sp macro="" textlink="">
      <xdr:nvSpPr>
        <xdr:cNvPr id="381" name="n_3mainValue【福祉施設】&#10;一人当たり面積"/>
        <xdr:cNvSpPr txBox="1"/>
      </xdr:nvSpPr>
      <xdr:spPr>
        <a:xfrm>
          <a:off x="6864427" y="1374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35214</xdr:rowOff>
    </xdr:from>
    <xdr:ext cx="469744" cy="259045"/>
    <xdr:sp macro="" textlink="">
      <xdr:nvSpPr>
        <xdr:cNvPr id="382" name="n_4mainValue【福祉施設】&#10;一人当たり面積"/>
        <xdr:cNvSpPr txBox="1"/>
      </xdr:nvSpPr>
      <xdr:spPr>
        <a:xfrm>
          <a:off x="6070677" y="137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38496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xdr:cNvCxnSpPr/>
      </xdr:nvCxnSpPr>
      <xdr:spPr>
        <a:xfrm flipV="1">
          <a:off x="4177665" y="167925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xdr:cNvSpPr txBox="1"/>
      </xdr:nvSpPr>
      <xdr:spPr>
        <a:xfrm>
          <a:off x="4216400"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xdr:cNvCxnSpPr/>
      </xdr:nvCxnSpPr>
      <xdr:spPr>
        <a:xfrm>
          <a:off x="4108450" y="18148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xdr:cNvSpPr txBox="1"/>
      </xdr:nvSpPr>
      <xdr:spPr>
        <a:xfrm>
          <a:off x="4216400" y="1656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xdr:cNvCxnSpPr/>
      </xdr:nvCxnSpPr>
      <xdr:spPr>
        <a:xfrm>
          <a:off x="4108450" y="1679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411" name="【市民会館】&#10;有形固定資産減価償却率平均値テキスト"/>
        <xdr:cNvSpPr txBox="1"/>
      </xdr:nvSpPr>
      <xdr:spPr>
        <a:xfrm>
          <a:off x="4216400" y="17508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xdr:cNvSpPr/>
      </xdr:nvSpPr>
      <xdr:spPr>
        <a:xfrm>
          <a:off x="4127500" y="1753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xdr:cNvSpPr/>
      </xdr:nvSpPr>
      <xdr:spPr>
        <a:xfrm>
          <a:off x="3384550" y="175075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57175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xdr:cNvSpPr/>
      </xdr:nvSpPr>
      <xdr:spPr>
        <a:xfrm>
          <a:off x="17780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xdr:cNvSpPr/>
      </xdr:nvSpPr>
      <xdr:spPr>
        <a:xfrm>
          <a:off x="9842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22" name="楕円 421"/>
        <xdr:cNvSpPr/>
      </xdr:nvSpPr>
      <xdr:spPr>
        <a:xfrm>
          <a:off x="4127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99713</xdr:rowOff>
    </xdr:from>
    <xdr:ext cx="405111" cy="259045"/>
    <xdr:sp macro="" textlink="">
      <xdr:nvSpPr>
        <xdr:cNvPr id="423" name="【市民会館】&#10;有形固定資産減価償却率該当値テキスト"/>
        <xdr:cNvSpPr txBox="1"/>
      </xdr:nvSpPr>
      <xdr:spPr>
        <a:xfrm>
          <a:off x="4216400"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424" name="楕円 423"/>
        <xdr:cNvSpPr/>
      </xdr:nvSpPr>
      <xdr:spPr>
        <a:xfrm>
          <a:off x="3384550" y="17456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127636</xdr:rowOff>
    </xdr:to>
    <xdr:cxnSp macro="">
      <xdr:nvCxnSpPr>
        <xdr:cNvPr id="425" name="直線コネクタ 424"/>
        <xdr:cNvCxnSpPr/>
      </xdr:nvCxnSpPr>
      <xdr:spPr>
        <a:xfrm>
          <a:off x="3429000" y="17506950"/>
          <a:ext cx="7493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145414</xdr:rowOff>
    </xdr:from>
    <xdr:to>
      <xdr:col>15</xdr:col>
      <xdr:colOff>101600</xdr:colOff>
      <xdr:row>105</xdr:row>
      <xdr:rowOff>75564</xdr:rowOff>
    </xdr:to>
    <xdr:sp macro="" textlink="">
      <xdr:nvSpPr>
        <xdr:cNvPr id="426" name="楕円 425"/>
        <xdr:cNvSpPr/>
      </xdr:nvSpPr>
      <xdr:spPr>
        <a:xfrm>
          <a:off x="257175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24764</xdr:rowOff>
    </xdr:from>
    <xdr:to>
      <xdr:col>19</xdr:col>
      <xdr:colOff>177800</xdr:colOff>
      <xdr:row>105</xdr:row>
      <xdr:rowOff>76200</xdr:rowOff>
    </xdr:to>
    <xdr:cxnSp macro="">
      <xdr:nvCxnSpPr>
        <xdr:cNvPr id="427" name="直線コネクタ 426"/>
        <xdr:cNvCxnSpPr/>
      </xdr:nvCxnSpPr>
      <xdr:spPr>
        <a:xfrm>
          <a:off x="2622550" y="17455514"/>
          <a:ext cx="8064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428" name="楕円 427"/>
        <xdr:cNvSpPr/>
      </xdr:nvSpPr>
      <xdr:spPr>
        <a:xfrm>
          <a:off x="17780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144780</xdr:rowOff>
    </xdr:from>
    <xdr:to>
      <xdr:col>15</xdr:col>
      <xdr:colOff>50800</xdr:colOff>
      <xdr:row>105</xdr:row>
      <xdr:rowOff>24764</xdr:rowOff>
    </xdr:to>
    <xdr:cxnSp macro="">
      <xdr:nvCxnSpPr>
        <xdr:cNvPr id="429" name="直線コネクタ 428"/>
        <xdr:cNvCxnSpPr/>
      </xdr:nvCxnSpPr>
      <xdr:spPr>
        <a:xfrm>
          <a:off x="1828800" y="17404080"/>
          <a:ext cx="79375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50164</xdr:rowOff>
    </xdr:from>
    <xdr:to>
      <xdr:col>6</xdr:col>
      <xdr:colOff>38100</xdr:colOff>
      <xdr:row>104</xdr:row>
      <xdr:rowOff>151764</xdr:rowOff>
    </xdr:to>
    <xdr:sp macro="" textlink="">
      <xdr:nvSpPr>
        <xdr:cNvPr id="430" name="楕円 429"/>
        <xdr:cNvSpPr/>
      </xdr:nvSpPr>
      <xdr:spPr>
        <a:xfrm>
          <a:off x="984250" y="17309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100964</xdr:rowOff>
    </xdr:from>
    <xdr:to>
      <xdr:col>10</xdr:col>
      <xdr:colOff>114300</xdr:colOff>
      <xdr:row>104</xdr:row>
      <xdr:rowOff>144780</xdr:rowOff>
    </xdr:to>
    <xdr:cxnSp macro="">
      <xdr:nvCxnSpPr>
        <xdr:cNvPr id="431" name="直線コネクタ 430"/>
        <xdr:cNvCxnSpPr/>
      </xdr:nvCxnSpPr>
      <xdr:spPr>
        <a:xfrm>
          <a:off x="1028700" y="17360264"/>
          <a:ext cx="8001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32" name="n_1aveValue【市民会館】&#10;有形固定資産減価償却率"/>
        <xdr:cNvSpPr txBox="1"/>
      </xdr:nvSpPr>
      <xdr:spPr>
        <a:xfrm>
          <a:off x="3239144" y="1760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市民会館】&#10;有形固定資産減価償却率"/>
        <xdr:cNvSpPr txBox="1"/>
      </xdr:nvSpPr>
      <xdr:spPr>
        <a:xfrm>
          <a:off x="24390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aveValue【市民会館】&#10;有形固定資産減価償却率"/>
        <xdr:cNvSpPr txBox="1"/>
      </xdr:nvSpPr>
      <xdr:spPr>
        <a:xfrm>
          <a:off x="164529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435" name="n_4aveValue【市民会館】&#10;有形固定資産減価償却率"/>
        <xdr:cNvSpPr txBox="1"/>
      </xdr:nvSpPr>
      <xdr:spPr>
        <a:xfrm>
          <a:off x="8515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143527</xdr:rowOff>
    </xdr:from>
    <xdr:ext cx="405111" cy="259045"/>
    <xdr:sp macro="" textlink="">
      <xdr:nvSpPr>
        <xdr:cNvPr id="436" name="n_1mainValue【市民会館】&#10;有形固定資産減価償却率"/>
        <xdr:cNvSpPr txBox="1"/>
      </xdr:nvSpPr>
      <xdr:spPr>
        <a:xfrm>
          <a:off x="32391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92091</xdr:rowOff>
    </xdr:from>
    <xdr:ext cx="405111" cy="259045"/>
    <xdr:sp macro="" textlink="">
      <xdr:nvSpPr>
        <xdr:cNvPr id="437" name="n_2mainValue【市民会館】&#10;有形固定資産減価償却率"/>
        <xdr:cNvSpPr txBox="1"/>
      </xdr:nvSpPr>
      <xdr:spPr>
        <a:xfrm>
          <a:off x="24390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40657</xdr:rowOff>
    </xdr:from>
    <xdr:ext cx="405111" cy="259045"/>
    <xdr:sp macro="" textlink="">
      <xdr:nvSpPr>
        <xdr:cNvPr id="438" name="n_3mainValue【市民会館】&#10;有形固定資産減価償却率"/>
        <xdr:cNvSpPr txBox="1"/>
      </xdr:nvSpPr>
      <xdr:spPr>
        <a:xfrm>
          <a:off x="164529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168291</xdr:rowOff>
    </xdr:from>
    <xdr:ext cx="405111" cy="259045"/>
    <xdr:sp macro="" textlink="">
      <xdr:nvSpPr>
        <xdr:cNvPr id="439" name="n_4mainValue【市民会館】&#10;有形固定資産減価償却率"/>
        <xdr:cNvSpPr txBox="1"/>
      </xdr:nvSpPr>
      <xdr:spPr>
        <a:xfrm>
          <a:off x="851544" y="170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xdr:cNvCxnSpPr/>
      </xdr:nvCxnSpPr>
      <xdr:spPr>
        <a:xfrm flipV="1">
          <a:off x="9429115" y="165811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946785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9359900" y="1799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xdr:cNvSpPr txBox="1"/>
      </xdr:nvSpPr>
      <xdr:spPr>
        <a:xfrm>
          <a:off x="9467850" y="1635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xdr:cNvCxnSpPr/>
      </xdr:nvCxnSpPr>
      <xdr:spPr>
        <a:xfrm>
          <a:off x="9359900" y="16581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8" name="【市民会館】&#10;一人当たり面積平均値テキスト"/>
        <xdr:cNvSpPr txBox="1"/>
      </xdr:nvSpPr>
      <xdr:spPr>
        <a:xfrm>
          <a:off x="9467850" y="17476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xdr:cNvSpPr/>
      </xdr:nvSpPr>
      <xdr:spPr>
        <a:xfrm>
          <a:off x="9398000" y="1749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xdr:cNvSpPr/>
      </xdr:nvSpPr>
      <xdr:spPr>
        <a:xfrm>
          <a:off x="86360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xdr:cNvSpPr/>
      </xdr:nvSpPr>
      <xdr:spPr>
        <a:xfrm>
          <a:off x="7842250" y="17482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xdr:cNvSpPr/>
      </xdr:nvSpPr>
      <xdr:spPr>
        <a:xfrm>
          <a:off x="702945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xdr:cNvSpPr/>
      </xdr:nvSpPr>
      <xdr:spPr>
        <a:xfrm>
          <a:off x="62357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67311</xdr:rowOff>
    </xdr:from>
    <xdr:to>
      <xdr:col>55</xdr:col>
      <xdr:colOff>50800</xdr:colOff>
      <xdr:row>103</xdr:row>
      <xdr:rowOff>168911</xdr:rowOff>
    </xdr:to>
    <xdr:sp macro="" textlink="">
      <xdr:nvSpPr>
        <xdr:cNvPr id="479" name="楕円 478"/>
        <xdr:cNvSpPr/>
      </xdr:nvSpPr>
      <xdr:spPr>
        <a:xfrm>
          <a:off x="9398000" y="17155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90188</xdr:rowOff>
    </xdr:from>
    <xdr:ext cx="469744" cy="259045"/>
    <xdr:sp macro="" textlink="">
      <xdr:nvSpPr>
        <xdr:cNvPr id="480" name="【市民会館】&#10;一人当たり面積該当値テキスト"/>
        <xdr:cNvSpPr txBox="1"/>
      </xdr:nvSpPr>
      <xdr:spPr>
        <a:xfrm>
          <a:off x="946785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67311</xdr:rowOff>
    </xdr:from>
    <xdr:to>
      <xdr:col>50</xdr:col>
      <xdr:colOff>165100</xdr:colOff>
      <xdr:row>103</xdr:row>
      <xdr:rowOff>168911</xdr:rowOff>
    </xdr:to>
    <xdr:sp macro="" textlink="">
      <xdr:nvSpPr>
        <xdr:cNvPr id="481" name="楕円 480"/>
        <xdr:cNvSpPr/>
      </xdr:nvSpPr>
      <xdr:spPr>
        <a:xfrm>
          <a:off x="86360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118111</xdr:rowOff>
    </xdr:from>
    <xdr:to>
      <xdr:col>55</xdr:col>
      <xdr:colOff>0</xdr:colOff>
      <xdr:row>103</xdr:row>
      <xdr:rowOff>118111</xdr:rowOff>
    </xdr:to>
    <xdr:cxnSp macro="">
      <xdr:nvCxnSpPr>
        <xdr:cNvPr id="482" name="直線コネクタ 481"/>
        <xdr:cNvCxnSpPr/>
      </xdr:nvCxnSpPr>
      <xdr:spPr>
        <a:xfrm>
          <a:off x="8686800" y="172059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59689</xdr:rowOff>
    </xdr:from>
    <xdr:to>
      <xdr:col>46</xdr:col>
      <xdr:colOff>38100</xdr:colOff>
      <xdr:row>103</xdr:row>
      <xdr:rowOff>161289</xdr:rowOff>
    </xdr:to>
    <xdr:sp macro="" textlink="">
      <xdr:nvSpPr>
        <xdr:cNvPr id="483" name="楕円 482"/>
        <xdr:cNvSpPr/>
      </xdr:nvSpPr>
      <xdr:spPr>
        <a:xfrm>
          <a:off x="7842250" y="17147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110489</xdr:rowOff>
    </xdr:from>
    <xdr:to>
      <xdr:col>50</xdr:col>
      <xdr:colOff>114300</xdr:colOff>
      <xdr:row>103</xdr:row>
      <xdr:rowOff>118111</xdr:rowOff>
    </xdr:to>
    <xdr:cxnSp macro="">
      <xdr:nvCxnSpPr>
        <xdr:cNvPr id="484" name="直線コネクタ 483"/>
        <xdr:cNvCxnSpPr/>
      </xdr:nvCxnSpPr>
      <xdr:spPr>
        <a:xfrm>
          <a:off x="7886700" y="17198339"/>
          <a:ext cx="8001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52070</xdr:rowOff>
    </xdr:from>
    <xdr:to>
      <xdr:col>41</xdr:col>
      <xdr:colOff>101600</xdr:colOff>
      <xdr:row>103</xdr:row>
      <xdr:rowOff>153670</xdr:rowOff>
    </xdr:to>
    <xdr:sp macro="" textlink="">
      <xdr:nvSpPr>
        <xdr:cNvPr id="485" name="楕円 484"/>
        <xdr:cNvSpPr/>
      </xdr:nvSpPr>
      <xdr:spPr>
        <a:xfrm>
          <a:off x="702945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102870</xdr:rowOff>
    </xdr:from>
    <xdr:to>
      <xdr:col>45</xdr:col>
      <xdr:colOff>177800</xdr:colOff>
      <xdr:row>103</xdr:row>
      <xdr:rowOff>110489</xdr:rowOff>
    </xdr:to>
    <xdr:cxnSp macro="">
      <xdr:nvCxnSpPr>
        <xdr:cNvPr id="486" name="直線コネクタ 485"/>
        <xdr:cNvCxnSpPr/>
      </xdr:nvCxnSpPr>
      <xdr:spPr>
        <a:xfrm>
          <a:off x="7080250" y="17190720"/>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44450</xdr:rowOff>
    </xdr:from>
    <xdr:to>
      <xdr:col>36</xdr:col>
      <xdr:colOff>165100</xdr:colOff>
      <xdr:row>103</xdr:row>
      <xdr:rowOff>146050</xdr:rowOff>
    </xdr:to>
    <xdr:sp macro="" textlink="">
      <xdr:nvSpPr>
        <xdr:cNvPr id="487" name="楕円 486"/>
        <xdr:cNvSpPr/>
      </xdr:nvSpPr>
      <xdr:spPr>
        <a:xfrm>
          <a:off x="6235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95250</xdr:rowOff>
    </xdr:from>
    <xdr:to>
      <xdr:col>41</xdr:col>
      <xdr:colOff>50800</xdr:colOff>
      <xdr:row>103</xdr:row>
      <xdr:rowOff>102870</xdr:rowOff>
    </xdr:to>
    <xdr:cxnSp macro="">
      <xdr:nvCxnSpPr>
        <xdr:cNvPr id="488" name="直線コネクタ 487"/>
        <xdr:cNvCxnSpPr/>
      </xdr:nvCxnSpPr>
      <xdr:spPr>
        <a:xfrm>
          <a:off x="6286500" y="1718310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89" name="n_1aveValue【市民会館】&#10;一人当たり面積"/>
        <xdr:cNvSpPr txBox="1"/>
      </xdr:nvSpPr>
      <xdr:spPr>
        <a:xfrm>
          <a:off x="8458277" y="175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90" name="n_2aveValue【市民会館】&#10;一人当たり面積"/>
        <xdr:cNvSpPr txBox="1"/>
      </xdr:nvSpPr>
      <xdr:spPr>
        <a:xfrm>
          <a:off x="7677227" y="175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91" name="n_3aveValue【市民会館】&#10;一人当たり面積"/>
        <xdr:cNvSpPr txBox="1"/>
      </xdr:nvSpPr>
      <xdr:spPr>
        <a:xfrm>
          <a:off x="6864427" y="175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92" name="n_4aveValue【市民会館】&#10;一人当たり面積"/>
        <xdr:cNvSpPr txBox="1"/>
      </xdr:nvSpPr>
      <xdr:spPr>
        <a:xfrm>
          <a:off x="6070677" y="175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13988</xdr:rowOff>
    </xdr:from>
    <xdr:ext cx="469744" cy="259045"/>
    <xdr:sp macro="" textlink="">
      <xdr:nvSpPr>
        <xdr:cNvPr id="493" name="n_1mainValue【市民会館】&#10;一人当たり面積"/>
        <xdr:cNvSpPr txBox="1"/>
      </xdr:nvSpPr>
      <xdr:spPr>
        <a:xfrm>
          <a:off x="845827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6366</xdr:rowOff>
    </xdr:from>
    <xdr:ext cx="469744" cy="259045"/>
    <xdr:sp macro="" textlink="">
      <xdr:nvSpPr>
        <xdr:cNvPr id="494" name="n_2mainValue【市民会館】&#10;一人当たり面積"/>
        <xdr:cNvSpPr txBox="1"/>
      </xdr:nvSpPr>
      <xdr:spPr>
        <a:xfrm>
          <a:off x="7677227"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170197</xdr:rowOff>
    </xdr:from>
    <xdr:ext cx="469744" cy="259045"/>
    <xdr:sp macro="" textlink="">
      <xdr:nvSpPr>
        <xdr:cNvPr id="495" name="n_3mainValue【市民会館】&#10;一人当たり面積"/>
        <xdr:cNvSpPr txBox="1"/>
      </xdr:nvSpPr>
      <xdr:spPr>
        <a:xfrm>
          <a:off x="6864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162577</xdr:rowOff>
    </xdr:from>
    <xdr:ext cx="469744" cy="259045"/>
    <xdr:sp macro="" textlink="">
      <xdr:nvSpPr>
        <xdr:cNvPr id="496" name="n_4mainValue【市民会館】&#10;一人当たり面積"/>
        <xdr:cNvSpPr txBox="1"/>
      </xdr:nvSpPr>
      <xdr:spPr>
        <a:xfrm>
          <a:off x="607067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xdr:cNvCxnSpPr/>
      </xdr:nvCxnSpPr>
      <xdr:spPr>
        <a:xfrm flipV="1">
          <a:off x="14699614" y="6889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xdr:cNvSpPr txBox="1"/>
      </xdr:nvSpPr>
      <xdr:spPr>
        <a:xfrm>
          <a:off x="14738350" y="698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xdr:cNvCxnSpPr/>
      </xdr:nvCxnSpPr>
      <xdr:spPr>
        <a:xfrm>
          <a:off x="1461135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xdr:cNvSpPr txBox="1"/>
      </xdr:nvSpPr>
      <xdr:spPr>
        <a:xfrm>
          <a:off x="14738350"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xdr:cNvCxnSpPr/>
      </xdr:nvCxnSpPr>
      <xdr:spPr>
        <a:xfrm>
          <a:off x="14611350" y="688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xdr:cNvSpPr txBox="1"/>
      </xdr:nvSpPr>
      <xdr:spPr>
        <a:xfrm>
          <a:off x="14738350" y="674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xdr:cNvSpPr/>
      </xdr:nvSpPr>
      <xdr:spPr>
        <a:xfrm>
          <a:off x="14649450" y="68389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xdr:cNvSpPr/>
      </xdr:nvSpPr>
      <xdr:spPr>
        <a:xfrm>
          <a:off x="13887450" y="6750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xdr:cNvSpPr/>
      </xdr:nvSpPr>
      <xdr:spPr>
        <a:xfrm>
          <a:off x="13093700" y="6527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xdr:cNvSpPr/>
      </xdr:nvSpPr>
      <xdr:spPr>
        <a:xfrm>
          <a:off x="12299950" y="605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xdr:cNvSpPr/>
      </xdr:nvSpPr>
      <xdr:spPr>
        <a:xfrm>
          <a:off x="11487150" y="5537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xdr:cNvSpPr/>
      </xdr:nvSpPr>
      <xdr:spPr>
        <a:xfrm>
          <a:off x="14649450" y="68389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xdr:cNvSpPr txBox="1"/>
      </xdr:nvSpPr>
      <xdr:spPr>
        <a:xfrm>
          <a:off x="1473835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xdr:cNvSpPr/>
      </xdr:nvSpPr>
      <xdr:spPr>
        <a:xfrm>
          <a:off x="1388745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xdr:cNvCxnSpPr/>
      </xdr:nvCxnSpPr>
      <xdr:spPr>
        <a:xfrm>
          <a:off x="13938250" y="6794500"/>
          <a:ext cx="762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xdr:cNvSpPr/>
      </xdr:nvSpPr>
      <xdr:spPr>
        <a:xfrm>
          <a:off x="130937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xdr:cNvCxnSpPr/>
      </xdr:nvCxnSpPr>
      <xdr:spPr>
        <a:xfrm>
          <a:off x="13144500" y="6578600"/>
          <a:ext cx="79375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xdr:cNvSpPr/>
      </xdr:nvSpPr>
      <xdr:spPr>
        <a:xfrm>
          <a:off x="12299950" y="6051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xdr:cNvCxnSpPr/>
      </xdr:nvCxnSpPr>
      <xdr:spPr>
        <a:xfrm>
          <a:off x="12344400" y="6102350"/>
          <a:ext cx="8001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xdr:cNvSpPr/>
      </xdr:nvSpPr>
      <xdr:spPr>
        <a:xfrm>
          <a:off x="11487150" y="553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xdr:cNvCxnSpPr/>
      </xdr:nvCxnSpPr>
      <xdr:spPr>
        <a:xfrm>
          <a:off x="11537950" y="5588000"/>
          <a:ext cx="80645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xdr:cNvSpPr txBox="1"/>
      </xdr:nvSpPr>
      <xdr:spPr>
        <a:xfrm>
          <a:off x="13742044" y="683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xdr:cNvSpPr txBox="1"/>
      </xdr:nvSpPr>
      <xdr:spPr>
        <a:xfrm>
          <a:off x="1296099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xdr:cNvSpPr txBox="1"/>
      </xdr:nvSpPr>
      <xdr:spPr>
        <a:xfrm>
          <a:off x="12167244"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xdr:cNvSpPr txBox="1"/>
      </xdr:nvSpPr>
      <xdr:spPr>
        <a:xfrm>
          <a:off x="11354444"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xdr:cNvSpPr txBox="1"/>
      </xdr:nvSpPr>
      <xdr:spPr>
        <a:xfrm>
          <a:off x="137420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xdr:cNvSpPr txBox="1"/>
      </xdr:nvSpPr>
      <xdr:spPr>
        <a:xfrm>
          <a:off x="1296099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xdr:cNvSpPr txBox="1"/>
      </xdr:nvSpPr>
      <xdr:spPr>
        <a:xfrm>
          <a:off x="121672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xdr:cNvSpPr txBox="1"/>
      </xdr:nvSpPr>
      <xdr:spPr>
        <a:xfrm>
          <a:off x="11354444" y="531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xdr:cNvCxnSpPr/>
      </xdr:nvCxnSpPr>
      <xdr:spPr>
        <a:xfrm flipV="1">
          <a:off x="19951064" y="5574185"/>
          <a:ext cx="0" cy="140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xdr:cNvSpPr txBox="1"/>
      </xdr:nvSpPr>
      <xdr:spPr>
        <a:xfrm>
          <a:off x="19989800" y="6981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xdr:cNvCxnSpPr/>
      </xdr:nvCxnSpPr>
      <xdr:spPr>
        <a:xfrm>
          <a:off x="19881850" y="6978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xdr:cNvSpPr txBox="1"/>
      </xdr:nvSpPr>
      <xdr:spPr>
        <a:xfrm>
          <a:off x="19989800" y="535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xdr:cNvCxnSpPr/>
      </xdr:nvCxnSpPr>
      <xdr:spPr>
        <a:xfrm>
          <a:off x="19881850" y="557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44749</xdr:rowOff>
    </xdr:from>
    <xdr:ext cx="534377" cy="259045"/>
    <xdr:sp macro="" textlink="">
      <xdr:nvSpPr>
        <xdr:cNvPr id="583" name="【一般廃棄物処理施設】&#10;一人当たり有形固定資産（償却資産）額平均値テキスト"/>
        <xdr:cNvSpPr txBox="1"/>
      </xdr:nvSpPr>
      <xdr:spPr>
        <a:xfrm>
          <a:off x="19989800" y="632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xdr:cNvSpPr/>
      </xdr:nvSpPr>
      <xdr:spPr>
        <a:xfrm>
          <a:off x="19900900" y="64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xdr:cNvSpPr/>
      </xdr:nvSpPr>
      <xdr:spPr>
        <a:xfrm>
          <a:off x="19157950" y="64472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xdr:cNvSpPr/>
      </xdr:nvSpPr>
      <xdr:spPr>
        <a:xfrm>
          <a:off x="18345150" y="645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xdr:cNvSpPr/>
      </xdr:nvSpPr>
      <xdr:spPr>
        <a:xfrm>
          <a:off x="17551400" y="645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xdr:cNvSpPr/>
      </xdr:nvSpPr>
      <xdr:spPr>
        <a:xfrm>
          <a:off x="16757650" y="6398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33165</xdr:rowOff>
    </xdr:from>
    <xdr:to>
      <xdr:col>116</xdr:col>
      <xdr:colOff>114300</xdr:colOff>
      <xdr:row>39</xdr:row>
      <xdr:rowOff>134765</xdr:rowOff>
    </xdr:to>
    <xdr:sp macro="" textlink="">
      <xdr:nvSpPr>
        <xdr:cNvPr id="594" name="楕円 593"/>
        <xdr:cNvSpPr/>
      </xdr:nvSpPr>
      <xdr:spPr>
        <a:xfrm>
          <a:off x="19900900" y="64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11592</xdr:rowOff>
    </xdr:from>
    <xdr:ext cx="534377" cy="259045"/>
    <xdr:sp macro="" textlink="">
      <xdr:nvSpPr>
        <xdr:cNvPr id="595" name="【一般廃棄物処理施設】&#10;一人当たり有形固定資産（償却資産）額該当値テキスト"/>
        <xdr:cNvSpPr txBox="1"/>
      </xdr:nvSpPr>
      <xdr:spPr>
        <a:xfrm>
          <a:off x="19989800" y="64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30147</xdr:rowOff>
    </xdr:from>
    <xdr:to>
      <xdr:col>112</xdr:col>
      <xdr:colOff>38100</xdr:colOff>
      <xdr:row>39</xdr:row>
      <xdr:rowOff>131747</xdr:rowOff>
    </xdr:to>
    <xdr:sp macro="" textlink="">
      <xdr:nvSpPr>
        <xdr:cNvPr id="596" name="楕円 595"/>
        <xdr:cNvSpPr/>
      </xdr:nvSpPr>
      <xdr:spPr>
        <a:xfrm>
          <a:off x="19157950" y="64753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80947</xdr:rowOff>
    </xdr:from>
    <xdr:to>
      <xdr:col>116</xdr:col>
      <xdr:colOff>63500</xdr:colOff>
      <xdr:row>39</xdr:row>
      <xdr:rowOff>83965</xdr:rowOff>
    </xdr:to>
    <xdr:cxnSp macro="">
      <xdr:nvCxnSpPr>
        <xdr:cNvPr id="597" name="直線コネクタ 596"/>
        <xdr:cNvCxnSpPr/>
      </xdr:nvCxnSpPr>
      <xdr:spPr>
        <a:xfrm>
          <a:off x="19202400" y="6526197"/>
          <a:ext cx="7493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54409</xdr:rowOff>
    </xdr:from>
    <xdr:to>
      <xdr:col>107</xdr:col>
      <xdr:colOff>101600</xdr:colOff>
      <xdr:row>39</xdr:row>
      <xdr:rowOff>156009</xdr:rowOff>
    </xdr:to>
    <xdr:sp macro="" textlink="">
      <xdr:nvSpPr>
        <xdr:cNvPr id="598" name="楕円 597"/>
        <xdr:cNvSpPr/>
      </xdr:nvSpPr>
      <xdr:spPr>
        <a:xfrm>
          <a:off x="18345150" y="64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80947</xdr:rowOff>
    </xdr:from>
    <xdr:to>
      <xdr:col>111</xdr:col>
      <xdr:colOff>177800</xdr:colOff>
      <xdr:row>39</xdr:row>
      <xdr:rowOff>105209</xdr:rowOff>
    </xdr:to>
    <xdr:cxnSp macro="">
      <xdr:nvCxnSpPr>
        <xdr:cNvPr id="599" name="直線コネクタ 598"/>
        <xdr:cNvCxnSpPr/>
      </xdr:nvCxnSpPr>
      <xdr:spPr>
        <a:xfrm flipV="1">
          <a:off x="18395950" y="6526197"/>
          <a:ext cx="806450" cy="2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69490</xdr:rowOff>
    </xdr:from>
    <xdr:to>
      <xdr:col>102</xdr:col>
      <xdr:colOff>165100</xdr:colOff>
      <xdr:row>39</xdr:row>
      <xdr:rowOff>171090</xdr:rowOff>
    </xdr:to>
    <xdr:sp macro="" textlink="">
      <xdr:nvSpPr>
        <xdr:cNvPr id="600" name="楕円 599"/>
        <xdr:cNvSpPr/>
      </xdr:nvSpPr>
      <xdr:spPr>
        <a:xfrm>
          <a:off x="17551400" y="6514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105209</xdr:rowOff>
    </xdr:from>
    <xdr:to>
      <xdr:col>107</xdr:col>
      <xdr:colOff>50800</xdr:colOff>
      <xdr:row>39</xdr:row>
      <xdr:rowOff>120290</xdr:rowOff>
    </xdr:to>
    <xdr:cxnSp macro="">
      <xdr:nvCxnSpPr>
        <xdr:cNvPr id="601" name="直線コネクタ 600"/>
        <xdr:cNvCxnSpPr/>
      </xdr:nvCxnSpPr>
      <xdr:spPr>
        <a:xfrm flipV="1">
          <a:off x="17602200" y="6550459"/>
          <a:ext cx="79375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57938</xdr:rowOff>
    </xdr:from>
    <xdr:to>
      <xdr:col>98</xdr:col>
      <xdr:colOff>38100</xdr:colOff>
      <xdr:row>39</xdr:row>
      <xdr:rowOff>159538</xdr:rowOff>
    </xdr:to>
    <xdr:sp macro="" textlink="">
      <xdr:nvSpPr>
        <xdr:cNvPr id="602" name="楕円 601"/>
        <xdr:cNvSpPr/>
      </xdr:nvSpPr>
      <xdr:spPr>
        <a:xfrm>
          <a:off x="16757650" y="65031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108738</xdr:rowOff>
    </xdr:from>
    <xdr:to>
      <xdr:col>102</xdr:col>
      <xdr:colOff>114300</xdr:colOff>
      <xdr:row>39</xdr:row>
      <xdr:rowOff>120290</xdr:rowOff>
    </xdr:to>
    <xdr:cxnSp macro="">
      <xdr:nvCxnSpPr>
        <xdr:cNvPr id="603" name="直線コネクタ 602"/>
        <xdr:cNvCxnSpPr/>
      </xdr:nvCxnSpPr>
      <xdr:spPr>
        <a:xfrm>
          <a:off x="16802100" y="6553988"/>
          <a:ext cx="8001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113786</xdr:rowOff>
    </xdr:from>
    <xdr:ext cx="534377" cy="259045"/>
    <xdr:sp macro="" textlink="">
      <xdr:nvSpPr>
        <xdr:cNvPr id="604" name="n_1aveValue【一般廃棄物処理施設】&#10;一人当たり有形固定資産（償却資産）額"/>
        <xdr:cNvSpPr txBox="1"/>
      </xdr:nvSpPr>
      <xdr:spPr>
        <a:xfrm>
          <a:off x="18947911" y="622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123646</xdr:rowOff>
    </xdr:from>
    <xdr:ext cx="534377" cy="259045"/>
    <xdr:sp macro="" textlink="">
      <xdr:nvSpPr>
        <xdr:cNvPr id="605" name="n_2aveValue【一般廃棄物処理施設】&#10;一人当たり有形固定資産（償却資産）額"/>
        <xdr:cNvSpPr txBox="1"/>
      </xdr:nvSpPr>
      <xdr:spPr>
        <a:xfrm>
          <a:off x="18166861" y="62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127228</xdr:rowOff>
    </xdr:from>
    <xdr:ext cx="534377" cy="259045"/>
    <xdr:sp macro="" textlink="">
      <xdr:nvSpPr>
        <xdr:cNvPr id="606" name="n_3aveValue【一般廃棄物処理施設】&#10;一人当たり有形固定資産（償却資産）額"/>
        <xdr:cNvSpPr txBox="1"/>
      </xdr:nvSpPr>
      <xdr:spPr>
        <a:xfrm>
          <a:off x="17354061" y="62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607" name="n_4aveValue【一般廃棄物処理施設】&#10;一人当たり有形固定資産（償却資産）額"/>
        <xdr:cNvSpPr txBox="1"/>
      </xdr:nvSpPr>
      <xdr:spPr>
        <a:xfrm>
          <a:off x="16560311" y="61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122874</xdr:rowOff>
    </xdr:from>
    <xdr:ext cx="534377" cy="259045"/>
    <xdr:sp macro="" textlink="">
      <xdr:nvSpPr>
        <xdr:cNvPr id="608" name="n_1mainValue【一般廃棄物処理施設】&#10;一人当たり有形固定資産（償却資産）額"/>
        <xdr:cNvSpPr txBox="1"/>
      </xdr:nvSpPr>
      <xdr:spPr>
        <a:xfrm>
          <a:off x="18947911" y="656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147136</xdr:rowOff>
    </xdr:from>
    <xdr:ext cx="534377" cy="259045"/>
    <xdr:sp macro="" textlink="">
      <xdr:nvSpPr>
        <xdr:cNvPr id="609" name="n_2mainValue【一般廃棄物処理施設】&#10;一人当たり有形固定資産（償却資産）額"/>
        <xdr:cNvSpPr txBox="1"/>
      </xdr:nvSpPr>
      <xdr:spPr>
        <a:xfrm>
          <a:off x="18166861" y="65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162217</xdr:rowOff>
    </xdr:from>
    <xdr:ext cx="534377" cy="259045"/>
    <xdr:sp macro="" textlink="">
      <xdr:nvSpPr>
        <xdr:cNvPr id="610" name="n_3mainValue【一般廃棄物処理施設】&#10;一人当たり有形固定資産（償却資産）額"/>
        <xdr:cNvSpPr txBox="1"/>
      </xdr:nvSpPr>
      <xdr:spPr>
        <a:xfrm>
          <a:off x="17354061" y="66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150665</xdr:rowOff>
    </xdr:from>
    <xdr:ext cx="534377" cy="259045"/>
    <xdr:sp macro="" textlink="">
      <xdr:nvSpPr>
        <xdr:cNvPr id="611" name="n_4mainValue【一般廃棄物処理施設】&#10;一人当たり有形固定資産（償却資産）額"/>
        <xdr:cNvSpPr txBox="1"/>
      </xdr:nvSpPr>
      <xdr:spPr>
        <a:xfrm>
          <a:off x="16560311" y="659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xdr:cNvCxnSpPr/>
      </xdr:nvCxnSpPr>
      <xdr:spPr>
        <a:xfrm flipV="1">
          <a:off x="14699614" y="9192985"/>
          <a:ext cx="0" cy="1366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xdr:cNvSpPr txBox="1"/>
      </xdr:nvSpPr>
      <xdr:spPr>
        <a:xfrm>
          <a:off x="14738350" y="1056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xdr:cNvCxnSpPr/>
      </xdr:nvCxnSpPr>
      <xdr:spPr>
        <a:xfrm>
          <a:off x="14611350" y="105595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xdr:cNvSpPr txBox="1"/>
      </xdr:nvSpPr>
      <xdr:spPr>
        <a:xfrm>
          <a:off x="14738350" y="8974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xdr:cNvCxnSpPr/>
      </xdr:nvCxnSpPr>
      <xdr:spPr>
        <a:xfrm>
          <a:off x="14611350" y="9192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xdr:cNvSpPr txBox="1"/>
      </xdr:nvSpPr>
      <xdr:spPr>
        <a:xfrm>
          <a:off x="14738350" y="9710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xdr:cNvSpPr/>
      </xdr:nvSpPr>
      <xdr:spPr>
        <a:xfrm>
          <a:off x="14649450" y="98532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xdr:cNvSpPr/>
      </xdr:nvSpPr>
      <xdr:spPr>
        <a:xfrm>
          <a:off x="13887450" y="9915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xdr:cNvSpPr/>
      </xdr:nvSpPr>
      <xdr:spPr>
        <a:xfrm>
          <a:off x="130937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xdr:cNvSpPr/>
      </xdr:nvSpPr>
      <xdr:spPr>
        <a:xfrm>
          <a:off x="12299950" y="98874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xdr:cNvSpPr/>
      </xdr:nvSpPr>
      <xdr:spPr>
        <a:xfrm>
          <a:off x="11487150" y="9851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653" name="楕円 652"/>
        <xdr:cNvSpPr/>
      </xdr:nvSpPr>
      <xdr:spPr>
        <a:xfrm>
          <a:off x="14649450" y="100281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94178</xdr:rowOff>
    </xdr:from>
    <xdr:ext cx="405111" cy="259045"/>
    <xdr:sp macro="" textlink="">
      <xdr:nvSpPr>
        <xdr:cNvPr id="654" name="【保健センター・保健所】&#10;有形固定資産減価償却率該当値テキスト"/>
        <xdr:cNvSpPr txBox="1"/>
      </xdr:nvSpPr>
      <xdr:spPr>
        <a:xfrm>
          <a:off x="14738350"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655" name="楕円 654"/>
        <xdr:cNvSpPr/>
      </xdr:nvSpPr>
      <xdr:spPr>
        <a:xfrm>
          <a:off x="13887450" y="9995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60</xdr:row>
      <xdr:rowOff>166551</xdr:rowOff>
    </xdr:to>
    <xdr:cxnSp macro="">
      <xdr:nvCxnSpPr>
        <xdr:cNvPr id="656" name="直線コネクタ 655"/>
        <xdr:cNvCxnSpPr/>
      </xdr:nvCxnSpPr>
      <xdr:spPr>
        <a:xfrm>
          <a:off x="13938250" y="10046244"/>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48804</xdr:rowOff>
    </xdr:from>
    <xdr:to>
      <xdr:col>76</xdr:col>
      <xdr:colOff>165100</xdr:colOff>
      <xdr:row>60</xdr:row>
      <xdr:rowOff>150404</xdr:rowOff>
    </xdr:to>
    <xdr:sp macro="" textlink="">
      <xdr:nvSpPr>
        <xdr:cNvPr id="657" name="楕円 656"/>
        <xdr:cNvSpPr/>
      </xdr:nvSpPr>
      <xdr:spPr>
        <a:xfrm>
          <a:off x="13093700" y="99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99604</xdr:rowOff>
    </xdr:from>
    <xdr:to>
      <xdr:col>81</xdr:col>
      <xdr:colOff>50800</xdr:colOff>
      <xdr:row>60</xdr:row>
      <xdr:rowOff>133894</xdr:rowOff>
    </xdr:to>
    <xdr:cxnSp macro="">
      <xdr:nvCxnSpPr>
        <xdr:cNvPr id="658" name="直線コネクタ 657"/>
        <xdr:cNvCxnSpPr/>
      </xdr:nvCxnSpPr>
      <xdr:spPr>
        <a:xfrm>
          <a:off x="13144500" y="10011954"/>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xdr:rowOff>
    </xdr:from>
    <xdr:to>
      <xdr:col>72</xdr:col>
      <xdr:colOff>38100</xdr:colOff>
      <xdr:row>60</xdr:row>
      <xdr:rowOff>117747</xdr:rowOff>
    </xdr:to>
    <xdr:sp macro="" textlink="">
      <xdr:nvSpPr>
        <xdr:cNvPr id="659" name="楕円 658"/>
        <xdr:cNvSpPr/>
      </xdr:nvSpPr>
      <xdr:spPr>
        <a:xfrm>
          <a:off x="12299950" y="99284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66947</xdr:rowOff>
    </xdr:from>
    <xdr:to>
      <xdr:col>76</xdr:col>
      <xdr:colOff>114300</xdr:colOff>
      <xdr:row>60</xdr:row>
      <xdr:rowOff>99604</xdr:rowOff>
    </xdr:to>
    <xdr:cxnSp macro="">
      <xdr:nvCxnSpPr>
        <xdr:cNvPr id="660" name="直線コネクタ 659"/>
        <xdr:cNvCxnSpPr/>
      </xdr:nvCxnSpPr>
      <xdr:spPr>
        <a:xfrm>
          <a:off x="12344400" y="9979297"/>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61" name="楕円 660"/>
        <xdr:cNvSpPr/>
      </xdr:nvSpPr>
      <xdr:spPr>
        <a:xfrm>
          <a:off x="11487150" y="9900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66947</xdr:rowOff>
    </xdr:to>
    <xdr:cxnSp macro="">
      <xdr:nvCxnSpPr>
        <xdr:cNvPr id="662" name="直線コネクタ 661"/>
        <xdr:cNvCxnSpPr/>
      </xdr:nvCxnSpPr>
      <xdr:spPr>
        <a:xfrm>
          <a:off x="11537950" y="9945007"/>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63" name="n_1aveValue【保健センター・保健所】&#10;有形固定資産減価償却率"/>
        <xdr:cNvSpPr txBox="1"/>
      </xdr:nvSpPr>
      <xdr:spPr>
        <a:xfrm>
          <a:off x="13742044" y="969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xdr:cNvSpPr txBox="1"/>
      </xdr:nvSpPr>
      <xdr:spPr>
        <a:xfrm>
          <a:off x="1296099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5" name="n_3aveValue【保健センター・保健所】&#10;有形固定資産減価償却率"/>
        <xdr:cNvSpPr txBox="1"/>
      </xdr:nvSpPr>
      <xdr:spPr>
        <a:xfrm>
          <a:off x="12167244" y="96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6" name="n_4aveValue【保健センター・保健所】&#10;有形固定資産減価償却率"/>
        <xdr:cNvSpPr txBox="1"/>
      </xdr:nvSpPr>
      <xdr:spPr>
        <a:xfrm>
          <a:off x="11354444" y="963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667" name="n_1mainValue【保健センター・保健所】&#10;有形固定資産減価償却率"/>
        <xdr:cNvSpPr txBox="1"/>
      </xdr:nvSpPr>
      <xdr:spPr>
        <a:xfrm>
          <a:off x="13742044" y="1008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141531</xdr:rowOff>
    </xdr:from>
    <xdr:ext cx="405111" cy="259045"/>
    <xdr:sp macro="" textlink="">
      <xdr:nvSpPr>
        <xdr:cNvPr id="668" name="n_2mainValue【保健センター・保健所】&#10;有形固定資産減価償却率"/>
        <xdr:cNvSpPr txBox="1"/>
      </xdr:nvSpPr>
      <xdr:spPr>
        <a:xfrm>
          <a:off x="1296099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108874</xdr:rowOff>
    </xdr:from>
    <xdr:ext cx="405111" cy="259045"/>
    <xdr:sp macro="" textlink="">
      <xdr:nvSpPr>
        <xdr:cNvPr id="669" name="n_3mainValue【保健センター・保健所】&#10;有形固定資産減価償却率"/>
        <xdr:cNvSpPr txBox="1"/>
      </xdr:nvSpPr>
      <xdr:spPr>
        <a:xfrm>
          <a:off x="121672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670" name="n_4mainValue【保健センター・保健所】&#10;有形固定資産減価償却率"/>
        <xdr:cNvSpPr txBox="1"/>
      </xdr:nvSpPr>
      <xdr:spPr>
        <a:xfrm>
          <a:off x="113544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xdr:cNvCxnSpPr/>
      </xdr:nvCxnSpPr>
      <xdr:spPr>
        <a:xfrm flipV="1">
          <a:off x="19951064" y="9124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xdr:cNvSpPr txBox="1"/>
      </xdr:nvSpPr>
      <xdr:spPr>
        <a:xfrm>
          <a:off x="199898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xdr:cNvCxnSpPr/>
      </xdr:nvCxnSpPr>
      <xdr:spPr>
        <a:xfrm>
          <a:off x="198818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xdr:cNvSpPr txBox="1"/>
      </xdr:nvSpPr>
      <xdr:spPr>
        <a:xfrm>
          <a:off x="199898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9" name="【保健センター・保健所】&#10;一人当たり面積平均値テキスト"/>
        <xdr:cNvSpPr txBox="1"/>
      </xdr:nvSpPr>
      <xdr:spPr>
        <a:xfrm>
          <a:off x="19989800" y="1026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xdr:cNvSpPr/>
      </xdr:nvSpPr>
      <xdr:spPr>
        <a:xfrm>
          <a:off x="1990090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xdr:cNvSpPr/>
      </xdr:nvSpPr>
      <xdr:spPr>
        <a:xfrm>
          <a:off x="19157950" y="1028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xdr:cNvSpPr/>
      </xdr:nvSpPr>
      <xdr:spPr>
        <a:xfrm>
          <a:off x="1834515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xdr:cNvSpPr/>
      </xdr:nvSpPr>
      <xdr:spPr>
        <a:xfrm>
          <a:off x="175514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xdr:cNvSpPr/>
      </xdr:nvSpPr>
      <xdr:spPr>
        <a:xfrm>
          <a:off x="16757650" y="10306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10" name="楕円 709"/>
        <xdr:cNvSpPr/>
      </xdr:nvSpPr>
      <xdr:spPr>
        <a:xfrm>
          <a:off x="19900900" y="1021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711" name="【保健センター・保健所】&#10;一人当たり面積該当値テキスト"/>
        <xdr:cNvSpPr txBox="1"/>
      </xdr:nvSpPr>
      <xdr:spPr>
        <a:xfrm>
          <a:off x="19989800"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712" name="楕円 711"/>
        <xdr:cNvSpPr/>
      </xdr:nvSpPr>
      <xdr:spPr>
        <a:xfrm>
          <a:off x="19157950" y="1021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713" name="直線コネクタ 712"/>
        <xdr:cNvCxnSpPr/>
      </xdr:nvCxnSpPr>
      <xdr:spPr>
        <a:xfrm>
          <a:off x="19202400" y="10261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714" name="楕円 713"/>
        <xdr:cNvSpPr/>
      </xdr:nvSpPr>
      <xdr:spPr>
        <a:xfrm>
          <a:off x="18345150" y="1021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19050</xdr:rowOff>
    </xdr:to>
    <xdr:cxnSp macro="">
      <xdr:nvCxnSpPr>
        <xdr:cNvPr id="715" name="直線コネクタ 714"/>
        <xdr:cNvCxnSpPr/>
      </xdr:nvCxnSpPr>
      <xdr:spPr>
        <a:xfrm>
          <a:off x="18395950" y="10261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716" name="楕円 715"/>
        <xdr:cNvSpPr/>
      </xdr:nvSpPr>
      <xdr:spPr>
        <a:xfrm>
          <a:off x="17551400" y="1021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19050</xdr:rowOff>
    </xdr:to>
    <xdr:cxnSp macro="">
      <xdr:nvCxnSpPr>
        <xdr:cNvPr id="717" name="直線コネクタ 716"/>
        <xdr:cNvCxnSpPr/>
      </xdr:nvCxnSpPr>
      <xdr:spPr>
        <a:xfrm>
          <a:off x="17602200" y="10261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718" name="楕円 717"/>
        <xdr:cNvSpPr/>
      </xdr:nvSpPr>
      <xdr:spPr>
        <a:xfrm>
          <a:off x="16757650" y="1021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19050</xdr:rowOff>
    </xdr:to>
    <xdr:cxnSp macro="">
      <xdr:nvCxnSpPr>
        <xdr:cNvPr id="719" name="直線コネクタ 718"/>
        <xdr:cNvCxnSpPr/>
      </xdr:nvCxnSpPr>
      <xdr:spPr>
        <a:xfrm>
          <a:off x="16802100" y="10261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20" name="n_1aveValue【保健センター・保健所】&#10;一人当たり面積"/>
        <xdr:cNvSpPr txBox="1"/>
      </xdr:nvSpPr>
      <xdr:spPr>
        <a:xfrm>
          <a:off x="189802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1" name="n_2aveValue【保健センター・保健所】&#10;一人当たり面積"/>
        <xdr:cNvSpPr txBox="1"/>
      </xdr:nvSpPr>
      <xdr:spPr>
        <a:xfrm>
          <a:off x="181801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22" name="n_3aveValue【保健センター・保健所】&#10;一人当たり面積"/>
        <xdr:cNvSpPr txBox="1"/>
      </xdr:nvSpPr>
      <xdr:spPr>
        <a:xfrm>
          <a:off x="1738637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3" name="n_4aveValue【保健センター・保健所】&#10;一人当たり面積"/>
        <xdr:cNvSpPr txBox="1"/>
      </xdr:nvSpPr>
      <xdr:spPr>
        <a:xfrm>
          <a:off x="165926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86377</xdr:rowOff>
    </xdr:from>
    <xdr:ext cx="469744" cy="259045"/>
    <xdr:sp macro="" textlink="">
      <xdr:nvSpPr>
        <xdr:cNvPr id="724" name="n_1mainValue【保健センター・保健所】&#10;一人当たり面積"/>
        <xdr:cNvSpPr txBox="1"/>
      </xdr:nvSpPr>
      <xdr:spPr>
        <a:xfrm>
          <a:off x="18980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725" name="n_2mainValue【保健センター・保健所】&#10;一人当たり面積"/>
        <xdr:cNvSpPr txBox="1"/>
      </xdr:nvSpPr>
      <xdr:spPr>
        <a:xfrm>
          <a:off x="181801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726" name="n_3mainValue【保健センター・保健所】&#10;一人当たり面積"/>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727" name="n_4mainValue【保健センター・保健所】&#10;一人当たり面積"/>
        <xdr:cNvSpPr txBox="1"/>
      </xdr:nvSpPr>
      <xdr:spPr>
        <a:xfrm>
          <a:off x="165926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xdr:cNvSpPr/>
      </xdr:nvSpPr>
      <xdr:spPr>
        <a:xfrm>
          <a:off x="112077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xdr:cNvSpPr/>
      </xdr:nvSpPr>
      <xdr:spPr>
        <a:xfrm>
          <a:off x="112077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xdr:cNvSpPr/>
      </xdr:nvSpPr>
      <xdr:spPr>
        <a:xfrm>
          <a:off x="123444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xdr:cNvSpPr/>
      </xdr:nvSpPr>
      <xdr:spPr>
        <a:xfrm>
          <a:off x="123444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xdr:cNvSpPr/>
      </xdr:nvSpPr>
      <xdr:spPr>
        <a:xfrm>
          <a:off x="16459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xdr:cNvSpPr/>
      </xdr:nvSpPr>
      <xdr:spPr>
        <a:xfrm>
          <a:off x="16459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xdr:cNvSpPr/>
      </xdr:nvSpPr>
      <xdr:spPr>
        <a:xfrm>
          <a:off x="17614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xdr:cNvSpPr/>
      </xdr:nvSpPr>
      <xdr:spPr>
        <a:xfrm>
          <a:off x="17614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xdr:cNvCxnSpPr/>
      </xdr:nvCxnSpPr>
      <xdr:spPr>
        <a:xfrm flipV="1">
          <a:off x="14699614" y="166176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xdr:cNvSpPr txBox="1"/>
      </xdr:nvSpPr>
      <xdr:spPr>
        <a:xfrm>
          <a:off x="14738350" y="1792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xdr:cNvCxnSpPr/>
      </xdr:nvCxnSpPr>
      <xdr:spPr>
        <a:xfrm>
          <a:off x="14611350" y="179252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xdr:cNvSpPr txBox="1"/>
      </xdr:nvSpPr>
      <xdr:spPr>
        <a:xfrm>
          <a:off x="14738350" y="1639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xdr:cNvCxnSpPr/>
      </xdr:nvCxnSpPr>
      <xdr:spPr>
        <a:xfrm>
          <a:off x="14611350" y="166176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19829</xdr:rowOff>
    </xdr:from>
    <xdr:ext cx="405111" cy="259045"/>
    <xdr:sp macro="" textlink="">
      <xdr:nvSpPr>
        <xdr:cNvPr id="767" name="【庁舎】&#10;有形固定資産減価償却率平均値テキスト"/>
        <xdr:cNvSpPr txBox="1"/>
      </xdr:nvSpPr>
      <xdr:spPr>
        <a:xfrm>
          <a:off x="14738350" y="1727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xdr:cNvSpPr/>
      </xdr:nvSpPr>
      <xdr:spPr>
        <a:xfrm>
          <a:off x="14649450" y="173007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xdr:cNvSpPr/>
      </xdr:nvSpPr>
      <xdr:spPr>
        <a:xfrm>
          <a:off x="13887450" y="1727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xdr:cNvSpPr/>
      </xdr:nvSpPr>
      <xdr:spPr>
        <a:xfrm>
          <a:off x="13093700" y="172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xdr:cNvSpPr/>
      </xdr:nvSpPr>
      <xdr:spPr>
        <a:xfrm>
          <a:off x="12299950" y="17273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xdr:cNvSpPr/>
      </xdr:nvSpPr>
      <xdr:spPr>
        <a:xfrm>
          <a:off x="11487150" y="1724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146558</xdr:rowOff>
    </xdr:from>
    <xdr:to>
      <xdr:col>85</xdr:col>
      <xdr:colOff>177800</xdr:colOff>
      <xdr:row>104</xdr:row>
      <xdr:rowOff>76708</xdr:rowOff>
    </xdr:to>
    <xdr:sp macro="" textlink="">
      <xdr:nvSpPr>
        <xdr:cNvPr id="778" name="楕円 777"/>
        <xdr:cNvSpPr/>
      </xdr:nvSpPr>
      <xdr:spPr>
        <a:xfrm>
          <a:off x="14649450" y="172344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169435</xdr:rowOff>
    </xdr:from>
    <xdr:ext cx="405111" cy="259045"/>
    <xdr:sp macro="" textlink="">
      <xdr:nvSpPr>
        <xdr:cNvPr id="779" name="【庁舎】&#10;有形固定資産減価償却率該当値テキスト"/>
        <xdr:cNvSpPr txBox="1"/>
      </xdr:nvSpPr>
      <xdr:spPr>
        <a:xfrm>
          <a:off x="14738350" y="1708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89408</xdr:rowOff>
    </xdr:from>
    <xdr:to>
      <xdr:col>81</xdr:col>
      <xdr:colOff>101600</xdr:colOff>
      <xdr:row>104</xdr:row>
      <xdr:rowOff>19558</xdr:rowOff>
    </xdr:to>
    <xdr:sp macro="" textlink="">
      <xdr:nvSpPr>
        <xdr:cNvPr id="780" name="楕円 779"/>
        <xdr:cNvSpPr/>
      </xdr:nvSpPr>
      <xdr:spPr>
        <a:xfrm>
          <a:off x="13887450"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140208</xdr:rowOff>
    </xdr:from>
    <xdr:to>
      <xdr:col>85</xdr:col>
      <xdr:colOff>127000</xdr:colOff>
      <xdr:row>104</xdr:row>
      <xdr:rowOff>25908</xdr:rowOff>
    </xdr:to>
    <xdr:cxnSp macro="">
      <xdr:nvCxnSpPr>
        <xdr:cNvPr id="781" name="直線コネクタ 780"/>
        <xdr:cNvCxnSpPr/>
      </xdr:nvCxnSpPr>
      <xdr:spPr>
        <a:xfrm>
          <a:off x="13938250" y="17228058"/>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xdr:rowOff>
    </xdr:from>
    <xdr:to>
      <xdr:col>76</xdr:col>
      <xdr:colOff>165100</xdr:colOff>
      <xdr:row>103</xdr:row>
      <xdr:rowOff>117856</xdr:rowOff>
    </xdr:to>
    <xdr:sp macro="" textlink="">
      <xdr:nvSpPr>
        <xdr:cNvPr id="782" name="楕円 781"/>
        <xdr:cNvSpPr/>
      </xdr:nvSpPr>
      <xdr:spPr>
        <a:xfrm>
          <a:off x="13093700" y="171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67056</xdr:rowOff>
    </xdr:from>
    <xdr:to>
      <xdr:col>81</xdr:col>
      <xdr:colOff>50800</xdr:colOff>
      <xdr:row>103</xdr:row>
      <xdr:rowOff>140208</xdr:rowOff>
    </xdr:to>
    <xdr:cxnSp macro="">
      <xdr:nvCxnSpPr>
        <xdr:cNvPr id="783" name="直線コネクタ 782"/>
        <xdr:cNvCxnSpPr/>
      </xdr:nvCxnSpPr>
      <xdr:spPr>
        <a:xfrm>
          <a:off x="13144500" y="17154906"/>
          <a:ext cx="7937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146558</xdr:rowOff>
    </xdr:from>
    <xdr:to>
      <xdr:col>72</xdr:col>
      <xdr:colOff>38100</xdr:colOff>
      <xdr:row>103</xdr:row>
      <xdr:rowOff>76708</xdr:rowOff>
    </xdr:to>
    <xdr:sp macro="" textlink="">
      <xdr:nvSpPr>
        <xdr:cNvPr id="784" name="楕円 783"/>
        <xdr:cNvSpPr/>
      </xdr:nvSpPr>
      <xdr:spPr>
        <a:xfrm>
          <a:off x="12299950" y="170629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25908</xdr:rowOff>
    </xdr:from>
    <xdr:to>
      <xdr:col>76</xdr:col>
      <xdr:colOff>114300</xdr:colOff>
      <xdr:row>103</xdr:row>
      <xdr:rowOff>67056</xdr:rowOff>
    </xdr:to>
    <xdr:cxnSp macro="">
      <xdr:nvCxnSpPr>
        <xdr:cNvPr id="785" name="直線コネクタ 784"/>
        <xdr:cNvCxnSpPr/>
      </xdr:nvCxnSpPr>
      <xdr:spPr>
        <a:xfrm>
          <a:off x="12344400" y="17113758"/>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100837</xdr:rowOff>
    </xdr:from>
    <xdr:to>
      <xdr:col>67</xdr:col>
      <xdr:colOff>101600</xdr:colOff>
      <xdr:row>103</xdr:row>
      <xdr:rowOff>30987</xdr:rowOff>
    </xdr:to>
    <xdr:sp macro="" textlink="">
      <xdr:nvSpPr>
        <xdr:cNvPr id="786" name="楕円 785"/>
        <xdr:cNvSpPr/>
      </xdr:nvSpPr>
      <xdr:spPr>
        <a:xfrm>
          <a:off x="11487150" y="170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151637</xdr:rowOff>
    </xdr:from>
    <xdr:to>
      <xdr:col>71</xdr:col>
      <xdr:colOff>177800</xdr:colOff>
      <xdr:row>103</xdr:row>
      <xdr:rowOff>25908</xdr:rowOff>
    </xdr:to>
    <xdr:cxnSp macro="">
      <xdr:nvCxnSpPr>
        <xdr:cNvPr id="787" name="直線コネクタ 786"/>
        <xdr:cNvCxnSpPr/>
      </xdr:nvCxnSpPr>
      <xdr:spPr>
        <a:xfrm>
          <a:off x="11537950" y="17068037"/>
          <a:ext cx="8064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108983</xdr:rowOff>
    </xdr:from>
    <xdr:ext cx="405111" cy="259045"/>
    <xdr:sp macro="" textlink="">
      <xdr:nvSpPr>
        <xdr:cNvPr id="788" name="n_1aveValue【庁舎】&#10;有形固定資産減価償却率"/>
        <xdr:cNvSpPr txBox="1"/>
      </xdr:nvSpPr>
      <xdr:spPr>
        <a:xfrm>
          <a:off x="13742044" y="1736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89" name="n_2aveValue【庁舎】&#10;有形固定資産減価償却率"/>
        <xdr:cNvSpPr txBox="1"/>
      </xdr:nvSpPr>
      <xdr:spPr>
        <a:xfrm>
          <a:off x="12960994" y="173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0" name="n_3aveValue【庁舎】&#10;有形固定資産減価償却率"/>
        <xdr:cNvSpPr txBox="1"/>
      </xdr:nvSpPr>
      <xdr:spPr>
        <a:xfrm>
          <a:off x="121672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791" name="n_4aveValue【庁舎】&#10;有形固定資産減価償却率"/>
        <xdr:cNvSpPr txBox="1"/>
      </xdr:nvSpPr>
      <xdr:spPr>
        <a:xfrm>
          <a:off x="11354444" y="17338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36085</xdr:rowOff>
    </xdr:from>
    <xdr:ext cx="405111" cy="259045"/>
    <xdr:sp macro="" textlink="">
      <xdr:nvSpPr>
        <xdr:cNvPr id="792" name="n_1mainValue【庁舎】&#10;有形固定資産減価償却率"/>
        <xdr:cNvSpPr txBox="1"/>
      </xdr:nvSpPr>
      <xdr:spPr>
        <a:xfrm>
          <a:off x="13742044" y="169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134383</xdr:rowOff>
    </xdr:from>
    <xdr:ext cx="405111" cy="259045"/>
    <xdr:sp macro="" textlink="">
      <xdr:nvSpPr>
        <xdr:cNvPr id="793" name="n_2mainValue【庁舎】&#10;有形固定資産減価償却率"/>
        <xdr:cNvSpPr txBox="1"/>
      </xdr:nvSpPr>
      <xdr:spPr>
        <a:xfrm>
          <a:off x="12960994" y="1687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93235</xdr:rowOff>
    </xdr:from>
    <xdr:ext cx="405111" cy="259045"/>
    <xdr:sp macro="" textlink="">
      <xdr:nvSpPr>
        <xdr:cNvPr id="794" name="n_3mainValue【庁舎】&#10;有形固定資産減価償却率"/>
        <xdr:cNvSpPr txBox="1"/>
      </xdr:nvSpPr>
      <xdr:spPr>
        <a:xfrm>
          <a:off x="12167244" y="168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47514</xdr:rowOff>
    </xdr:from>
    <xdr:ext cx="405111" cy="259045"/>
    <xdr:sp macro="" textlink="">
      <xdr:nvSpPr>
        <xdr:cNvPr id="795" name="n_4mainValue【庁舎】&#10;有形固定資産減価償却率"/>
        <xdr:cNvSpPr txBox="1"/>
      </xdr:nvSpPr>
      <xdr:spPr>
        <a:xfrm>
          <a:off x="11354444" y="1679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xdr:cNvCxnSpPr/>
      </xdr:nvCxnSpPr>
      <xdr:spPr>
        <a:xfrm flipV="1">
          <a:off x="19951064" y="164630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xdr:cNvSpPr txBox="1"/>
      </xdr:nvSpPr>
      <xdr:spPr>
        <a:xfrm>
          <a:off x="199898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xdr:cNvCxnSpPr/>
      </xdr:nvCxnSpPr>
      <xdr:spPr>
        <a:xfrm>
          <a:off x="19881850" y="1796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xdr:cNvSpPr txBox="1"/>
      </xdr:nvSpPr>
      <xdr:spPr>
        <a:xfrm>
          <a:off x="19989800" y="1623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xdr:cNvCxnSpPr/>
      </xdr:nvCxnSpPr>
      <xdr:spPr>
        <a:xfrm>
          <a:off x="19881850" y="16463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24" name="【庁舎】&#10;一人当たり面積平均値テキスト"/>
        <xdr:cNvSpPr txBox="1"/>
      </xdr:nvSpPr>
      <xdr:spPr>
        <a:xfrm>
          <a:off x="19989800" y="1741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xdr:cNvSpPr/>
      </xdr:nvSpPr>
      <xdr:spPr>
        <a:xfrm>
          <a:off x="1990090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xdr:cNvSpPr/>
      </xdr:nvSpPr>
      <xdr:spPr>
        <a:xfrm>
          <a:off x="19157950" y="17562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xdr:cNvSpPr/>
      </xdr:nvSpPr>
      <xdr:spPr>
        <a:xfrm>
          <a:off x="1834515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xdr:cNvSpPr/>
      </xdr:nvSpPr>
      <xdr:spPr>
        <a:xfrm>
          <a:off x="175514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xdr:cNvSpPr/>
      </xdr:nvSpPr>
      <xdr:spPr>
        <a:xfrm>
          <a:off x="16757650" y="17593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35" name="楕円 834"/>
        <xdr:cNvSpPr/>
      </xdr:nvSpPr>
      <xdr:spPr>
        <a:xfrm>
          <a:off x="199009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836" name="【庁舎】&#10;一人当たり面積該当値テキスト"/>
        <xdr:cNvSpPr txBox="1"/>
      </xdr:nvSpPr>
      <xdr:spPr>
        <a:xfrm>
          <a:off x="19989800"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37" name="楕円 836"/>
        <xdr:cNvSpPr/>
      </xdr:nvSpPr>
      <xdr:spPr>
        <a:xfrm>
          <a:off x="19157950" y="17650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838" name="直線コネクタ 837"/>
        <xdr:cNvCxnSpPr/>
      </xdr:nvCxnSpPr>
      <xdr:spPr>
        <a:xfrm>
          <a:off x="19202400" y="177012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839" name="楕円 838"/>
        <xdr:cNvSpPr/>
      </xdr:nvSpPr>
      <xdr:spPr>
        <a:xfrm>
          <a:off x="1834515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99061</xdr:rowOff>
    </xdr:to>
    <xdr:cxnSp macro="">
      <xdr:nvCxnSpPr>
        <xdr:cNvPr id="840" name="直線コネクタ 839"/>
        <xdr:cNvCxnSpPr/>
      </xdr:nvCxnSpPr>
      <xdr:spPr>
        <a:xfrm>
          <a:off x="18395950" y="1769745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40639</xdr:rowOff>
    </xdr:from>
    <xdr:to>
      <xdr:col>102</xdr:col>
      <xdr:colOff>165100</xdr:colOff>
      <xdr:row>106</xdr:row>
      <xdr:rowOff>142239</xdr:rowOff>
    </xdr:to>
    <xdr:sp macro="" textlink="">
      <xdr:nvSpPr>
        <xdr:cNvPr id="841" name="楕円 840"/>
        <xdr:cNvSpPr/>
      </xdr:nvSpPr>
      <xdr:spPr>
        <a:xfrm>
          <a:off x="175514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95250</xdr:rowOff>
    </xdr:to>
    <xdr:cxnSp macro="">
      <xdr:nvCxnSpPr>
        <xdr:cNvPr id="842" name="直線コネクタ 841"/>
        <xdr:cNvCxnSpPr/>
      </xdr:nvCxnSpPr>
      <xdr:spPr>
        <a:xfrm>
          <a:off x="17602200" y="17693639"/>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36830</xdr:rowOff>
    </xdr:from>
    <xdr:to>
      <xdr:col>98</xdr:col>
      <xdr:colOff>38100</xdr:colOff>
      <xdr:row>106</xdr:row>
      <xdr:rowOff>138430</xdr:rowOff>
    </xdr:to>
    <xdr:sp macro="" textlink="">
      <xdr:nvSpPr>
        <xdr:cNvPr id="843" name="楕円 842"/>
        <xdr:cNvSpPr/>
      </xdr:nvSpPr>
      <xdr:spPr>
        <a:xfrm>
          <a:off x="16757650" y="17639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91439</xdr:rowOff>
    </xdr:to>
    <xdr:cxnSp macro="">
      <xdr:nvCxnSpPr>
        <xdr:cNvPr id="844" name="直線コネクタ 843"/>
        <xdr:cNvCxnSpPr/>
      </xdr:nvCxnSpPr>
      <xdr:spPr>
        <a:xfrm>
          <a:off x="16802100" y="17689830"/>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45" name="n_1aveValue【庁舎】&#10;一人当たり面積"/>
        <xdr:cNvSpPr txBox="1"/>
      </xdr:nvSpPr>
      <xdr:spPr>
        <a:xfrm>
          <a:off x="189802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846" name="n_2aveValue【庁舎】&#10;一人当たり面積"/>
        <xdr:cNvSpPr txBox="1"/>
      </xdr:nvSpPr>
      <xdr:spPr>
        <a:xfrm>
          <a:off x="181801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93997</xdr:rowOff>
    </xdr:from>
    <xdr:ext cx="469744" cy="259045"/>
    <xdr:sp macro="" textlink="">
      <xdr:nvSpPr>
        <xdr:cNvPr id="847" name="n_3aveValue【庁舎】&#10;一人当たり面積"/>
        <xdr:cNvSpPr txBox="1"/>
      </xdr:nvSpPr>
      <xdr:spPr>
        <a:xfrm>
          <a:off x="1738637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109238</xdr:rowOff>
    </xdr:from>
    <xdr:ext cx="469744" cy="259045"/>
    <xdr:sp macro="" textlink="">
      <xdr:nvSpPr>
        <xdr:cNvPr id="848" name="n_4aveValue【庁舎】&#10;一人当たり面積"/>
        <xdr:cNvSpPr txBox="1"/>
      </xdr:nvSpPr>
      <xdr:spPr>
        <a:xfrm>
          <a:off x="165926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49" name="n_1mainValue【庁舎】&#10;一人当たり面積"/>
        <xdr:cNvSpPr txBox="1"/>
      </xdr:nvSpPr>
      <xdr:spPr>
        <a:xfrm>
          <a:off x="189802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850" name="n_2mainValue【庁舎】&#10;一人当たり面積"/>
        <xdr:cNvSpPr txBox="1"/>
      </xdr:nvSpPr>
      <xdr:spPr>
        <a:xfrm>
          <a:off x="181801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133366</xdr:rowOff>
    </xdr:from>
    <xdr:ext cx="469744" cy="259045"/>
    <xdr:sp macro="" textlink="">
      <xdr:nvSpPr>
        <xdr:cNvPr id="851" name="n_3mainValue【庁舎】&#10;一人当たり面積"/>
        <xdr:cNvSpPr txBox="1"/>
      </xdr:nvSpPr>
      <xdr:spPr>
        <a:xfrm>
          <a:off x="17386377"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129557</xdr:rowOff>
    </xdr:from>
    <xdr:ext cx="469744" cy="259045"/>
    <xdr:sp macro="" textlink="">
      <xdr:nvSpPr>
        <xdr:cNvPr id="852" name="n_4mainValue【庁舎】&#10;一人当たり面積"/>
        <xdr:cNvSpPr txBox="1"/>
      </xdr:nvSpPr>
      <xdr:spPr>
        <a:xfrm>
          <a:off x="165926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一人当たり面積については、概ね同程度で推移している。</a:t>
          </a:r>
        </a:p>
        <a:p>
          <a:r>
            <a:rPr kumimoji="1" lang="ja-JP" altLang="en-US" sz="1300">
              <a:latin typeface="ＭＳ Ｐゴシック" panose="020B0600070205080204" pitchFamily="50" charset="-128"/>
              <a:ea typeface="ＭＳ Ｐゴシック" panose="020B0600070205080204" pitchFamily="50" charset="-128"/>
            </a:rPr>
            <a:t>　類似団体と比較して比較的高い数値なのが、「体育館・プール」及び「市民会館」である。これらの体育館や文化センターは多くが平成以降に整備されている点が特徴である。</a:t>
          </a:r>
        </a:p>
        <a:p>
          <a:r>
            <a:rPr kumimoji="1" lang="ja-JP" altLang="en-US" sz="1300">
              <a:latin typeface="ＭＳ Ｐゴシック" panose="020B0600070205080204" pitchFamily="50" charset="-128"/>
              <a:ea typeface="ＭＳ Ｐゴシック" panose="020B0600070205080204" pitchFamily="50" charset="-128"/>
            </a:rPr>
            <a:t>　一人当たり有形固定資産（償却資産）額については、「橋りょう」が類似団体と比較して高い数値となっている。これは、本区の地理的特性上、内部河川が多いためである。</a:t>
          </a:r>
        </a:p>
        <a:p>
          <a:r>
            <a:rPr kumimoji="1" lang="ja-JP" altLang="en-US" sz="1300">
              <a:latin typeface="ＭＳ Ｐゴシック" panose="020B0600070205080204" pitchFamily="50" charset="-128"/>
              <a:ea typeface="ＭＳ Ｐゴシック" panose="020B0600070205080204" pitchFamily="50" charset="-128"/>
            </a:rPr>
            <a:t>　今後については、インフラ資産の老朽化に加え、公共建築物についても昭和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年代にかけて建設を行った学校等があり、半数以上が建築後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状況である。公共施設等総合管理計画に基づき、点検・診断等を実施し、適切に施設を維持管理するとともに、長寿命化に向けた計画的な改修を実施していく。また、新規整備については民間活力の導入とともに民間施設の賃借等も検討するほか、施設の複合化等についても併せ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525,952
496,677
43.01
234,470,059
223,533,762
10,931,014
129,191,073
24,262,337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前年度と同値</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となった。基準財政需要額が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となっているものの、基準財政収入額が、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所得環境の改善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等に伴う特別区税の増等により増加傾向である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ため、水準を維持している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。類似団体内では低めの数値となっている。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特別区税等の歳入は景気動向に左右されやすい構造であり、本区では今後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人口増加が見込まれ、行政需要の増加が予想されることから、引き続き歳出抑制に努めるなど、健全な財政運営を図っていく。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1" name="直線コネクタ 70"/>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146050</xdr:rowOff>
    </xdr:to>
    <xdr:cxnSp macro="">
      <xdr:nvCxnSpPr>
        <xdr:cNvPr id="74" name="直線コネクタ 73"/>
        <xdr:cNvCxnSpPr/>
      </xdr:nvCxnSpPr>
      <xdr:spPr>
        <a:xfrm flipV="1">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5" name="テキスト ボックス 9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小中学校の</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Ｔ関連経費の物件費の増等により経常経費が増となったものの、特別区交付金や特別区税の増などにより一般財源が増となったことにより、前年度比で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ポイントの減となった。その結果、本区の経常収支比率は引き続き適正水準（</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範囲内であり、類似団体内でも上位の数値となった。歳入環境の先行きは不透明であるとともに、本区においては、人口増等により今後も経常的経費の増が見込まれることから、引き続き、効率的かつ効果的な行財政運営に取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151977</xdr:rowOff>
    </xdr:to>
    <xdr:cxnSp macro="">
      <xdr:nvCxnSpPr>
        <xdr:cNvPr id="134" name="直線コネクタ 133"/>
        <xdr:cNvCxnSpPr/>
      </xdr:nvCxnSpPr>
      <xdr:spPr>
        <a:xfrm flipV="1">
          <a:off x="4114800" y="1091565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64</xdr:row>
      <xdr:rowOff>151977</xdr:rowOff>
    </xdr:to>
    <xdr:cxnSp macro="">
      <xdr:nvCxnSpPr>
        <xdr:cNvPr id="137" name="直線コネクタ 136"/>
        <xdr:cNvCxnSpPr/>
      </xdr:nvCxnSpPr>
      <xdr:spPr>
        <a:xfrm>
          <a:off x="3225800" y="1081108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39" name="テキスト ボックス 138"/>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64</xdr:row>
      <xdr:rowOff>23283</xdr:rowOff>
    </xdr:to>
    <xdr:cxnSp macro="">
      <xdr:nvCxnSpPr>
        <xdr:cNvPr id="140" name="直線コネクタ 139"/>
        <xdr:cNvCxnSpPr/>
      </xdr:nvCxnSpPr>
      <xdr:spPr>
        <a:xfrm flipV="1">
          <a:off x="2336800" y="1081108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64</xdr:row>
      <xdr:rowOff>23283</xdr:rowOff>
    </xdr:to>
    <xdr:cxnSp macro="">
      <xdr:nvCxnSpPr>
        <xdr:cNvPr id="143" name="直線コネクタ 142"/>
        <xdr:cNvCxnSpPr/>
      </xdr:nvCxnSpPr>
      <xdr:spPr>
        <a:xfrm>
          <a:off x="1447800" y="1069043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5" name="テキスト ボックス 144"/>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3" name="楕円 152"/>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4"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5" name="楕円 154"/>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41504</xdr:rowOff>
    </xdr:from>
    <xdr:ext cx="736600" cy="259045"/>
    <xdr:sp macro="" textlink="">
      <xdr:nvSpPr>
        <xdr:cNvPr id="156" name="テキスト ボックス 155"/>
        <xdr:cNvSpPr txBox="1"/>
      </xdr:nvSpPr>
      <xdr:spPr>
        <a:xfrm>
          <a:off x="3733800" y="1084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7" name="楕円 156"/>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8" name="テキスト ボックス 157"/>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9" name="楕円 158"/>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60" name="テキスト ボックス 15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1" name="楕円 160"/>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2" name="テキスト ボックス 161"/>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9,773</a:t>
          </a:r>
          <a:r>
            <a:rPr kumimoji="1" lang="ja-JP" altLang="en-US" sz="1300">
              <a:latin typeface="ＭＳ Ｐゴシック" panose="020B0600070205080204" pitchFamily="50" charset="-128"/>
              <a:ea typeface="ＭＳ Ｐゴシック" panose="020B0600070205080204" pitchFamily="50" charset="-128"/>
            </a:rPr>
            <a:t>円の増となっている。これは、人口が減となった一方、人件費・物件費等の合計が増となったことが要因である。</a:t>
          </a:r>
        </a:p>
        <a:p>
          <a:r>
            <a:rPr kumimoji="1" lang="ja-JP" altLang="en-US" sz="1300">
              <a:latin typeface="ＭＳ Ｐゴシック" panose="020B0600070205080204" pitchFamily="50" charset="-128"/>
              <a:ea typeface="ＭＳ Ｐゴシック" panose="020B0600070205080204" pitchFamily="50" charset="-128"/>
            </a:rPr>
            <a:t>本区の数値は、全国平均、東京都平均、類似団体平均と比較すると低い数値となっている。人口増に伴い、今後も物件費等の増加が見込まれるため、行財政改革の推進や既存事業の見直し、再構築など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33886</xdr:rowOff>
    </xdr:from>
    <xdr:to>
      <xdr:col>23</xdr:col>
      <xdr:colOff>133350</xdr:colOff>
      <xdr:row>81</xdr:row>
      <xdr:rowOff>73191</xdr:rowOff>
    </xdr:to>
    <xdr:cxnSp macro="">
      <xdr:nvCxnSpPr>
        <xdr:cNvPr id="197" name="直線コネクタ 196"/>
        <xdr:cNvCxnSpPr/>
      </xdr:nvCxnSpPr>
      <xdr:spPr>
        <a:xfrm>
          <a:off x="4114800" y="13921336"/>
          <a:ext cx="838200" cy="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57967</xdr:rowOff>
    </xdr:from>
    <xdr:ext cx="762000" cy="259045"/>
    <xdr:sp macro="" textlink="">
      <xdr:nvSpPr>
        <xdr:cNvPr id="198" name="人件費・物件費等の状況平均値テキスト"/>
        <xdr:cNvSpPr txBox="1"/>
      </xdr:nvSpPr>
      <xdr:spPr>
        <a:xfrm>
          <a:off x="5041900" y="1394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161465</xdr:rowOff>
    </xdr:from>
    <xdr:to>
      <xdr:col>19</xdr:col>
      <xdr:colOff>133350</xdr:colOff>
      <xdr:row>81</xdr:row>
      <xdr:rowOff>33886</xdr:rowOff>
    </xdr:to>
    <xdr:cxnSp macro="">
      <xdr:nvCxnSpPr>
        <xdr:cNvPr id="200" name="直線コネクタ 199"/>
        <xdr:cNvCxnSpPr/>
      </xdr:nvCxnSpPr>
      <xdr:spPr>
        <a:xfrm>
          <a:off x="3225800" y="13877465"/>
          <a:ext cx="889000" cy="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141332</xdr:rowOff>
    </xdr:from>
    <xdr:to>
      <xdr:col>15</xdr:col>
      <xdr:colOff>82550</xdr:colOff>
      <xdr:row>80</xdr:row>
      <xdr:rowOff>161465</xdr:rowOff>
    </xdr:to>
    <xdr:cxnSp macro="">
      <xdr:nvCxnSpPr>
        <xdr:cNvPr id="203" name="直線コネクタ 202"/>
        <xdr:cNvCxnSpPr/>
      </xdr:nvCxnSpPr>
      <xdr:spPr>
        <a:xfrm>
          <a:off x="2336800" y="13857332"/>
          <a:ext cx="889000" cy="2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140283</xdr:rowOff>
    </xdr:from>
    <xdr:to>
      <xdr:col>11</xdr:col>
      <xdr:colOff>31750</xdr:colOff>
      <xdr:row>80</xdr:row>
      <xdr:rowOff>141332</xdr:rowOff>
    </xdr:to>
    <xdr:cxnSp macro="">
      <xdr:nvCxnSpPr>
        <xdr:cNvPr id="206" name="直線コネクタ 205"/>
        <xdr:cNvCxnSpPr/>
      </xdr:nvCxnSpPr>
      <xdr:spPr>
        <a:xfrm>
          <a:off x="1447800" y="13856283"/>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22391</xdr:rowOff>
    </xdr:from>
    <xdr:to>
      <xdr:col>23</xdr:col>
      <xdr:colOff>184150</xdr:colOff>
      <xdr:row>81</xdr:row>
      <xdr:rowOff>123991</xdr:rowOff>
    </xdr:to>
    <xdr:sp macro="" textlink="">
      <xdr:nvSpPr>
        <xdr:cNvPr id="216" name="楕円 215"/>
        <xdr:cNvSpPr/>
      </xdr:nvSpPr>
      <xdr:spPr>
        <a:xfrm>
          <a:off x="4902200" y="139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115118</xdr:rowOff>
    </xdr:from>
    <xdr:ext cx="762000" cy="259045"/>
    <xdr:sp macro="" textlink="">
      <xdr:nvSpPr>
        <xdr:cNvPr id="217" name="人件費・物件費等の状況該当値テキスト"/>
        <xdr:cNvSpPr txBox="1"/>
      </xdr:nvSpPr>
      <xdr:spPr>
        <a:xfrm>
          <a:off x="5041900" y="138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154536</xdr:rowOff>
    </xdr:from>
    <xdr:to>
      <xdr:col>19</xdr:col>
      <xdr:colOff>184150</xdr:colOff>
      <xdr:row>81</xdr:row>
      <xdr:rowOff>84686</xdr:rowOff>
    </xdr:to>
    <xdr:sp macro="" textlink="">
      <xdr:nvSpPr>
        <xdr:cNvPr id="218" name="楕円 217"/>
        <xdr:cNvSpPr/>
      </xdr:nvSpPr>
      <xdr:spPr>
        <a:xfrm>
          <a:off x="4064000" y="138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94863</xdr:rowOff>
    </xdr:from>
    <xdr:ext cx="736600" cy="259045"/>
    <xdr:sp macro="" textlink="">
      <xdr:nvSpPr>
        <xdr:cNvPr id="219" name="テキスト ボックス 218"/>
        <xdr:cNvSpPr txBox="1"/>
      </xdr:nvSpPr>
      <xdr:spPr>
        <a:xfrm>
          <a:off x="3733800" y="1363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110665</xdr:rowOff>
    </xdr:from>
    <xdr:to>
      <xdr:col>15</xdr:col>
      <xdr:colOff>133350</xdr:colOff>
      <xdr:row>81</xdr:row>
      <xdr:rowOff>40815</xdr:rowOff>
    </xdr:to>
    <xdr:sp macro="" textlink="">
      <xdr:nvSpPr>
        <xdr:cNvPr id="220" name="楕円 219"/>
        <xdr:cNvSpPr/>
      </xdr:nvSpPr>
      <xdr:spPr>
        <a:xfrm>
          <a:off x="3175000" y="138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50992</xdr:rowOff>
    </xdr:from>
    <xdr:ext cx="762000" cy="259045"/>
    <xdr:sp macro="" textlink="">
      <xdr:nvSpPr>
        <xdr:cNvPr id="221" name="テキスト ボックス 220"/>
        <xdr:cNvSpPr txBox="1"/>
      </xdr:nvSpPr>
      <xdr:spPr>
        <a:xfrm>
          <a:off x="2844800" y="1359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90532</xdr:rowOff>
    </xdr:from>
    <xdr:to>
      <xdr:col>11</xdr:col>
      <xdr:colOff>82550</xdr:colOff>
      <xdr:row>81</xdr:row>
      <xdr:rowOff>20682</xdr:rowOff>
    </xdr:to>
    <xdr:sp macro="" textlink="">
      <xdr:nvSpPr>
        <xdr:cNvPr id="222" name="楕円 221"/>
        <xdr:cNvSpPr/>
      </xdr:nvSpPr>
      <xdr:spPr>
        <a:xfrm>
          <a:off x="2286000" y="138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30859</xdr:rowOff>
    </xdr:from>
    <xdr:ext cx="762000" cy="259045"/>
    <xdr:sp macro="" textlink="">
      <xdr:nvSpPr>
        <xdr:cNvPr id="223" name="テキスト ボックス 222"/>
        <xdr:cNvSpPr txBox="1"/>
      </xdr:nvSpPr>
      <xdr:spPr>
        <a:xfrm>
          <a:off x="1955800" y="1357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89483</xdr:rowOff>
    </xdr:from>
    <xdr:to>
      <xdr:col>7</xdr:col>
      <xdr:colOff>31750</xdr:colOff>
      <xdr:row>81</xdr:row>
      <xdr:rowOff>19633</xdr:rowOff>
    </xdr:to>
    <xdr:sp macro="" textlink="">
      <xdr:nvSpPr>
        <xdr:cNvPr id="224" name="楕円 223"/>
        <xdr:cNvSpPr/>
      </xdr:nvSpPr>
      <xdr:spPr>
        <a:xfrm>
          <a:off x="1397000" y="138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29810</xdr:rowOff>
    </xdr:from>
    <xdr:ext cx="762000" cy="259045"/>
    <xdr:sp macro="" textlink="">
      <xdr:nvSpPr>
        <xdr:cNvPr id="225" name="テキスト ボックス 224"/>
        <xdr:cNvSpPr txBox="1"/>
      </xdr:nvSpPr>
      <xdr:spPr>
        <a:xfrm>
          <a:off x="1066800" y="135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類似団体である特別区（東京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区）における給与制度は、特別区人事委員会の勧告に基づく統一的な取扱いとなっており、類似団体の指数と同様の動きをしている。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1" name="直線コネクタ 260"/>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98879</xdr:rowOff>
    </xdr:to>
    <xdr:cxnSp macro="">
      <xdr:nvCxnSpPr>
        <xdr:cNvPr id="264" name="直線コネクタ 263"/>
        <xdr:cNvCxnSpPr/>
      </xdr:nvCxnSpPr>
      <xdr:spPr>
        <a:xfrm>
          <a:off x="15290800" y="14329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6" name="テキスト ボックス 265"/>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99786</xdr:rowOff>
    </xdr:to>
    <xdr:cxnSp macro="">
      <xdr:nvCxnSpPr>
        <xdr:cNvPr id="267" name="直線コネクタ 266"/>
        <xdr:cNvCxnSpPr/>
      </xdr:nvCxnSpPr>
      <xdr:spPr>
        <a:xfrm flipV="1">
          <a:off x="14401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134257</xdr:rowOff>
    </xdr:to>
    <xdr:cxnSp macro="">
      <xdr:nvCxnSpPr>
        <xdr:cNvPr id="270" name="直線コネクタ 269"/>
        <xdr:cNvCxnSpPr/>
      </xdr:nvCxnSpPr>
      <xdr:spPr>
        <a:xfrm flipV="1">
          <a:off x="13512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0" name="楕円 279"/>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1"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2" name="楕円 281"/>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3" name="テキスト ボックス 28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4" name="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5" name="テキスト ボックス 284"/>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6" name="楕円 285"/>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7" name="テキスト ボックス 286"/>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8" name="楕円 287"/>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9" name="テキスト ボックス 288"/>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区では、江東区行財政改革計画における定員適正化計画に基づき技能系職員の退職不補充や公共施設の民営化等により、適正な人材配置に努めている結果として、類似団体平均を下回っている。今後も行政サービスの適正な水準を確保するために、事務事業の見直し等により、定員適正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32536</xdr:rowOff>
    </xdr:from>
    <xdr:to>
      <xdr:col>81</xdr:col>
      <xdr:colOff>44450</xdr:colOff>
      <xdr:row>59</xdr:row>
      <xdr:rowOff>32536</xdr:rowOff>
    </xdr:to>
    <xdr:cxnSp macro="">
      <xdr:nvCxnSpPr>
        <xdr:cNvPr id="326" name="直線コネクタ 325"/>
        <xdr:cNvCxnSpPr/>
      </xdr:nvCxnSpPr>
      <xdr:spPr>
        <a:xfrm>
          <a:off x="16179800" y="10148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7"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32536</xdr:rowOff>
    </xdr:from>
    <xdr:to>
      <xdr:col>77</xdr:col>
      <xdr:colOff>44450</xdr:colOff>
      <xdr:row>59</xdr:row>
      <xdr:rowOff>40580</xdr:rowOff>
    </xdr:to>
    <xdr:cxnSp macro="">
      <xdr:nvCxnSpPr>
        <xdr:cNvPr id="329" name="直線コネクタ 328"/>
        <xdr:cNvCxnSpPr/>
      </xdr:nvCxnSpPr>
      <xdr:spPr>
        <a:xfrm flipV="1">
          <a:off x="15290800" y="1014808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40580</xdr:rowOff>
    </xdr:from>
    <xdr:to>
      <xdr:col>72</xdr:col>
      <xdr:colOff>203200</xdr:colOff>
      <xdr:row>59</xdr:row>
      <xdr:rowOff>49772</xdr:rowOff>
    </xdr:to>
    <xdr:cxnSp macro="">
      <xdr:nvCxnSpPr>
        <xdr:cNvPr id="332" name="直線コネクタ 331"/>
        <xdr:cNvCxnSpPr/>
      </xdr:nvCxnSpPr>
      <xdr:spPr>
        <a:xfrm flipV="1">
          <a:off x="14401800" y="1015613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49772</xdr:rowOff>
    </xdr:from>
    <xdr:to>
      <xdr:col>68</xdr:col>
      <xdr:colOff>152400</xdr:colOff>
      <xdr:row>59</xdr:row>
      <xdr:rowOff>56666</xdr:rowOff>
    </xdr:to>
    <xdr:cxnSp macro="">
      <xdr:nvCxnSpPr>
        <xdr:cNvPr id="335" name="直線コネクタ 334"/>
        <xdr:cNvCxnSpPr/>
      </xdr:nvCxnSpPr>
      <xdr:spPr>
        <a:xfrm flipV="1">
          <a:off x="13512800" y="101653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153186</xdr:rowOff>
    </xdr:from>
    <xdr:to>
      <xdr:col>81</xdr:col>
      <xdr:colOff>95250</xdr:colOff>
      <xdr:row>59</xdr:row>
      <xdr:rowOff>83336</xdr:rowOff>
    </xdr:to>
    <xdr:sp macro="" textlink="">
      <xdr:nvSpPr>
        <xdr:cNvPr id="345" name="楕円 344"/>
        <xdr:cNvSpPr/>
      </xdr:nvSpPr>
      <xdr:spPr>
        <a:xfrm>
          <a:off x="169672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74463</xdr:rowOff>
    </xdr:from>
    <xdr:ext cx="762000" cy="259045"/>
    <xdr:sp macro="" textlink="">
      <xdr:nvSpPr>
        <xdr:cNvPr id="346" name="定員管理の状況該当値テキスト"/>
        <xdr:cNvSpPr txBox="1"/>
      </xdr:nvSpPr>
      <xdr:spPr>
        <a:xfrm>
          <a:off x="17106900" y="1001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153186</xdr:rowOff>
    </xdr:from>
    <xdr:to>
      <xdr:col>77</xdr:col>
      <xdr:colOff>95250</xdr:colOff>
      <xdr:row>59</xdr:row>
      <xdr:rowOff>83336</xdr:rowOff>
    </xdr:to>
    <xdr:sp macro="" textlink="">
      <xdr:nvSpPr>
        <xdr:cNvPr id="347" name="楕円 346"/>
        <xdr:cNvSpPr/>
      </xdr:nvSpPr>
      <xdr:spPr>
        <a:xfrm>
          <a:off x="16129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93513</xdr:rowOff>
    </xdr:from>
    <xdr:ext cx="736600" cy="259045"/>
    <xdr:sp macro="" textlink="">
      <xdr:nvSpPr>
        <xdr:cNvPr id="348" name="テキスト ボックス 347"/>
        <xdr:cNvSpPr txBox="1"/>
      </xdr:nvSpPr>
      <xdr:spPr>
        <a:xfrm>
          <a:off x="15798800" y="98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161230</xdr:rowOff>
    </xdr:from>
    <xdr:to>
      <xdr:col>73</xdr:col>
      <xdr:colOff>44450</xdr:colOff>
      <xdr:row>59</xdr:row>
      <xdr:rowOff>91380</xdr:rowOff>
    </xdr:to>
    <xdr:sp macro="" textlink="">
      <xdr:nvSpPr>
        <xdr:cNvPr id="349" name="楕円 348"/>
        <xdr:cNvSpPr/>
      </xdr:nvSpPr>
      <xdr:spPr>
        <a:xfrm>
          <a:off x="15240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101557</xdr:rowOff>
    </xdr:from>
    <xdr:ext cx="762000" cy="259045"/>
    <xdr:sp macro="" textlink="">
      <xdr:nvSpPr>
        <xdr:cNvPr id="350" name="テキスト ボックス 349"/>
        <xdr:cNvSpPr txBox="1"/>
      </xdr:nvSpPr>
      <xdr:spPr>
        <a:xfrm>
          <a:off x="14909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170422</xdr:rowOff>
    </xdr:from>
    <xdr:to>
      <xdr:col>68</xdr:col>
      <xdr:colOff>203200</xdr:colOff>
      <xdr:row>59</xdr:row>
      <xdr:rowOff>100572</xdr:rowOff>
    </xdr:to>
    <xdr:sp macro="" textlink="">
      <xdr:nvSpPr>
        <xdr:cNvPr id="351" name="楕円 350"/>
        <xdr:cNvSpPr/>
      </xdr:nvSpPr>
      <xdr:spPr>
        <a:xfrm>
          <a:off x="14351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110749</xdr:rowOff>
    </xdr:from>
    <xdr:ext cx="762000" cy="259045"/>
    <xdr:sp macro="" textlink="">
      <xdr:nvSpPr>
        <xdr:cNvPr id="352" name="テキスト ボックス 351"/>
        <xdr:cNvSpPr txBox="1"/>
      </xdr:nvSpPr>
      <xdr:spPr>
        <a:xfrm>
          <a:off x="14020800" y="988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5866</xdr:rowOff>
    </xdr:from>
    <xdr:to>
      <xdr:col>64</xdr:col>
      <xdr:colOff>152400</xdr:colOff>
      <xdr:row>59</xdr:row>
      <xdr:rowOff>107466</xdr:rowOff>
    </xdr:to>
    <xdr:sp macro="" textlink="">
      <xdr:nvSpPr>
        <xdr:cNvPr id="353" name="楕円 352"/>
        <xdr:cNvSpPr/>
      </xdr:nvSpPr>
      <xdr:spPr>
        <a:xfrm>
          <a:off x="134620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117643</xdr:rowOff>
    </xdr:from>
    <xdr:ext cx="762000" cy="259045"/>
    <xdr:sp macro="" textlink="">
      <xdr:nvSpPr>
        <xdr:cNvPr id="354" name="テキスト ボックス 353"/>
        <xdr:cNvSpPr txBox="1"/>
      </xdr:nvSpPr>
      <xdr:spPr>
        <a:xfrm>
          <a:off x="13131800" y="98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tx1"/>
              </a:solidFill>
              <a:effectLst/>
              <a:latin typeface="ＭＳ Ｐゴシック" panose="020B0600070205080204" pitchFamily="50" charset="-128"/>
              <a:ea typeface="ＭＳ Ｐゴシック" panose="020B0600070205080204" pitchFamily="50" charset="-128"/>
            </a:rPr>
            <a:t>実質公債費比率は、</a:t>
          </a:r>
          <a:r>
            <a:rPr lang="en-US" altLang="ja-JP" sz="1300">
              <a:solidFill>
                <a:schemeClr val="tx1"/>
              </a:solidFill>
              <a:effectLst/>
              <a:latin typeface="ＭＳ Ｐゴシック" panose="020B0600070205080204" pitchFamily="50" charset="-128"/>
              <a:ea typeface="ＭＳ Ｐゴシック" panose="020B0600070205080204" pitchFamily="50" charset="-128"/>
            </a:rPr>
            <a:t>3</a:t>
          </a:r>
          <a:r>
            <a:rPr lang="ja-JP" altLang="en-US" sz="1300">
              <a:solidFill>
                <a:schemeClr val="tx1"/>
              </a:solidFill>
              <a:effectLst/>
              <a:latin typeface="ＭＳ Ｐゴシック" panose="020B0600070205080204" pitchFamily="50" charset="-128"/>
              <a:ea typeface="ＭＳ Ｐゴシック" panose="020B0600070205080204" pitchFamily="50" charset="-128"/>
            </a:rPr>
            <a:t>年度から有明西学園整備に係る元金償還が開始されたこと等に伴い、満期一括償還債を除く公債費充当一般財源が増となったことなどにより、前年度と比べ</a:t>
          </a:r>
          <a:r>
            <a:rPr lang="en-US" altLang="ja-JP" sz="1300">
              <a:solidFill>
                <a:schemeClr val="tx1"/>
              </a:solidFill>
              <a:effectLst/>
              <a:latin typeface="ＭＳ Ｐゴシック" panose="020B0600070205080204" pitchFamily="50" charset="-128"/>
              <a:ea typeface="ＭＳ Ｐゴシック" panose="020B0600070205080204" pitchFamily="50" charset="-128"/>
            </a:rPr>
            <a:t>0.2</a:t>
          </a:r>
          <a:r>
            <a:rPr lang="ja-JP" altLang="en-US" sz="1300">
              <a:solidFill>
                <a:schemeClr val="tx1"/>
              </a:solidFill>
              <a:effectLst/>
              <a:latin typeface="ＭＳ Ｐゴシック" panose="020B0600070205080204" pitchFamily="50" charset="-128"/>
              <a:ea typeface="ＭＳ Ｐゴシック" panose="020B0600070205080204" pitchFamily="50" charset="-128"/>
            </a:rPr>
            <a:t>ポイントの増となった。</a:t>
          </a:r>
        </a:p>
        <a:p>
          <a:pPr eaLnBrk="1" fontAlgn="auto" latinLnBrk="0" hangingPunct="1"/>
          <a:r>
            <a:rPr lang="ja-JP" altLang="en-US" sz="1300">
              <a:solidFill>
                <a:schemeClr val="tx1"/>
              </a:solidFill>
              <a:effectLst/>
              <a:latin typeface="ＭＳ Ｐゴシック" panose="020B0600070205080204" pitchFamily="50" charset="-128"/>
              <a:ea typeface="ＭＳ Ｐゴシック" panose="020B0600070205080204" pitchFamily="50" charset="-128"/>
            </a:rPr>
            <a:t>今後の公共施設の改築・改修等を着実かつ計画的に進める必要があるため、後年度負担を考慮しつつ、適債事業に起債の活用を図っていく。</a:t>
          </a:r>
        </a:p>
        <a:p>
          <a:pPr eaLnBrk="1" fontAlgn="auto" latinLnBrk="0" hangingPunct="1"/>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6350</xdr:rowOff>
    </xdr:to>
    <xdr:cxnSp macro="">
      <xdr:nvCxnSpPr>
        <xdr:cNvPr id="383" name="直線コネクタ 382"/>
        <xdr:cNvCxnSpPr/>
      </xdr:nvCxnSpPr>
      <xdr:spPr>
        <a:xfrm>
          <a:off x="16179800" y="68160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129540</xdr:rowOff>
    </xdr:to>
    <xdr:cxnSp macro="">
      <xdr:nvCxnSpPr>
        <xdr:cNvPr id="386" name="直線コネクタ 385"/>
        <xdr:cNvCxnSpPr/>
      </xdr:nvCxnSpPr>
      <xdr:spPr>
        <a:xfrm>
          <a:off x="15290800" y="674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9" name="直線コネクタ 388"/>
        <xdr:cNvCxnSpPr/>
      </xdr:nvCxnSpPr>
      <xdr:spPr>
        <a:xfrm>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8890</xdr:rowOff>
    </xdr:to>
    <xdr:cxnSp macro="">
      <xdr:nvCxnSpPr>
        <xdr:cNvPr id="392" name="直線コネクタ 391"/>
        <xdr:cNvCxnSpPr/>
      </xdr:nvCxnSpPr>
      <xdr:spPr>
        <a:xfrm>
          <a:off x="13512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2" name="楕円 401"/>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3"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4" name="楕円 403"/>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5" name="テキスト ボックス 40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8" name="楕円 407"/>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9" name="テキスト ボックス 408"/>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0" name="楕円 409"/>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1" name="テキスト ボックス 410"/>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償還等の将来負担額よりも充当可能財源等の額が上回っているため、将来負担比率の数値は「－」となり、健全段階となっている。しかしながら、今後見込まれる公共施設等の更新に係る経費が含まれていないこと、また、地方交付税算入見込額が将来負担額から除かれており、不交付団体である本区においては、区税収入等で対応しなければならないことなど、必ずしも本区の財政状況を的確に捉えているとは言え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525,952
496,677
43.01
234,470,059
223,533,762
10,931,014
129,191,073
24,262,337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人件費は、定員適正化による人員削減などにより、前年度と比較し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本区では、江東区行財政改革計画に基づき、技能系職員の退職不補充や公共施設の民営化等により、定員適正化を積極的に推進してきた。今後、人口増が見込まれており、限られた財源の中で多様化する区民ニーズに的確に対応するために、事務事業の見直し等により定員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78014</xdr:rowOff>
    </xdr:from>
    <xdr:to>
      <xdr:col>24</xdr:col>
      <xdr:colOff>25400</xdr:colOff>
      <xdr:row>35</xdr:row>
      <xdr:rowOff>102507</xdr:rowOff>
    </xdr:to>
    <xdr:cxnSp macro="">
      <xdr:nvCxnSpPr>
        <xdr:cNvPr id="68" name="直線コネクタ 67"/>
        <xdr:cNvCxnSpPr/>
      </xdr:nvCxnSpPr>
      <xdr:spPr>
        <a:xfrm flipV="1">
          <a:off x="3987800" y="59073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151493</xdr:rowOff>
    </xdr:from>
    <xdr:to>
      <xdr:col>19</xdr:col>
      <xdr:colOff>187325</xdr:colOff>
      <xdr:row>35</xdr:row>
      <xdr:rowOff>102507</xdr:rowOff>
    </xdr:to>
    <xdr:cxnSp macro="">
      <xdr:nvCxnSpPr>
        <xdr:cNvPr id="71" name="直線コネクタ 70"/>
        <xdr:cNvCxnSpPr/>
      </xdr:nvCxnSpPr>
      <xdr:spPr>
        <a:xfrm>
          <a:off x="3098800" y="58093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73" name="テキスト ボックス 72"/>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151493</xdr:rowOff>
    </xdr:from>
    <xdr:to>
      <xdr:col>15</xdr:col>
      <xdr:colOff>98425</xdr:colOff>
      <xdr:row>34</xdr:row>
      <xdr:rowOff>159657</xdr:rowOff>
    </xdr:to>
    <xdr:cxnSp macro="">
      <xdr:nvCxnSpPr>
        <xdr:cNvPr id="74" name="直線コネクタ 73"/>
        <xdr:cNvCxnSpPr/>
      </xdr:nvCxnSpPr>
      <xdr:spPr>
        <a:xfrm flipV="1">
          <a:off x="2209800" y="5809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76" name="テキスト ボックス 75"/>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143328</xdr:rowOff>
    </xdr:from>
    <xdr:to>
      <xdr:col>11</xdr:col>
      <xdr:colOff>9525</xdr:colOff>
      <xdr:row>34</xdr:row>
      <xdr:rowOff>159657</xdr:rowOff>
    </xdr:to>
    <xdr:cxnSp macro="">
      <xdr:nvCxnSpPr>
        <xdr:cNvPr id="77" name="直線コネクタ 76"/>
        <xdr:cNvCxnSpPr/>
      </xdr:nvCxnSpPr>
      <xdr:spPr>
        <a:xfrm>
          <a:off x="1320800" y="5972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27214</xdr:rowOff>
    </xdr:from>
    <xdr:to>
      <xdr:col>24</xdr:col>
      <xdr:colOff>76200</xdr:colOff>
      <xdr:row>34</xdr:row>
      <xdr:rowOff>128814</xdr:rowOff>
    </xdr:to>
    <xdr:sp macro="" textlink="">
      <xdr:nvSpPr>
        <xdr:cNvPr id="87" name="楕円 86"/>
        <xdr:cNvSpPr/>
      </xdr:nvSpPr>
      <xdr:spPr>
        <a:xfrm>
          <a:off x="47752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43741</xdr:rowOff>
    </xdr:from>
    <xdr:ext cx="762000" cy="259045"/>
    <xdr:sp macro="" textlink="">
      <xdr:nvSpPr>
        <xdr:cNvPr id="88" name="人件費該当値テキスト"/>
        <xdr:cNvSpPr txBox="1"/>
      </xdr:nvSpPr>
      <xdr:spPr>
        <a:xfrm>
          <a:off x="4914900" y="570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51707</xdr:rowOff>
    </xdr:from>
    <xdr:to>
      <xdr:col>20</xdr:col>
      <xdr:colOff>38100</xdr:colOff>
      <xdr:row>35</xdr:row>
      <xdr:rowOff>153307</xdr:rowOff>
    </xdr:to>
    <xdr:sp macro="" textlink="">
      <xdr:nvSpPr>
        <xdr:cNvPr id="89" name="楕円 88"/>
        <xdr:cNvSpPr/>
      </xdr:nvSpPr>
      <xdr:spPr>
        <a:xfrm>
          <a:off x="3937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90" name="テキスト ボックス 89"/>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100693</xdr:rowOff>
    </xdr:from>
    <xdr:to>
      <xdr:col>15</xdr:col>
      <xdr:colOff>149225</xdr:colOff>
      <xdr:row>34</xdr:row>
      <xdr:rowOff>30843</xdr:rowOff>
    </xdr:to>
    <xdr:sp macro="" textlink="">
      <xdr:nvSpPr>
        <xdr:cNvPr id="91" name="楕円 90"/>
        <xdr:cNvSpPr/>
      </xdr:nvSpPr>
      <xdr:spPr>
        <a:xfrm>
          <a:off x="30480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41020</xdr:rowOff>
    </xdr:from>
    <xdr:ext cx="762000" cy="259045"/>
    <xdr:sp macro="" textlink="">
      <xdr:nvSpPr>
        <xdr:cNvPr id="92" name="テキスト ボックス 91"/>
        <xdr:cNvSpPr txBox="1"/>
      </xdr:nvSpPr>
      <xdr:spPr>
        <a:xfrm>
          <a:off x="2717800" y="552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108857</xdr:rowOff>
    </xdr:from>
    <xdr:to>
      <xdr:col>11</xdr:col>
      <xdr:colOff>60325</xdr:colOff>
      <xdr:row>35</xdr:row>
      <xdr:rowOff>39007</xdr:rowOff>
    </xdr:to>
    <xdr:sp macro="" textlink="">
      <xdr:nvSpPr>
        <xdr:cNvPr id="93" name="楕円 92"/>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94" name="テキスト ボックス 93"/>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92528</xdr:rowOff>
    </xdr:from>
    <xdr:to>
      <xdr:col>6</xdr:col>
      <xdr:colOff>171450</xdr:colOff>
      <xdr:row>35</xdr:row>
      <xdr:rowOff>22678</xdr:rowOff>
    </xdr:to>
    <xdr:sp macro="" textlink="">
      <xdr:nvSpPr>
        <xdr:cNvPr id="95" name="楕円 94"/>
        <xdr:cNvSpPr/>
      </xdr:nvSpPr>
      <xdr:spPr>
        <a:xfrm>
          <a:off x="1270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32855</xdr:rowOff>
    </xdr:from>
    <xdr:ext cx="762000" cy="259045"/>
    <xdr:sp macro="" textlink="">
      <xdr:nvSpPr>
        <xdr:cNvPr id="96" name="テキスト ボックス 95"/>
        <xdr:cNvSpPr txBox="1"/>
      </xdr:nvSpPr>
      <xdr:spPr>
        <a:xfrm>
          <a:off x="939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ポイントの増となった。これは小中学校のＩＣＴ関連経費が増となったことが主な要因である。物件費は、多様化する行政需要への対応や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化の推進等により、引き続き増加が見込まれる。行政サービスの適正な水準を確保するため、更なる効率化や歳出削減に努めていく。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132443</xdr:rowOff>
    </xdr:to>
    <xdr:cxnSp macro="">
      <xdr:nvCxnSpPr>
        <xdr:cNvPr id="131" name="直線コネクタ 130"/>
        <xdr:cNvCxnSpPr/>
      </xdr:nvCxnSpPr>
      <xdr:spPr>
        <a:xfrm>
          <a:off x="15671800" y="2788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45357</xdr:rowOff>
    </xdr:to>
    <xdr:cxnSp macro="">
      <xdr:nvCxnSpPr>
        <xdr:cNvPr id="134" name="直線コネクタ 133"/>
        <xdr:cNvCxnSpPr/>
      </xdr:nvCxnSpPr>
      <xdr:spPr>
        <a:xfrm>
          <a:off x="14782800" y="26252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75293</xdr:rowOff>
    </xdr:to>
    <xdr:cxnSp macro="">
      <xdr:nvCxnSpPr>
        <xdr:cNvPr id="137" name="直線コネクタ 136"/>
        <xdr:cNvCxnSpPr/>
      </xdr:nvCxnSpPr>
      <xdr:spPr>
        <a:xfrm flipV="1">
          <a:off x="13893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15</xdr:row>
      <xdr:rowOff>75293</xdr:rowOff>
    </xdr:to>
    <xdr:cxnSp macro="">
      <xdr:nvCxnSpPr>
        <xdr:cNvPr id="140" name="直線コネクタ 139"/>
        <xdr:cNvCxnSpPr/>
      </xdr:nvCxnSpPr>
      <xdr:spPr>
        <a:xfrm>
          <a:off x="13004800" y="24402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50" name="楕円 149"/>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53720</xdr:rowOff>
    </xdr:from>
    <xdr:ext cx="762000" cy="259045"/>
    <xdr:sp macro="" textlink="">
      <xdr:nvSpPr>
        <xdr:cNvPr id="151"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2" name="楕円 151"/>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53" name="テキスト ボックス 152"/>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4" name="楕円 153"/>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89098</xdr:rowOff>
    </xdr:from>
    <xdr:ext cx="762000" cy="259045"/>
    <xdr:sp macro="" textlink="">
      <xdr:nvSpPr>
        <xdr:cNvPr id="155" name="テキスト ボックス 154"/>
        <xdr:cNvSpPr txBox="1"/>
      </xdr:nvSpPr>
      <xdr:spPr>
        <a:xfrm>
          <a:off x="14401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6" name="楕円 155"/>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110870</xdr:rowOff>
    </xdr:from>
    <xdr:ext cx="762000" cy="259045"/>
    <xdr:sp macro="" textlink="">
      <xdr:nvSpPr>
        <xdr:cNvPr id="157" name="テキスト ボックス 156"/>
        <xdr:cNvSpPr txBox="1"/>
      </xdr:nvSpPr>
      <xdr:spPr>
        <a:xfrm>
          <a:off x="13512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8" name="楕円 157"/>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75491</xdr:rowOff>
    </xdr:from>
    <xdr:ext cx="762000" cy="259045"/>
    <xdr:sp macro="" textlink="">
      <xdr:nvSpPr>
        <xdr:cNvPr id="159" name="テキスト ボックス 158"/>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保育所関連経費等が増となった一方で、生活保護事業等が減となったことが主な要因である。今後、人口増等に伴い、介護給付等給付事業などは増加が見込まれているため、事業の緊急度や優先度などを見定め施策展開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54610</xdr:rowOff>
    </xdr:from>
    <xdr:to>
      <xdr:col>24</xdr:col>
      <xdr:colOff>25400</xdr:colOff>
      <xdr:row>59</xdr:row>
      <xdr:rowOff>161290</xdr:rowOff>
    </xdr:to>
    <xdr:cxnSp macro="">
      <xdr:nvCxnSpPr>
        <xdr:cNvPr id="192" name="直線コネクタ 191"/>
        <xdr:cNvCxnSpPr/>
      </xdr:nvCxnSpPr>
      <xdr:spPr>
        <a:xfrm flipV="1">
          <a:off x="3987800" y="10170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153670</xdr:rowOff>
    </xdr:from>
    <xdr:to>
      <xdr:col>19</xdr:col>
      <xdr:colOff>187325</xdr:colOff>
      <xdr:row>59</xdr:row>
      <xdr:rowOff>161290</xdr:rowOff>
    </xdr:to>
    <xdr:cxnSp macro="">
      <xdr:nvCxnSpPr>
        <xdr:cNvPr id="195" name="直線コネクタ 194"/>
        <xdr:cNvCxnSpPr/>
      </xdr:nvCxnSpPr>
      <xdr:spPr>
        <a:xfrm>
          <a:off x="3098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153670</xdr:rowOff>
    </xdr:from>
    <xdr:to>
      <xdr:col>15</xdr:col>
      <xdr:colOff>98425</xdr:colOff>
      <xdr:row>60</xdr:row>
      <xdr:rowOff>35560</xdr:rowOff>
    </xdr:to>
    <xdr:cxnSp macro="">
      <xdr:nvCxnSpPr>
        <xdr:cNvPr id="198" name="直線コネクタ 197"/>
        <xdr:cNvCxnSpPr/>
      </xdr:nvCxnSpPr>
      <xdr:spPr>
        <a:xfrm flipV="1">
          <a:off x="2209800" y="1026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35560</xdr:rowOff>
    </xdr:to>
    <xdr:cxnSp macro="">
      <xdr:nvCxnSpPr>
        <xdr:cNvPr id="201" name="直線コネクタ 200"/>
        <xdr:cNvCxnSpPr/>
      </xdr:nvCxnSpPr>
      <xdr:spPr>
        <a:xfrm>
          <a:off x="1320800" y="10223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xdr:rowOff>
    </xdr:from>
    <xdr:to>
      <xdr:col>24</xdr:col>
      <xdr:colOff>76200</xdr:colOff>
      <xdr:row>59</xdr:row>
      <xdr:rowOff>105410</xdr:rowOff>
    </xdr:to>
    <xdr:sp macro="" textlink="">
      <xdr:nvSpPr>
        <xdr:cNvPr id="211" name="楕円 210"/>
        <xdr:cNvSpPr/>
      </xdr:nvSpPr>
      <xdr:spPr>
        <a:xfrm>
          <a:off x="4775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147337</xdr:rowOff>
    </xdr:from>
    <xdr:ext cx="762000" cy="259045"/>
    <xdr:sp macro="" textlink="">
      <xdr:nvSpPr>
        <xdr:cNvPr id="212" name="扶助費該当値テキスト"/>
        <xdr:cNvSpPr txBox="1"/>
      </xdr:nvSpPr>
      <xdr:spPr>
        <a:xfrm>
          <a:off x="4914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110490</xdr:rowOff>
    </xdr:from>
    <xdr:to>
      <xdr:col>20</xdr:col>
      <xdr:colOff>38100</xdr:colOff>
      <xdr:row>60</xdr:row>
      <xdr:rowOff>40640</xdr:rowOff>
    </xdr:to>
    <xdr:sp macro="" textlink="">
      <xdr:nvSpPr>
        <xdr:cNvPr id="213" name="楕円 212"/>
        <xdr:cNvSpPr/>
      </xdr:nvSpPr>
      <xdr:spPr>
        <a:xfrm>
          <a:off x="3937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25417</xdr:rowOff>
    </xdr:from>
    <xdr:ext cx="736600" cy="259045"/>
    <xdr:sp macro="" textlink="">
      <xdr:nvSpPr>
        <xdr:cNvPr id="214" name="テキスト ボックス 213"/>
        <xdr:cNvSpPr txBox="1"/>
      </xdr:nvSpPr>
      <xdr:spPr>
        <a:xfrm>
          <a:off x="3606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102870</xdr:rowOff>
    </xdr:from>
    <xdr:to>
      <xdr:col>15</xdr:col>
      <xdr:colOff>149225</xdr:colOff>
      <xdr:row>60</xdr:row>
      <xdr:rowOff>33020</xdr:rowOff>
    </xdr:to>
    <xdr:sp macro="" textlink="">
      <xdr:nvSpPr>
        <xdr:cNvPr id="215" name="楕円 214"/>
        <xdr:cNvSpPr/>
      </xdr:nvSpPr>
      <xdr:spPr>
        <a:xfrm>
          <a:off x="3048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17797</xdr:rowOff>
    </xdr:from>
    <xdr:ext cx="762000" cy="259045"/>
    <xdr:sp macro="" textlink="">
      <xdr:nvSpPr>
        <xdr:cNvPr id="216" name="テキスト ボックス 215"/>
        <xdr:cNvSpPr txBox="1"/>
      </xdr:nvSpPr>
      <xdr:spPr>
        <a:xfrm>
          <a:off x="2717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156210</xdr:rowOff>
    </xdr:from>
    <xdr:to>
      <xdr:col>11</xdr:col>
      <xdr:colOff>60325</xdr:colOff>
      <xdr:row>60</xdr:row>
      <xdr:rowOff>86360</xdr:rowOff>
    </xdr:to>
    <xdr:sp macro="" textlink="">
      <xdr:nvSpPr>
        <xdr:cNvPr id="217" name="楕円 216"/>
        <xdr:cNvSpPr/>
      </xdr:nvSpPr>
      <xdr:spPr>
        <a:xfrm>
          <a:off x="2159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71137</xdr:rowOff>
    </xdr:from>
    <xdr:ext cx="762000" cy="259045"/>
    <xdr:sp macro="" textlink="">
      <xdr:nvSpPr>
        <xdr:cNvPr id="218" name="テキスト ボックス 217"/>
        <xdr:cNvSpPr txBox="1"/>
      </xdr:nvSpPr>
      <xdr:spPr>
        <a:xfrm>
          <a:off x="1828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9" name="楕円 218"/>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20" name="テキスト ボックス 219"/>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その他として、維持補修費、貸付金及び繰出金が構成要素としてあり、前年度と比較し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年度は繰出金が増となったものの、特別区税などの経常的一般財源等がそれを上回る増となったことが主な要因である。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社会保障経費など義務的経費の見直しは難しいため、保険料の収納率向上による歳入確保や医療費の適正化など、健全な財政運営のための取組みを引き続き推進する。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31750</xdr:rowOff>
    </xdr:to>
    <xdr:cxnSp macro="">
      <xdr:nvCxnSpPr>
        <xdr:cNvPr id="253" name="直線コネクタ 252"/>
        <xdr:cNvCxnSpPr/>
      </xdr:nvCxnSpPr>
      <xdr:spPr>
        <a:xfrm flipV="1">
          <a:off x="15671800" y="1003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4" name="その他平均値テキスト"/>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31750</xdr:rowOff>
    </xdr:to>
    <xdr:cxnSp macro="">
      <xdr:nvCxnSpPr>
        <xdr:cNvPr id="256" name="直線コネクタ 255"/>
        <xdr:cNvCxnSpPr/>
      </xdr:nvCxnSpPr>
      <xdr:spPr>
        <a:xfrm>
          <a:off x="14782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8" name="テキスト ボックス 257"/>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127000</xdr:rowOff>
    </xdr:to>
    <xdr:cxnSp macro="">
      <xdr:nvCxnSpPr>
        <xdr:cNvPr id="259" name="直線コネクタ 258"/>
        <xdr:cNvCxnSpPr/>
      </xdr:nvCxnSpPr>
      <xdr:spPr>
        <a:xfrm flipV="1">
          <a:off x="13893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127000</xdr:rowOff>
    </xdr:to>
    <xdr:cxnSp macro="">
      <xdr:nvCxnSpPr>
        <xdr:cNvPr id="262" name="直線コネクタ 261"/>
        <xdr:cNvCxnSpPr/>
      </xdr:nvCxnSpPr>
      <xdr:spPr>
        <a:xfrm>
          <a:off x="13004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4" name="テキスト ボックス 263"/>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6" name="テキスト ボックス 265"/>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73"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75" name="テキスト ボックス 274"/>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7" name="テキスト ボックス 276"/>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9" name="テキスト ボックス 278"/>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80" name="楕円 279"/>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92727</xdr:rowOff>
    </xdr:from>
    <xdr:ext cx="762000" cy="259045"/>
    <xdr:sp macro="" textlink="">
      <xdr:nvSpPr>
        <xdr:cNvPr id="281" name="テキスト ボックス 280"/>
        <xdr:cNvSpPr txBox="1"/>
      </xdr:nvSpPr>
      <xdr:spPr>
        <a:xfrm>
          <a:off x="12623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保育所関連経費等が増となったものの、特別区税などの経常的一般財源等がそれを上回る増となったことが主な要因である。今後も文化・体育施設等の出資団体の事業効率化や職員体制の見直し等による更なる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12" name="直線コネクタ 311"/>
        <xdr:cNvCxnSpPr/>
      </xdr:nvCxnSpPr>
      <xdr:spPr>
        <a:xfrm flipV="1">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81280</xdr:rowOff>
    </xdr:to>
    <xdr:cxnSp macro="">
      <xdr:nvCxnSpPr>
        <xdr:cNvPr id="315" name="直線コネクタ 314"/>
        <xdr:cNvCxnSpPr/>
      </xdr:nvCxnSpPr>
      <xdr:spPr>
        <a:xfrm>
          <a:off x="14782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127000</xdr:rowOff>
    </xdr:to>
    <xdr:cxnSp macro="">
      <xdr:nvCxnSpPr>
        <xdr:cNvPr id="318" name="直線コネクタ 317"/>
        <xdr:cNvCxnSpPr/>
      </xdr:nvCxnSpPr>
      <xdr:spPr>
        <a:xfrm flipV="1">
          <a:off x="13893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127000</xdr:rowOff>
    </xdr:to>
    <xdr:cxnSp macro="">
      <xdr:nvCxnSpPr>
        <xdr:cNvPr id="321" name="直線コネクタ 320"/>
        <xdr:cNvCxnSpPr/>
      </xdr:nvCxnSpPr>
      <xdr:spPr>
        <a:xfrm>
          <a:off x="13004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1" name="楕円 330"/>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2"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3" name="楕円 332"/>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4" name="テキスト ボックス 333"/>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5" name="楕円 334"/>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6" name="テキスト ボックス 33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8" name="テキスト ボックス 337"/>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9" name="楕円 33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40" name="テキスト ボックス 33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ポイントの減となり、引き続き類似団体平均を下回っている。減債基金積立金の減が主な要因である。</a:t>
          </a:r>
        </a:p>
        <a:p>
          <a:r>
            <a:rPr kumimoji="1" lang="ja-JP" altLang="en-US" sz="1300">
              <a:latin typeface="ＭＳ Ｐゴシック" panose="020B0600070205080204" pitchFamily="50" charset="-128"/>
              <a:ea typeface="ＭＳ Ｐゴシック" panose="020B0600070205080204" pitchFamily="50" charset="-128"/>
            </a:rPr>
            <a:t>今後の公共施設の改築・改修等を着実かつ計画的に進める必要があるため、後年度負担を考慮しつつ適債事業への起債の活用を図っていく。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115570</xdr:rowOff>
    </xdr:to>
    <xdr:cxnSp macro="">
      <xdr:nvCxnSpPr>
        <xdr:cNvPr id="370" name="直線コネクタ 369"/>
        <xdr:cNvCxnSpPr/>
      </xdr:nvCxnSpPr>
      <xdr:spPr>
        <a:xfrm flipV="1">
          <a:off x="3987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138430</xdr:rowOff>
    </xdr:to>
    <xdr:cxnSp macro="">
      <xdr:nvCxnSpPr>
        <xdr:cNvPr id="373" name="直線コネクタ 372"/>
        <xdr:cNvCxnSpPr/>
      </xdr:nvCxnSpPr>
      <xdr:spPr>
        <a:xfrm flipV="1">
          <a:off x="3098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5" name="テキスト ボックス 374"/>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138430</xdr:rowOff>
    </xdr:to>
    <xdr:cxnSp macro="">
      <xdr:nvCxnSpPr>
        <xdr:cNvPr id="376" name="直線コネクタ 375"/>
        <xdr:cNvCxnSpPr/>
      </xdr:nvCxnSpPr>
      <xdr:spPr>
        <a:xfrm>
          <a:off x="2209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115570</xdr:rowOff>
    </xdr:to>
    <xdr:cxnSp macro="">
      <xdr:nvCxnSpPr>
        <xdr:cNvPr id="379" name="直線コネクタ 378"/>
        <xdr:cNvCxnSpPr/>
      </xdr:nvCxnSpPr>
      <xdr:spPr>
        <a:xfrm>
          <a:off x="1320800" y="1297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3" name="テキスト ボックス 382"/>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9" name="楕円 388"/>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0"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1" name="楕円 390"/>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2" name="テキスト ボックス 391"/>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3" name="楕円 392"/>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4" name="テキスト ボックス 393"/>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5" name="楕円 394"/>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6" name="テキスト ボックス 395"/>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7" name="楕円 396"/>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8" name="テキスト ボックス 397"/>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公債費以外では、前年度と比較し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減となった。これは、物件費や補助費等などが増となったものの、特別区税などの経常的一般財源等がそれを上回る増となったことによるものである。本区では行財政改革計画の推進や既存事業の見直し等により、歳出抑制に努めてきたが、財政構造の弾力性を高め、多様化する区民ニーズに的確に対応するため、引き続き効率的かつ効果的な事業展開に取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151493</xdr:rowOff>
    </xdr:to>
    <xdr:cxnSp macro="">
      <xdr:nvCxnSpPr>
        <xdr:cNvPr id="433" name="直線コネクタ 432"/>
        <xdr:cNvCxnSpPr/>
      </xdr:nvCxnSpPr>
      <xdr:spPr>
        <a:xfrm flipV="1">
          <a:off x="15671800" y="134239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58964</xdr:rowOff>
    </xdr:from>
    <xdr:to>
      <xdr:col>78</xdr:col>
      <xdr:colOff>69850</xdr:colOff>
      <xdr:row>79</xdr:row>
      <xdr:rowOff>151493</xdr:rowOff>
    </xdr:to>
    <xdr:cxnSp macro="">
      <xdr:nvCxnSpPr>
        <xdr:cNvPr id="436" name="直線コネクタ 435"/>
        <xdr:cNvCxnSpPr/>
      </xdr:nvCxnSpPr>
      <xdr:spPr>
        <a:xfrm>
          <a:off x="14782800" y="13260614"/>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38" name="テキスト ボックス 437"/>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58964</xdr:rowOff>
    </xdr:from>
    <xdr:to>
      <xdr:col>73</xdr:col>
      <xdr:colOff>180975</xdr:colOff>
      <xdr:row>78</xdr:row>
      <xdr:rowOff>148771</xdr:rowOff>
    </xdr:to>
    <xdr:cxnSp macro="">
      <xdr:nvCxnSpPr>
        <xdr:cNvPr id="439" name="直線コネクタ 438"/>
        <xdr:cNvCxnSpPr/>
      </xdr:nvCxnSpPr>
      <xdr:spPr>
        <a:xfrm flipV="1">
          <a:off x="13893800" y="1326061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78014</xdr:rowOff>
    </xdr:from>
    <xdr:to>
      <xdr:col>69</xdr:col>
      <xdr:colOff>92075</xdr:colOff>
      <xdr:row>78</xdr:row>
      <xdr:rowOff>148771</xdr:rowOff>
    </xdr:to>
    <xdr:cxnSp macro="">
      <xdr:nvCxnSpPr>
        <xdr:cNvPr id="442" name="直線コネクタ 441"/>
        <xdr:cNvCxnSpPr/>
      </xdr:nvCxnSpPr>
      <xdr:spPr>
        <a:xfrm>
          <a:off x="13004800" y="13108214"/>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44" name="テキスト ボックス 443"/>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46" name="テキスト ボックス 445"/>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52" name="楕円 451"/>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16527</xdr:rowOff>
    </xdr:from>
    <xdr:ext cx="762000" cy="259045"/>
    <xdr:sp macro="" textlink="">
      <xdr:nvSpPr>
        <xdr:cNvPr id="453" name="公債費以外該当値テキスト"/>
        <xdr:cNvSpPr txBox="1"/>
      </xdr:nvSpPr>
      <xdr:spPr>
        <a:xfrm>
          <a:off x="16598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100693</xdr:rowOff>
    </xdr:from>
    <xdr:to>
      <xdr:col>78</xdr:col>
      <xdr:colOff>120650</xdr:colOff>
      <xdr:row>80</xdr:row>
      <xdr:rowOff>30843</xdr:rowOff>
    </xdr:to>
    <xdr:sp macro="" textlink="">
      <xdr:nvSpPr>
        <xdr:cNvPr id="454" name="楕円 453"/>
        <xdr:cNvSpPr/>
      </xdr:nvSpPr>
      <xdr:spPr>
        <a:xfrm>
          <a:off x="15621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55" name="テキスト ボックス 454"/>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56" name="楕円 455"/>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119941</xdr:rowOff>
    </xdr:from>
    <xdr:ext cx="762000" cy="259045"/>
    <xdr:sp macro="" textlink="">
      <xdr:nvSpPr>
        <xdr:cNvPr id="457" name="テキスト ボックス 456"/>
        <xdr:cNvSpPr txBox="1"/>
      </xdr:nvSpPr>
      <xdr:spPr>
        <a:xfrm>
          <a:off x="14401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97971</xdr:rowOff>
    </xdr:from>
    <xdr:to>
      <xdr:col>69</xdr:col>
      <xdr:colOff>142875</xdr:colOff>
      <xdr:row>79</xdr:row>
      <xdr:rowOff>28121</xdr:rowOff>
    </xdr:to>
    <xdr:sp macro="" textlink="">
      <xdr:nvSpPr>
        <xdr:cNvPr id="458" name="楕円 457"/>
        <xdr:cNvSpPr/>
      </xdr:nvSpPr>
      <xdr:spPr>
        <a:xfrm>
          <a:off x="13843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38298</xdr:rowOff>
    </xdr:from>
    <xdr:ext cx="762000" cy="259045"/>
    <xdr:sp macro="" textlink="">
      <xdr:nvSpPr>
        <xdr:cNvPr id="459" name="テキスト ボックス 458"/>
        <xdr:cNvSpPr txBox="1"/>
      </xdr:nvSpPr>
      <xdr:spPr>
        <a:xfrm>
          <a:off x="135128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60" name="楕円 459"/>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138992</xdr:rowOff>
    </xdr:from>
    <xdr:ext cx="762000" cy="259045"/>
    <xdr:sp macro="" textlink="">
      <xdr:nvSpPr>
        <xdr:cNvPr id="461" name="テキスト ボックス 460"/>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97009</xdr:rowOff>
    </xdr:from>
    <xdr:ext cx="762000" cy="259045"/>
    <xdr:sp macro="" textlink="">
      <xdr:nvSpPr>
        <xdr:cNvPr id="48" name="人口1人当たり決算額の推移最小値テキスト130"/>
        <xdr:cNvSpPr txBox="1"/>
      </xdr:nvSpPr>
      <xdr:spPr>
        <a:xfrm>
          <a:off x="5740400" y="340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84731</xdr:rowOff>
    </xdr:from>
    <xdr:to>
      <xdr:col>29</xdr:col>
      <xdr:colOff>127000</xdr:colOff>
      <xdr:row>19</xdr:row>
      <xdr:rowOff>86832</xdr:rowOff>
    </xdr:to>
    <xdr:cxnSp macro="">
      <xdr:nvCxnSpPr>
        <xdr:cNvPr id="52" name="直線コネクタ 51"/>
        <xdr:cNvCxnSpPr/>
      </xdr:nvCxnSpPr>
      <xdr:spPr bwMode="auto">
        <a:xfrm>
          <a:off x="5003800" y="3389906"/>
          <a:ext cx="647700" cy="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83305</xdr:rowOff>
    </xdr:from>
    <xdr:to>
      <xdr:col>26</xdr:col>
      <xdr:colOff>50800</xdr:colOff>
      <xdr:row>19</xdr:row>
      <xdr:rowOff>84731</xdr:rowOff>
    </xdr:to>
    <xdr:cxnSp macro="">
      <xdr:nvCxnSpPr>
        <xdr:cNvPr id="55" name="直線コネクタ 54"/>
        <xdr:cNvCxnSpPr/>
      </xdr:nvCxnSpPr>
      <xdr:spPr bwMode="auto">
        <a:xfrm>
          <a:off x="4305300" y="3388480"/>
          <a:ext cx="698500" cy="1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82456</xdr:rowOff>
    </xdr:from>
    <xdr:to>
      <xdr:col>22</xdr:col>
      <xdr:colOff>114300</xdr:colOff>
      <xdr:row>19</xdr:row>
      <xdr:rowOff>83305</xdr:rowOff>
    </xdr:to>
    <xdr:cxnSp macro="">
      <xdr:nvCxnSpPr>
        <xdr:cNvPr id="58" name="直線コネクタ 57"/>
        <xdr:cNvCxnSpPr/>
      </xdr:nvCxnSpPr>
      <xdr:spPr bwMode="auto">
        <a:xfrm>
          <a:off x="3606800" y="3387631"/>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69915</xdr:rowOff>
    </xdr:from>
    <xdr:to>
      <xdr:col>18</xdr:col>
      <xdr:colOff>177800</xdr:colOff>
      <xdr:row>19</xdr:row>
      <xdr:rowOff>82456</xdr:rowOff>
    </xdr:to>
    <xdr:cxnSp macro="">
      <xdr:nvCxnSpPr>
        <xdr:cNvPr id="61" name="直線コネクタ 60"/>
        <xdr:cNvCxnSpPr/>
      </xdr:nvCxnSpPr>
      <xdr:spPr bwMode="auto">
        <a:xfrm>
          <a:off x="2908300" y="3375090"/>
          <a:ext cx="6985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36032</xdr:rowOff>
    </xdr:from>
    <xdr:to>
      <xdr:col>29</xdr:col>
      <xdr:colOff>177800</xdr:colOff>
      <xdr:row>19</xdr:row>
      <xdr:rowOff>137632</xdr:rowOff>
    </xdr:to>
    <xdr:sp macro="" textlink="">
      <xdr:nvSpPr>
        <xdr:cNvPr id="71" name="楕円 70"/>
        <xdr:cNvSpPr/>
      </xdr:nvSpPr>
      <xdr:spPr bwMode="auto">
        <a:xfrm>
          <a:off x="56007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116059</xdr:rowOff>
    </xdr:from>
    <xdr:ext cx="762000" cy="259045"/>
    <xdr:sp macro="" textlink="">
      <xdr:nvSpPr>
        <xdr:cNvPr id="72" name="人口1人当たり決算額の推移該当値テキスト130"/>
        <xdr:cNvSpPr txBox="1"/>
      </xdr:nvSpPr>
      <xdr:spPr>
        <a:xfrm>
          <a:off x="5740400" y="324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33931</xdr:rowOff>
    </xdr:from>
    <xdr:to>
      <xdr:col>26</xdr:col>
      <xdr:colOff>101600</xdr:colOff>
      <xdr:row>19</xdr:row>
      <xdr:rowOff>135531</xdr:rowOff>
    </xdr:to>
    <xdr:sp macro="" textlink="">
      <xdr:nvSpPr>
        <xdr:cNvPr id="73" name="楕円 72"/>
        <xdr:cNvSpPr/>
      </xdr:nvSpPr>
      <xdr:spPr bwMode="auto">
        <a:xfrm>
          <a:off x="4953000" y="333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120308</xdr:rowOff>
    </xdr:from>
    <xdr:ext cx="736600" cy="259045"/>
    <xdr:sp macro="" textlink="">
      <xdr:nvSpPr>
        <xdr:cNvPr id="74" name="テキスト ボックス 73"/>
        <xdr:cNvSpPr txBox="1"/>
      </xdr:nvSpPr>
      <xdr:spPr>
        <a:xfrm>
          <a:off x="4622800" y="3425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32505</xdr:rowOff>
    </xdr:from>
    <xdr:to>
      <xdr:col>22</xdr:col>
      <xdr:colOff>165100</xdr:colOff>
      <xdr:row>19</xdr:row>
      <xdr:rowOff>134105</xdr:rowOff>
    </xdr:to>
    <xdr:sp macro="" textlink="">
      <xdr:nvSpPr>
        <xdr:cNvPr id="75" name="楕円 74"/>
        <xdr:cNvSpPr/>
      </xdr:nvSpPr>
      <xdr:spPr bwMode="auto">
        <a:xfrm>
          <a:off x="4254500" y="333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118882</xdr:rowOff>
    </xdr:from>
    <xdr:ext cx="762000" cy="259045"/>
    <xdr:sp macro="" textlink="">
      <xdr:nvSpPr>
        <xdr:cNvPr id="76" name="テキスト ボックス 75"/>
        <xdr:cNvSpPr txBox="1"/>
      </xdr:nvSpPr>
      <xdr:spPr>
        <a:xfrm>
          <a:off x="3924300" y="34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31656</xdr:rowOff>
    </xdr:from>
    <xdr:to>
      <xdr:col>19</xdr:col>
      <xdr:colOff>38100</xdr:colOff>
      <xdr:row>19</xdr:row>
      <xdr:rowOff>133256</xdr:rowOff>
    </xdr:to>
    <xdr:sp macro="" textlink="">
      <xdr:nvSpPr>
        <xdr:cNvPr id="77" name="楕円 76"/>
        <xdr:cNvSpPr/>
      </xdr:nvSpPr>
      <xdr:spPr bwMode="auto">
        <a:xfrm>
          <a:off x="3556000" y="33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118033</xdr:rowOff>
    </xdr:from>
    <xdr:ext cx="762000" cy="259045"/>
    <xdr:sp macro="" textlink="">
      <xdr:nvSpPr>
        <xdr:cNvPr id="78" name="テキスト ボックス 77"/>
        <xdr:cNvSpPr txBox="1"/>
      </xdr:nvSpPr>
      <xdr:spPr>
        <a:xfrm>
          <a:off x="3225800" y="34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19115</xdr:rowOff>
    </xdr:from>
    <xdr:to>
      <xdr:col>15</xdr:col>
      <xdr:colOff>101600</xdr:colOff>
      <xdr:row>19</xdr:row>
      <xdr:rowOff>120715</xdr:rowOff>
    </xdr:to>
    <xdr:sp macro="" textlink="">
      <xdr:nvSpPr>
        <xdr:cNvPr id="79" name="楕円 78"/>
        <xdr:cNvSpPr/>
      </xdr:nvSpPr>
      <xdr:spPr bwMode="auto">
        <a:xfrm>
          <a:off x="2857500" y="332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105492</xdr:rowOff>
    </xdr:from>
    <xdr:ext cx="762000" cy="259045"/>
    <xdr:sp macro="" textlink="">
      <xdr:nvSpPr>
        <xdr:cNvPr id="80" name="テキスト ボックス 79"/>
        <xdr:cNvSpPr txBox="1"/>
      </xdr:nvSpPr>
      <xdr:spPr>
        <a:xfrm>
          <a:off x="2527300" y="341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61468</xdr:rowOff>
    </xdr:from>
    <xdr:to>
      <xdr:col>29</xdr:col>
      <xdr:colOff>127000</xdr:colOff>
      <xdr:row>36</xdr:row>
      <xdr:rowOff>88519</xdr:rowOff>
    </xdr:to>
    <xdr:cxnSp macro="">
      <xdr:nvCxnSpPr>
        <xdr:cNvPr id="111" name="直線コネクタ 110"/>
        <xdr:cNvCxnSpPr/>
      </xdr:nvCxnSpPr>
      <xdr:spPr bwMode="auto">
        <a:xfrm flipV="1">
          <a:off x="5003800" y="7014718"/>
          <a:ext cx="647700" cy="2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88519</xdr:rowOff>
    </xdr:from>
    <xdr:to>
      <xdr:col>26</xdr:col>
      <xdr:colOff>50800</xdr:colOff>
      <xdr:row>36</xdr:row>
      <xdr:rowOff>108407</xdr:rowOff>
    </xdr:to>
    <xdr:cxnSp macro="">
      <xdr:nvCxnSpPr>
        <xdr:cNvPr id="114" name="直線コネクタ 113"/>
        <xdr:cNvCxnSpPr/>
      </xdr:nvCxnSpPr>
      <xdr:spPr bwMode="auto">
        <a:xfrm flipV="1">
          <a:off x="4305300" y="7041769"/>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108407</xdr:rowOff>
    </xdr:from>
    <xdr:to>
      <xdr:col>22</xdr:col>
      <xdr:colOff>114300</xdr:colOff>
      <xdr:row>36</xdr:row>
      <xdr:rowOff>160224</xdr:rowOff>
    </xdr:to>
    <xdr:cxnSp macro="">
      <xdr:nvCxnSpPr>
        <xdr:cNvPr id="117" name="直線コネクタ 116"/>
        <xdr:cNvCxnSpPr/>
      </xdr:nvCxnSpPr>
      <xdr:spPr bwMode="auto">
        <a:xfrm flipV="1">
          <a:off x="3606800" y="7061657"/>
          <a:ext cx="698500" cy="51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160224</xdr:rowOff>
    </xdr:from>
    <xdr:to>
      <xdr:col>18</xdr:col>
      <xdr:colOff>177800</xdr:colOff>
      <xdr:row>37</xdr:row>
      <xdr:rowOff>7289</xdr:rowOff>
    </xdr:to>
    <xdr:cxnSp macro="">
      <xdr:nvCxnSpPr>
        <xdr:cNvPr id="120" name="直線コネクタ 119"/>
        <xdr:cNvCxnSpPr/>
      </xdr:nvCxnSpPr>
      <xdr:spPr bwMode="auto">
        <a:xfrm flipV="1">
          <a:off x="2908300" y="7113474"/>
          <a:ext cx="698500" cy="1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10668</xdr:rowOff>
    </xdr:from>
    <xdr:to>
      <xdr:col>29</xdr:col>
      <xdr:colOff>177800</xdr:colOff>
      <xdr:row>36</xdr:row>
      <xdr:rowOff>112268</xdr:rowOff>
    </xdr:to>
    <xdr:sp macro="" textlink="">
      <xdr:nvSpPr>
        <xdr:cNvPr id="130" name="楕円 129"/>
        <xdr:cNvSpPr/>
      </xdr:nvSpPr>
      <xdr:spPr bwMode="auto">
        <a:xfrm>
          <a:off x="5600700" y="696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325645</xdr:rowOff>
    </xdr:from>
    <xdr:ext cx="762000" cy="259045"/>
    <xdr:sp macro="" textlink="">
      <xdr:nvSpPr>
        <xdr:cNvPr id="131" name="人口1人当たり決算額の推移該当値テキスト445"/>
        <xdr:cNvSpPr txBox="1"/>
      </xdr:nvSpPr>
      <xdr:spPr>
        <a:xfrm>
          <a:off x="5740400" y="693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37719</xdr:rowOff>
    </xdr:from>
    <xdr:to>
      <xdr:col>26</xdr:col>
      <xdr:colOff>101600</xdr:colOff>
      <xdr:row>36</xdr:row>
      <xdr:rowOff>139319</xdr:rowOff>
    </xdr:to>
    <xdr:sp macro="" textlink="">
      <xdr:nvSpPr>
        <xdr:cNvPr id="132" name="楕円 131"/>
        <xdr:cNvSpPr/>
      </xdr:nvSpPr>
      <xdr:spPr bwMode="auto">
        <a:xfrm>
          <a:off x="4953000" y="699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124096</xdr:rowOff>
    </xdr:from>
    <xdr:ext cx="736600" cy="259045"/>
    <xdr:sp macro="" textlink="">
      <xdr:nvSpPr>
        <xdr:cNvPr id="133" name="テキスト ボックス 132"/>
        <xdr:cNvSpPr txBox="1"/>
      </xdr:nvSpPr>
      <xdr:spPr>
        <a:xfrm>
          <a:off x="4622800" y="707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57607</xdr:rowOff>
    </xdr:from>
    <xdr:to>
      <xdr:col>22</xdr:col>
      <xdr:colOff>165100</xdr:colOff>
      <xdr:row>36</xdr:row>
      <xdr:rowOff>159207</xdr:rowOff>
    </xdr:to>
    <xdr:sp macro="" textlink="">
      <xdr:nvSpPr>
        <xdr:cNvPr id="134" name="楕円 133"/>
        <xdr:cNvSpPr/>
      </xdr:nvSpPr>
      <xdr:spPr bwMode="auto">
        <a:xfrm>
          <a:off x="4254500" y="701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143984</xdr:rowOff>
    </xdr:from>
    <xdr:ext cx="762000" cy="259045"/>
    <xdr:sp macro="" textlink="">
      <xdr:nvSpPr>
        <xdr:cNvPr id="135" name="テキスト ボックス 134"/>
        <xdr:cNvSpPr txBox="1"/>
      </xdr:nvSpPr>
      <xdr:spPr>
        <a:xfrm>
          <a:off x="3924300" y="709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109424</xdr:rowOff>
    </xdr:from>
    <xdr:to>
      <xdr:col>19</xdr:col>
      <xdr:colOff>38100</xdr:colOff>
      <xdr:row>37</xdr:row>
      <xdr:rowOff>39574</xdr:rowOff>
    </xdr:to>
    <xdr:sp macro="" textlink="">
      <xdr:nvSpPr>
        <xdr:cNvPr id="136" name="楕円 135"/>
        <xdr:cNvSpPr/>
      </xdr:nvSpPr>
      <xdr:spPr bwMode="auto">
        <a:xfrm>
          <a:off x="3556000" y="706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24351</xdr:rowOff>
    </xdr:from>
    <xdr:ext cx="762000" cy="259045"/>
    <xdr:sp macro="" textlink="">
      <xdr:nvSpPr>
        <xdr:cNvPr id="137" name="テキスト ボックス 136"/>
        <xdr:cNvSpPr txBox="1"/>
      </xdr:nvSpPr>
      <xdr:spPr>
        <a:xfrm>
          <a:off x="3225800" y="71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127939</xdr:rowOff>
    </xdr:from>
    <xdr:to>
      <xdr:col>15</xdr:col>
      <xdr:colOff>101600</xdr:colOff>
      <xdr:row>37</xdr:row>
      <xdr:rowOff>58089</xdr:rowOff>
    </xdr:to>
    <xdr:sp macro="" textlink="">
      <xdr:nvSpPr>
        <xdr:cNvPr id="138" name="楕円 137"/>
        <xdr:cNvSpPr/>
      </xdr:nvSpPr>
      <xdr:spPr bwMode="auto">
        <a:xfrm>
          <a:off x="2857500" y="708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42866</xdr:rowOff>
    </xdr:from>
    <xdr:ext cx="762000" cy="259045"/>
    <xdr:sp macro="" textlink="">
      <xdr:nvSpPr>
        <xdr:cNvPr id="139" name="テキスト ボックス 138"/>
        <xdr:cNvSpPr txBox="1"/>
      </xdr:nvSpPr>
      <xdr:spPr>
        <a:xfrm>
          <a:off x="2527300" y="716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525,952
496,677
43.01
234,470,059
223,533,762
10,931,014
129,191,073
24,262,337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34947</xdr:rowOff>
    </xdr:from>
    <xdr:to>
      <xdr:col>24</xdr:col>
      <xdr:colOff>63500</xdr:colOff>
      <xdr:row>38</xdr:row>
      <xdr:rowOff>39704</xdr:rowOff>
    </xdr:to>
    <xdr:cxnSp macro="">
      <xdr:nvCxnSpPr>
        <xdr:cNvPr id="63" name="直線コネクタ 62"/>
        <xdr:cNvCxnSpPr/>
      </xdr:nvCxnSpPr>
      <xdr:spPr>
        <a:xfrm>
          <a:off x="3797300" y="6550047"/>
          <a:ext cx="8382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34947</xdr:rowOff>
    </xdr:from>
    <xdr:to>
      <xdr:col>19</xdr:col>
      <xdr:colOff>177800</xdr:colOff>
      <xdr:row>38</xdr:row>
      <xdr:rowOff>74484</xdr:rowOff>
    </xdr:to>
    <xdr:cxnSp macro="">
      <xdr:nvCxnSpPr>
        <xdr:cNvPr id="66" name="直線コネクタ 65"/>
        <xdr:cNvCxnSpPr/>
      </xdr:nvCxnSpPr>
      <xdr:spPr>
        <a:xfrm flipV="1">
          <a:off x="2908300" y="6550047"/>
          <a:ext cx="889000" cy="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66396</xdr:rowOff>
    </xdr:from>
    <xdr:to>
      <xdr:col>15</xdr:col>
      <xdr:colOff>50800</xdr:colOff>
      <xdr:row>38</xdr:row>
      <xdr:rowOff>74484</xdr:rowOff>
    </xdr:to>
    <xdr:cxnSp macro="">
      <xdr:nvCxnSpPr>
        <xdr:cNvPr id="69" name="直線コネクタ 68"/>
        <xdr:cNvCxnSpPr/>
      </xdr:nvCxnSpPr>
      <xdr:spPr>
        <a:xfrm>
          <a:off x="2019300" y="6581496"/>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61802</xdr:rowOff>
    </xdr:from>
    <xdr:to>
      <xdr:col>10</xdr:col>
      <xdr:colOff>114300</xdr:colOff>
      <xdr:row>38</xdr:row>
      <xdr:rowOff>66396</xdr:rowOff>
    </xdr:to>
    <xdr:cxnSp macro="">
      <xdr:nvCxnSpPr>
        <xdr:cNvPr id="72" name="直線コネクタ 71"/>
        <xdr:cNvCxnSpPr/>
      </xdr:nvCxnSpPr>
      <xdr:spPr>
        <a:xfrm>
          <a:off x="1130300" y="657690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160354</xdr:rowOff>
    </xdr:from>
    <xdr:to>
      <xdr:col>24</xdr:col>
      <xdr:colOff>114300</xdr:colOff>
      <xdr:row>38</xdr:row>
      <xdr:rowOff>90504</xdr:rowOff>
    </xdr:to>
    <xdr:sp macro="" textlink="">
      <xdr:nvSpPr>
        <xdr:cNvPr id="82" name="楕円 81"/>
        <xdr:cNvSpPr/>
      </xdr:nvSpPr>
      <xdr:spPr>
        <a:xfrm>
          <a:off x="4584700" y="65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75281</xdr:rowOff>
    </xdr:from>
    <xdr:ext cx="534377" cy="259045"/>
    <xdr:sp macro="" textlink="">
      <xdr:nvSpPr>
        <xdr:cNvPr id="83" name="人件費該当値テキスト"/>
        <xdr:cNvSpPr txBox="1"/>
      </xdr:nvSpPr>
      <xdr:spPr>
        <a:xfrm>
          <a:off x="4686300" y="641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155597</xdr:rowOff>
    </xdr:from>
    <xdr:to>
      <xdr:col>20</xdr:col>
      <xdr:colOff>38100</xdr:colOff>
      <xdr:row>38</xdr:row>
      <xdr:rowOff>85747</xdr:rowOff>
    </xdr:to>
    <xdr:sp macro="" textlink="">
      <xdr:nvSpPr>
        <xdr:cNvPr id="84" name="楕円 83"/>
        <xdr:cNvSpPr/>
      </xdr:nvSpPr>
      <xdr:spPr>
        <a:xfrm>
          <a:off x="3746500" y="64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76874</xdr:rowOff>
    </xdr:from>
    <xdr:ext cx="534377" cy="259045"/>
    <xdr:sp macro="" textlink="">
      <xdr:nvSpPr>
        <xdr:cNvPr id="85" name="テキスト ボックス 84"/>
        <xdr:cNvSpPr txBox="1"/>
      </xdr:nvSpPr>
      <xdr:spPr>
        <a:xfrm>
          <a:off x="3530111" y="659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23684</xdr:rowOff>
    </xdr:from>
    <xdr:to>
      <xdr:col>15</xdr:col>
      <xdr:colOff>101600</xdr:colOff>
      <xdr:row>38</xdr:row>
      <xdr:rowOff>125284</xdr:rowOff>
    </xdr:to>
    <xdr:sp macro="" textlink="">
      <xdr:nvSpPr>
        <xdr:cNvPr id="86" name="楕円 85"/>
        <xdr:cNvSpPr/>
      </xdr:nvSpPr>
      <xdr:spPr>
        <a:xfrm>
          <a:off x="2857500" y="65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116411</xdr:rowOff>
    </xdr:from>
    <xdr:ext cx="534377" cy="259045"/>
    <xdr:sp macro="" textlink="">
      <xdr:nvSpPr>
        <xdr:cNvPr id="87" name="テキスト ボックス 86"/>
        <xdr:cNvSpPr txBox="1"/>
      </xdr:nvSpPr>
      <xdr:spPr>
        <a:xfrm>
          <a:off x="2641111" y="66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15596</xdr:rowOff>
    </xdr:from>
    <xdr:to>
      <xdr:col>10</xdr:col>
      <xdr:colOff>165100</xdr:colOff>
      <xdr:row>38</xdr:row>
      <xdr:rowOff>117196</xdr:rowOff>
    </xdr:to>
    <xdr:sp macro="" textlink="">
      <xdr:nvSpPr>
        <xdr:cNvPr id="88" name="楕円 87"/>
        <xdr:cNvSpPr/>
      </xdr:nvSpPr>
      <xdr:spPr>
        <a:xfrm>
          <a:off x="1968500" y="65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108323</xdr:rowOff>
    </xdr:from>
    <xdr:ext cx="534377" cy="259045"/>
    <xdr:sp macro="" textlink="">
      <xdr:nvSpPr>
        <xdr:cNvPr id="89" name="テキスト ボックス 88"/>
        <xdr:cNvSpPr txBox="1"/>
      </xdr:nvSpPr>
      <xdr:spPr>
        <a:xfrm>
          <a:off x="1752111" y="66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11002</xdr:rowOff>
    </xdr:from>
    <xdr:to>
      <xdr:col>6</xdr:col>
      <xdr:colOff>38100</xdr:colOff>
      <xdr:row>38</xdr:row>
      <xdr:rowOff>112602</xdr:rowOff>
    </xdr:to>
    <xdr:sp macro="" textlink="">
      <xdr:nvSpPr>
        <xdr:cNvPr id="90" name="楕円 89"/>
        <xdr:cNvSpPr/>
      </xdr:nvSpPr>
      <xdr:spPr>
        <a:xfrm>
          <a:off x="1079500" y="65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103729</xdr:rowOff>
    </xdr:from>
    <xdr:ext cx="534377" cy="259045"/>
    <xdr:sp macro="" textlink="">
      <xdr:nvSpPr>
        <xdr:cNvPr id="91" name="テキスト ボックス 90"/>
        <xdr:cNvSpPr txBox="1"/>
      </xdr:nvSpPr>
      <xdr:spPr>
        <a:xfrm>
          <a:off x="863111" y="66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93042</xdr:rowOff>
    </xdr:from>
    <xdr:to>
      <xdr:col>24</xdr:col>
      <xdr:colOff>63500</xdr:colOff>
      <xdr:row>58</xdr:row>
      <xdr:rowOff>8751</xdr:rowOff>
    </xdr:to>
    <xdr:cxnSp macro="">
      <xdr:nvCxnSpPr>
        <xdr:cNvPr id="121" name="直線コネクタ 120"/>
        <xdr:cNvCxnSpPr/>
      </xdr:nvCxnSpPr>
      <xdr:spPr>
        <a:xfrm flipV="1">
          <a:off x="3797300" y="9865692"/>
          <a:ext cx="838200" cy="8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58810</xdr:rowOff>
    </xdr:from>
    <xdr:ext cx="534377" cy="259045"/>
    <xdr:sp macro="" textlink="">
      <xdr:nvSpPr>
        <xdr:cNvPr id="122" name="物件費平均値テキスト"/>
        <xdr:cNvSpPr txBox="1"/>
      </xdr:nvSpPr>
      <xdr:spPr>
        <a:xfrm>
          <a:off x="4686300" y="9660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8751</xdr:rowOff>
    </xdr:from>
    <xdr:to>
      <xdr:col>19</xdr:col>
      <xdr:colOff>177800</xdr:colOff>
      <xdr:row>58</xdr:row>
      <xdr:rowOff>62181</xdr:rowOff>
    </xdr:to>
    <xdr:cxnSp macro="">
      <xdr:nvCxnSpPr>
        <xdr:cNvPr id="124" name="直線コネクタ 123"/>
        <xdr:cNvCxnSpPr/>
      </xdr:nvCxnSpPr>
      <xdr:spPr>
        <a:xfrm flipV="1">
          <a:off x="2908300" y="9952851"/>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62181</xdr:rowOff>
    </xdr:from>
    <xdr:to>
      <xdr:col>15</xdr:col>
      <xdr:colOff>50800</xdr:colOff>
      <xdr:row>58</xdr:row>
      <xdr:rowOff>107369</xdr:rowOff>
    </xdr:to>
    <xdr:cxnSp macro="">
      <xdr:nvCxnSpPr>
        <xdr:cNvPr id="127" name="直線コネクタ 126"/>
        <xdr:cNvCxnSpPr/>
      </xdr:nvCxnSpPr>
      <xdr:spPr>
        <a:xfrm flipV="1">
          <a:off x="2019300" y="10006281"/>
          <a:ext cx="8890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125752</xdr:rowOff>
    </xdr:from>
    <xdr:ext cx="534377" cy="259045"/>
    <xdr:sp macro="" textlink="">
      <xdr:nvSpPr>
        <xdr:cNvPr id="129" name="テキスト ボックス 128"/>
        <xdr:cNvSpPr txBox="1"/>
      </xdr:nvSpPr>
      <xdr:spPr>
        <a:xfrm>
          <a:off x="2641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107369</xdr:rowOff>
    </xdr:from>
    <xdr:to>
      <xdr:col>10</xdr:col>
      <xdr:colOff>114300</xdr:colOff>
      <xdr:row>58</xdr:row>
      <xdr:rowOff>118028</xdr:rowOff>
    </xdr:to>
    <xdr:cxnSp macro="">
      <xdr:nvCxnSpPr>
        <xdr:cNvPr id="130" name="直線コネクタ 129"/>
        <xdr:cNvCxnSpPr/>
      </xdr:nvCxnSpPr>
      <xdr:spPr>
        <a:xfrm flipV="1">
          <a:off x="1130300" y="10051469"/>
          <a:ext cx="8890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42242</xdr:rowOff>
    </xdr:from>
    <xdr:to>
      <xdr:col>24</xdr:col>
      <xdr:colOff>114300</xdr:colOff>
      <xdr:row>57</xdr:row>
      <xdr:rowOff>143842</xdr:rowOff>
    </xdr:to>
    <xdr:sp macro="" textlink="">
      <xdr:nvSpPr>
        <xdr:cNvPr id="140" name="楕円 139"/>
        <xdr:cNvSpPr/>
      </xdr:nvSpPr>
      <xdr:spPr>
        <a:xfrm>
          <a:off x="4584700" y="98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20669</xdr:rowOff>
    </xdr:from>
    <xdr:ext cx="534377" cy="259045"/>
    <xdr:sp macro="" textlink="">
      <xdr:nvSpPr>
        <xdr:cNvPr id="141" name="物件費該当値テキスト"/>
        <xdr:cNvSpPr txBox="1"/>
      </xdr:nvSpPr>
      <xdr:spPr>
        <a:xfrm>
          <a:off x="4686300"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129401</xdr:rowOff>
    </xdr:from>
    <xdr:to>
      <xdr:col>20</xdr:col>
      <xdr:colOff>38100</xdr:colOff>
      <xdr:row>58</xdr:row>
      <xdr:rowOff>59551</xdr:rowOff>
    </xdr:to>
    <xdr:sp macro="" textlink="">
      <xdr:nvSpPr>
        <xdr:cNvPr id="142" name="楕円 141"/>
        <xdr:cNvSpPr/>
      </xdr:nvSpPr>
      <xdr:spPr>
        <a:xfrm>
          <a:off x="37465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76078</xdr:rowOff>
    </xdr:from>
    <xdr:ext cx="534377" cy="259045"/>
    <xdr:sp macro="" textlink="">
      <xdr:nvSpPr>
        <xdr:cNvPr id="143" name="テキスト ボックス 142"/>
        <xdr:cNvSpPr txBox="1"/>
      </xdr:nvSpPr>
      <xdr:spPr>
        <a:xfrm>
          <a:off x="3530111" y="96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11381</xdr:rowOff>
    </xdr:from>
    <xdr:to>
      <xdr:col>15</xdr:col>
      <xdr:colOff>101600</xdr:colOff>
      <xdr:row>58</xdr:row>
      <xdr:rowOff>112981</xdr:rowOff>
    </xdr:to>
    <xdr:sp macro="" textlink="">
      <xdr:nvSpPr>
        <xdr:cNvPr id="144" name="楕円 143"/>
        <xdr:cNvSpPr/>
      </xdr:nvSpPr>
      <xdr:spPr>
        <a:xfrm>
          <a:off x="2857500" y="99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104108</xdr:rowOff>
    </xdr:from>
    <xdr:ext cx="534377" cy="259045"/>
    <xdr:sp macro="" textlink="">
      <xdr:nvSpPr>
        <xdr:cNvPr id="145" name="テキスト ボックス 144"/>
        <xdr:cNvSpPr txBox="1"/>
      </xdr:nvSpPr>
      <xdr:spPr>
        <a:xfrm>
          <a:off x="2641111" y="100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56569</xdr:rowOff>
    </xdr:from>
    <xdr:to>
      <xdr:col>10</xdr:col>
      <xdr:colOff>165100</xdr:colOff>
      <xdr:row>58</xdr:row>
      <xdr:rowOff>158169</xdr:rowOff>
    </xdr:to>
    <xdr:sp macro="" textlink="">
      <xdr:nvSpPr>
        <xdr:cNvPr id="146" name="楕円 145"/>
        <xdr:cNvSpPr/>
      </xdr:nvSpPr>
      <xdr:spPr>
        <a:xfrm>
          <a:off x="1968500" y="100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3246</xdr:rowOff>
    </xdr:from>
    <xdr:ext cx="534377" cy="259045"/>
    <xdr:sp macro="" textlink="">
      <xdr:nvSpPr>
        <xdr:cNvPr id="147" name="テキスト ボックス 146"/>
        <xdr:cNvSpPr txBox="1"/>
      </xdr:nvSpPr>
      <xdr:spPr>
        <a:xfrm>
          <a:off x="1752111" y="97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67228</xdr:rowOff>
    </xdr:from>
    <xdr:to>
      <xdr:col>6</xdr:col>
      <xdr:colOff>38100</xdr:colOff>
      <xdr:row>58</xdr:row>
      <xdr:rowOff>168828</xdr:rowOff>
    </xdr:to>
    <xdr:sp macro="" textlink="">
      <xdr:nvSpPr>
        <xdr:cNvPr id="148" name="楕円 147"/>
        <xdr:cNvSpPr/>
      </xdr:nvSpPr>
      <xdr:spPr>
        <a:xfrm>
          <a:off x="1079500" y="100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13905</xdr:rowOff>
    </xdr:from>
    <xdr:ext cx="534377" cy="259045"/>
    <xdr:sp macro="" textlink="">
      <xdr:nvSpPr>
        <xdr:cNvPr id="149" name="テキスト ボックス 148"/>
        <xdr:cNvSpPr txBox="1"/>
      </xdr:nvSpPr>
      <xdr:spPr>
        <a:xfrm>
          <a:off x="863111" y="97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68453</xdr:rowOff>
    </xdr:from>
    <xdr:to>
      <xdr:col>24</xdr:col>
      <xdr:colOff>63500</xdr:colOff>
      <xdr:row>77</xdr:row>
      <xdr:rowOff>121793</xdr:rowOff>
    </xdr:to>
    <xdr:cxnSp macro="">
      <xdr:nvCxnSpPr>
        <xdr:cNvPr id="178" name="直線コネクタ 177"/>
        <xdr:cNvCxnSpPr/>
      </xdr:nvCxnSpPr>
      <xdr:spPr>
        <a:xfrm>
          <a:off x="3797300" y="13270103"/>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68453</xdr:rowOff>
    </xdr:from>
    <xdr:to>
      <xdr:col>19</xdr:col>
      <xdr:colOff>177800</xdr:colOff>
      <xdr:row>77</xdr:row>
      <xdr:rowOff>115849</xdr:rowOff>
    </xdr:to>
    <xdr:cxnSp macro="">
      <xdr:nvCxnSpPr>
        <xdr:cNvPr id="181" name="直線コネクタ 180"/>
        <xdr:cNvCxnSpPr/>
      </xdr:nvCxnSpPr>
      <xdr:spPr>
        <a:xfrm flipV="1">
          <a:off x="2908300" y="13270103"/>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3" name="テキスト ボックス 182"/>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75540</xdr:rowOff>
    </xdr:from>
    <xdr:to>
      <xdr:col>15</xdr:col>
      <xdr:colOff>50800</xdr:colOff>
      <xdr:row>77</xdr:row>
      <xdr:rowOff>115849</xdr:rowOff>
    </xdr:to>
    <xdr:cxnSp macro="">
      <xdr:nvCxnSpPr>
        <xdr:cNvPr id="184" name="直線コネクタ 183"/>
        <xdr:cNvCxnSpPr/>
      </xdr:nvCxnSpPr>
      <xdr:spPr>
        <a:xfrm>
          <a:off x="2019300" y="13277190"/>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75540</xdr:rowOff>
    </xdr:from>
    <xdr:to>
      <xdr:col>10</xdr:col>
      <xdr:colOff>114300</xdr:colOff>
      <xdr:row>77</xdr:row>
      <xdr:rowOff>77445</xdr:rowOff>
    </xdr:to>
    <xdr:cxnSp macro="">
      <xdr:nvCxnSpPr>
        <xdr:cNvPr id="187" name="直線コネクタ 186"/>
        <xdr:cNvCxnSpPr/>
      </xdr:nvCxnSpPr>
      <xdr:spPr>
        <a:xfrm flipV="1">
          <a:off x="1130300" y="132771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9" name="テキスト ボックス 188"/>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91" name="テキスト ボックス 190"/>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70993</xdr:rowOff>
    </xdr:from>
    <xdr:to>
      <xdr:col>24</xdr:col>
      <xdr:colOff>114300</xdr:colOff>
      <xdr:row>78</xdr:row>
      <xdr:rowOff>1143</xdr:rowOff>
    </xdr:to>
    <xdr:sp macro="" textlink="">
      <xdr:nvSpPr>
        <xdr:cNvPr id="197" name="楕円 196"/>
        <xdr:cNvSpPr/>
      </xdr:nvSpPr>
      <xdr:spPr>
        <a:xfrm>
          <a:off x="4584700" y="132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49420</xdr:rowOff>
    </xdr:from>
    <xdr:ext cx="469744" cy="259045"/>
    <xdr:sp macro="" textlink="">
      <xdr:nvSpPr>
        <xdr:cNvPr id="198" name="維持補修費該当値テキスト"/>
        <xdr:cNvSpPr txBox="1"/>
      </xdr:nvSpPr>
      <xdr:spPr>
        <a:xfrm>
          <a:off x="4686300" y="1325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17653</xdr:rowOff>
    </xdr:from>
    <xdr:to>
      <xdr:col>20</xdr:col>
      <xdr:colOff>38100</xdr:colOff>
      <xdr:row>77</xdr:row>
      <xdr:rowOff>119253</xdr:rowOff>
    </xdr:to>
    <xdr:sp macro="" textlink="">
      <xdr:nvSpPr>
        <xdr:cNvPr id="199" name="楕円 198"/>
        <xdr:cNvSpPr/>
      </xdr:nvSpPr>
      <xdr:spPr>
        <a:xfrm>
          <a:off x="37465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135780</xdr:rowOff>
    </xdr:from>
    <xdr:ext cx="469744" cy="259045"/>
    <xdr:sp macro="" textlink="">
      <xdr:nvSpPr>
        <xdr:cNvPr id="200" name="テキスト ボックス 199"/>
        <xdr:cNvSpPr txBox="1"/>
      </xdr:nvSpPr>
      <xdr:spPr>
        <a:xfrm>
          <a:off x="3562428" y="129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65049</xdr:rowOff>
    </xdr:from>
    <xdr:to>
      <xdr:col>15</xdr:col>
      <xdr:colOff>101600</xdr:colOff>
      <xdr:row>77</xdr:row>
      <xdr:rowOff>166649</xdr:rowOff>
    </xdr:to>
    <xdr:sp macro="" textlink="">
      <xdr:nvSpPr>
        <xdr:cNvPr id="201" name="楕円 200"/>
        <xdr:cNvSpPr/>
      </xdr:nvSpPr>
      <xdr:spPr>
        <a:xfrm>
          <a:off x="2857500" y="132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157776</xdr:rowOff>
    </xdr:from>
    <xdr:ext cx="469744" cy="259045"/>
    <xdr:sp macro="" textlink="">
      <xdr:nvSpPr>
        <xdr:cNvPr id="202" name="テキスト ボックス 201"/>
        <xdr:cNvSpPr txBox="1"/>
      </xdr:nvSpPr>
      <xdr:spPr>
        <a:xfrm>
          <a:off x="2673428" y="1335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24740</xdr:rowOff>
    </xdr:from>
    <xdr:to>
      <xdr:col>10</xdr:col>
      <xdr:colOff>165100</xdr:colOff>
      <xdr:row>77</xdr:row>
      <xdr:rowOff>126340</xdr:rowOff>
    </xdr:to>
    <xdr:sp macro="" textlink="">
      <xdr:nvSpPr>
        <xdr:cNvPr id="203" name="楕円 202"/>
        <xdr:cNvSpPr/>
      </xdr:nvSpPr>
      <xdr:spPr>
        <a:xfrm>
          <a:off x="1968500" y="132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142867</xdr:rowOff>
    </xdr:from>
    <xdr:ext cx="469744" cy="259045"/>
    <xdr:sp macro="" textlink="">
      <xdr:nvSpPr>
        <xdr:cNvPr id="204" name="テキスト ボックス 203"/>
        <xdr:cNvSpPr txBox="1"/>
      </xdr:nvSpPr>
      <xdr:spPr>
        <a:xfrm>
          <a:off x="1784428" y="130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26645</xdr:rowOff>
    </xdr:from>
    <xdr:to>
      <xdr:col>6</xdr:col>
      <xdr:colOff>38100</xdr:colOff>
      <xdr:row>77</xdr:row>
      <xdr:rowOff>128245</xdr:rowOff>
    </xdr:to>
    <xdr:sp macro="" textlink="">
      <xdr:nvSpPr>
        <xdr:cNvPr id="205" name="楕円 204"/>
        <xdr:cNvSpPr/>
      </xdr:nvSpPr>
      <xdr:spPr>
        <a:xfrm>
          <a:off x="1079500" y="132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144772</xdr:rowOff>
    </xdr:from>
    <xdr:ext cx="469744" cy="259045"/>
    <xdr:sp macro="" textlink="">
      <xdr:nvSpPr>
        <xdr:cNvPr id="206" name="テキスト ボックス 205"/>
        <xdr:cNvSpPr txBox="1"/>
      </xdr:nvSpPr>
      <xdr:spPr>
        <a:xfrm>
          <a:off x="895428" y="1300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74834</xdr:rowOff>
    </xdr:from>
    <xdr:to>
      <xdr:col>24</xdr:col>
      <xdr:colOff>63500</xdr:colOff>
      <xdr:row>97</xdr:row>
      <xdr:rowOff>165512</xdr:rowOff>
    </xdr:to>
    <xdr:cxnSp macro="">
      <xdr:nvCxnSpPr>
        <xdr:cNvPr id="236" name="直線コネクタ 235"/>
        <xdr:cNvCxnSpPr/>
      </xdr:nvCxnSpPr>
      <xdr:spPr>
        <a:xfrm flipV="1">
          <a:off x="3797300" y="16534034"/>
          <a:ext cx="838200" cy="26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171347</xdr:rowOff>
    </xdr:from>
    <xdr:ext cx="599010" cy="259045"/>
    <xdr:sp macro="" textlink="">
      <xdr:nvSpPr>
        <xdr:cNvPr id="237" name="扶助費平均値テキスト"/>
        <xdr:cNvSpPr txBox="1"/>
      </xdr:nvSpPr>
      <xdr:spPr>
        <a:xfrm>
          <a:off x="4686300" y="16116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165512</xdr:rowOff>
    </xdr:from>
    <xdr:to>
      <xdr:col>19</xdr:col>
      <xdr:colOff>177800</xdr:colOff>
      <xdr:row>98</xdr:row>
      <xdr:rowOff>59937</xdr:rowOff>
    </xdr:to>
    <xdr:cxnSp macro="">
      <xdr:nvCxnSpPr>
        <xdr:cNvPr id="239" name="直線コネクタ 238"/>
        <xdr:cNvCxnSpPr/>
      </xdr:nvCxnSpPr>
      <xdr:spPr>
        <a:xfrm flipV="1">
          <a:off x="2908300" y="16796162"/>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163726</xdr:rowOff>
    </xdr:from>
    <xdr:ext cx="599010" cy="259045"/>
    <xdr:sp macro="" textlink="">
      <xdr:nvSpPr>
        <xdr:cNvPr id="241" name="テキスト ボックス 240"/>
        <xdr:cNvSpPr txBox="1"/>
      </xdr:nvSpPr>
      <xdr:spPr>
        <a:xfrm>
          <a:off x="3497795" y="164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59937</xdr:rowOff>
    </xdr:from>
    <xdr:to>
      <xdr:col>15</xdr:col>
      <xdr:colOff>50800</xdr:colOff>
      <xdr:row>98</xdr:row>
      <xdr:rowOff>165912</xdr:rowOff>
    </xdr:to>
    <xdr:cxnSp macro="">
      <xdr:nvCxnSpPr>
        <xdr:cNvPr id="242" name="直線コネクタ 241"/>
        <xdr:cNvCxnSpPr/>
      </xdr:nvCxnSpPr>
      <xdr:spPr>
        <a:xfrm flipV="1">
          <a:off x="2019300" y="16862037"/>
          <a:ext cx="889000" cy="10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4" name="テキスト ボックス 243"/>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165912</xdr:rowOff>
    </xdr:from>
    <xdr:to>
      <xdr:col>10</xdr:col>
      <xdr:colOff>114300</xdr:colOff>
      <xdr:row>99</xdr:row>
      <xdr:rowOff>16599</xdr:rowOff>
    </xdr:to>
    <xdr:cxnSp macro="">
      <xdr:nvCxnSpPr>
        <xdr:cNvPr id="245" name="直線コネクタ 244"/>
        <xdr:cNvCxnSpPr/>
      </xdr:nvCxnSpPr>
      <xdr:spPr>
        <a:xfrm flipV="1">
          <a:off x="1130300" y="16968012"/>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39597</xdr:rowOff>
    </xdr:from>
    <xdr:ext cx="599010" cy="259045"/>
    <xdr:sp macro="" textlink="">
      <xdr:nvSpPr>
        <xdr:cNvPr id="247" name="テキスト ボックス 246"/>
        <xdr:cNvSpPr txBox="1"/>
      </xdr:nvSpPr>
      <xdr:spPr>
        <a:xfrm>
          <a:off x="1719795" y="1667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53846</xdr:rowOff>
    </xdr:from>
    <xdr:ext cx="599010" cy="259045"/>
    <xdr:sp macro="" textlink="">
      <xdr:nvSpPr>
        <xdr:cNvPr id="249" name="テキスト ボックス 248"/>
        <xdr:cNvSpPr txBox="1"/>
      </xdr:nvSpPr>
      <xdr:spPr>
        <a:xfrm>
          <a:off x="830795" y="1668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24034</xdr:rowOff>
    </xdr:from>
    <xdr:to>
      <xdr:col>24</xdr:col>
      <xdr:colOff>114300</xdr:colOff>
      <xdr:row>96</xdr:row>
      <xdr:rowOff>125634</xdr:rowOff>
    </xdr:to>
    <xdr:sp macro="" textlink="">
      <xdr:nvSpPr>
        <xdr:cNvPr id="255" name="楕円 254"/>
        <xdr:cNvSpPr/>
      </xdr:nvSpPr>
      <xdr:spPr>
        <a:xfrm>
          <a:off x="4584700" y="1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2461</xdr:rowOff>
    </xdr:from>
    <xdr:ext cx="599010" cy="259045"/>
    <xdr:sp macro="" textlink="">
      <xdr:nvSpPr>
        <xdr:cNvPr id="256" name="扶助費該当値テキスト"/>
        <xdr:cNvSpPr txBox="1"/>
      </xdr:nvSpPr>
      <xdr:spPr>
        <a:xfrm>
          <a:off x="4686300" y="164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114712</xdr:rowOff>
    </xdr:from>
    <xdr:to>
      <xdr:col>20</xdr:col>
      <xdr:colOff>38100</xdr:colOff>
      <xdr:row>98</xdr:row>
      <xdr:rowOff>44862</xdr:rowOff>
    </xdr:to>
    <xdr:sp macro="" textlink="">
      <xdr:nvSpPr>
        <xdr:cNvPr id="257" name="楕円 256"/>
        <xdr:cNvSpPr/>
      </xdr:nvSpPr>
      <xdr:spPr>
        <a:xfrm>
          <a:off x="3746500" y="167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35989</xdr:rowOff>
    </xdr:from>
    <xdr:ext cx="599010" cy="259045"/>
    <xdr:sp macro="" textlink="">
      <xdr:nvSpPr>
        <xdr:cNvPr id="258" name="テキスト ボックス 257"/>
        <xdr:cNvSpPr txBox="1"/>
      </xdr:nvSpPr>
      <xdr:spPr>
        <a:xfrm>
          <a:off x="3497795" y="1683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9137</xdr:rowOff>
    </xdr:from>
    <xdr:to>
      <xdr:col>15</xdr:col>
      <xdr:colOff>101600</xdr:colOff>
      <xdr:row>98</xdr:row>
      <xdr:rowOff>110737</xdr:rowOff>
    </xdr:to>
    <xdr:sp macro="" textlink="">
      <xdr:nvSpPr>
        <xdr:cNvPr id="259" name="楕円 258"/>
        <xdr:cNvSpPr/>
      </xdr:nvSpPr>
      <xdr:spPr>
        <a:xfrm>
          <a:off x="2857500" y="168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127264</xdr:rowOff>
    </xdr:from>
    <xdr:ext cx="599010" cy="259045"/>
    <xdr:sp macro="" textlink="">
      <xdr:nvSpPr>
        <xdr:cNvPr id="260" name="テキスト ボックス 259"/>
        <xdr:cNvSpPr txBox="1"/>
      </xdr:nvSpPr>
      <xdr:spPr>
        <a:xfrm>
          <a:off x="2608795" y="165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115112</xdr:rowOff>
    </xdr:from>
    <xdr:to>
      <xdr:col>10</xdr:col>
      <xdr:colOff>165100</xdr:colOff>
      <xdr:row>99</xdr:row>
      <xdr:rowOff>45262</xdr:rowOff>
    </xdr:to>
    <xdr:sp macro="" textlink="">
      <xdr:nvSpPr>
        <xdr:cNvPr id="261" name="楕円 260"/>
        <xdr:cNvSpPr/>
      </xdr:nvSpPr>
      <xdr:spPr>
        <a:xfrm>
          <a:off x="1968500" y="169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36389</xdr:rowOff>
    </xdr:from>
    <xdr:ext cx="599010" cy="259045"/>
    <xdr:sp macro="" textlink="">
      <xdr:nvSpPr>
        <xdr:cNvPr id="262" name="テキスト ボックス 261"/>
        <xdr:cNvSpPr txBox="1"/>
      </xdr:nvSpPr>
      <xdr:spPr>
        <a:xfrm>
          <a:off x="1719795" y="1700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137249</xdr:rowOff>
    </xdr:from>
    <xdr:to>
      <xdr:col>6</xdr:col>
      <xdr:colOff>38100</xdr:colOff>
      <xdr:row>99</xdr:row>
      <xdr:rowOff>67399</xdr:rowOff>
    </xdr:to>
    <xdr:sp macro="" textlink="">
      <xdr:nvSpPr>
        <xdr:cNvPr id="263" name="楕円 262"/>
        <xdr:cNvSpPr/>
      </xdr:nvSpPr>
      <xdr:spPr>
        <a:xfrm>
          <a:off x="1079500" y="1693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58526</xdr:rowOff>
    </xdr:from>
    <xdr:ext cx="599010" cy="259045"/>
    <xdr:sp macro="" textlink="">
      <xdr:nvSpPr>
        <xdr:cNvPr id="264" name="テキスト ボックス 263"/>
        <xdr:cNvSpPr txBox="1"/>
      </xdr:nvSpPr>
      <xdr:spPr>
        <a:xfrm>
          <a:off x="830795" y="1703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153860</xdr:rowOff>
    </xdr:from>
    <xdr:to>
      <xdr:col>55</xdr:col>
      <xdr:colOff>0</xdr:colOff>
      <xdr:row>36</xdr:row>
      <xdr:rowOff>80594</xdr:rowOff>
    </xdr:to>
    <xdr:cxnSp macro="">
      <xdr:nvCxnSpPr>
        <xdr:cNvPr id="293" name="直線コネクタ 292"/>
        <xdr:cNvCxnSpPr/>
      </xdr:nvCxnSpPr>
      <xdr:spPr>
        <a:xfrm>
          <a:off x="9639300" y="5125910"/>
          <a:ext cx="838200" cy="11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123156</xdr:rowOff>
    </xdr:from>
    <xdr:ext cx="534377" cy="259045"/>
    <xdr:sp macro="" textlink="">
      <xdr:nvSpPr>
        <xdr:cNvPr id="294" name="補助費等平均値テキスト"/>
        <xdr:cNvSpPr txBox="1"/>
      </xdr:nvSpPr>
      <xdr:spPr>
        <a:xfrm>
          <a:off x="10528300" y="62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153860</xdr:rowOff>
    </xdr:from>
    <xdr:to>
      <xdr:col>50</xdr:col>
      <xdr:colOff>114300</xdr:colOff>
      <xdr:row>37</xdr:row>
      <xdr:rowOff>122860</xdr:rowOff>
    </xdr:to>
    <xdr:cxnSp macro="">
      <xdr:nvCxnSpPr>
        <xdr:cNvPr id="296" name="直線コネクタ 295"/>
        <xdr:cNvCxnSpPr/>
      </xdr:nvCxnSpPr>
      <xdr:spPr>
        <a:xfrm flipV="1">
          <a:off x="8750300" y="5125910"/>
          <a:ext cx="889000" cy="13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8" name="テキスト ボックス 297"/>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122860</xdr:rowOff>
    </xdr:from>
    <xdr:to>
      <xdr:col>45</xdr:col>
      <xdr:colOff>177800</xdr:colOff>
      <xdr:row>37</xdr:row>
      <xdr:rowOff>136652</xdr:rowOff>
    </xdr:to>
    <xdr:cxnSp macro="">
      <xdr:nvCxnSpPr>
        <xdr:cNvPr id="299" name="直線コネクタ 298"/>
        <xdr:cNvCxnSpPr/>
      </xdr:nvCxnSpPr>
      <xdr:spPr>
        <a:xfrm flipV="1">
          <a:off x="7861300" y="6466510"/>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301" name="テキスト ボックス 300"/>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130912</xdr:rowOff>
    </xdr:from>
    <xdr:to>
      <xdr:col>41</xdr:col>
      <xdr:colOff>50800</xdr:colOff>
      <xdr:row>37</xdr:row>
      <xdr:rowOff>136652</xdr:rowOff>
    </xdr:to>
    <xdr:cxnSp macro="">
      <xdr:nvCxnSpPr>
        <xdr:cNvPr id="302" name="直線コネクタ 301"/>
        <xdr:cNvCxnSpPr/>
      </xdr:nvCxnSpPr>
      <xdr:spPr>
        <a:xfrm>
          <a:off x="6972300" y="6474562"/>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4" name="テキスト ボックス 303"/>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9821</xdr:rowOff>
    </xdr:from>
    <xdr:ext cx="534377" cy="259045"/>
    <xdr:sp macro="" textlink="">
      <xdr:nvSpPr>
        <xdr:cNvPr id="306" name="テキスト ボックス 305"/>
        <xdr:cNvSpPr txBox="1"/>
      </xdr:nvSpPr>
      <xdr:spPr>
        <a:xfrm>
          <a:off x="6705111" y="65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29794</xdr:rowOff>
    </xdr:from>
    <xdr:to>
      <xdr:col>55</xdr:col>
      <xdr:colOff>50800</xdr:colOff>
      <xdr:row>36</xdr:row>
      <xdr:rowOff>131394</xdr:rowOff>
    </xdr:to>
    <xdr:sp macro="" textlink="">
      <xdr:nvSpPr>
        <xdr:cNvPr id="312" name="楕円 311"/>
        <xdr:cNvSpPr/>
      </xdr:nvSpPr>
      <xdr:spPr>
        <a:xfrm>
          <a:off x="10426700" y="62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52671</xdr:rowOff>
    </xdr:from>
    <xdr:ext cx="534377" cy="259045"/>
    <xdr:sp macro="" textlink="">
      <xdr:nvSpPr>
        <xdr:cNvPr id="313" name="補助費等該当値テキスト"/>
        <xdr:cNvSpPr txBox="1"/>
      </xdr:nvSpPr>
      <xdr:spPr>
        <a:xfrm>
          <a:off x="10528300" y="60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103060</xdr:rowOff>
    </xdr:from>
    <xdr:to>
      <xdr:col>50</xdr:col>
      <xdr:colOff>165100</xdr:colOff>
      <xdr:row>30</xdr:row>
      <xdr:rowOff>33210</xdr:rowOff>
    </xdr:to>
    <xdr:sp macro="" textlink="">
      <xdr:nvSpPr>
        <xdr:cNvPr id="314" name="楕円 313"/>
        <xdr:cNvSpPr/>
      </xdr:nvSpPr>
      <xdr:spPr>
        <a:xfrm>
          <a:off x="9588500" y="50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24337</xdr:rowOff>
    </xdr:from>
    <xdr:ext cx="599010" cy="259045"/>
    <xdr:sp macro="" textlink="">
      <xdr:nvSpPr>
        <xdr:cNvPr id="315" name="テキスト ボックス 314"/>
        <xdr:cNvSpPr txBox="1"/>
      </xdr:nvSpPr>
      <xdr:spPr>
        <a:xfrm>
          <a:off x="9339795" y="51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72060</xdr:rowOff>
    </xdr:from>
    <xdr:to>
      <xdr:col>46</xdr:col>
      <xdr:colOff>38100</xdr:colOff>
      <xdr:row>38</xdr:row>
      <xdr:rowOff>2210</xdr:rowOff>
    </xdr:to>
    <xdr:sp macro="" textlink="">
      <xdr:nvSpPr>
        <xdr:cNvPr id="316" name="楕円 315"/>
        <xdr:cNvSpPr/>
      </xdr:nvSpPr>
      <xdr:spPr>
        <a:xfrm>
          <a:off x="8699500" y="64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164787</xdr:rowOff>
    </xdr:from>
    <xdr:ext cx="534377" cy="259045"/>
    <xdr:sp macro="" textlink="">
      <xdr:nvSpPr>
        <xdr:cNvPr id="317" name="テキスト ボックス 316"/>
        <xdr:cNvSpPr txBox="1"/>
      </xdr:nvSpPr>
      <xdr:spPr>
        <a:xfrm>
          <a:off x="8483111" y="65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85852</xdr:rowOff>
    </xdr:from>
    <xdr:to>
      <xdr:col>41</xdr:col>
      <xdr:colOff>101600</xdr:colOff>
      <xdr:row>38</xdr:row>
      <xdr:rowOff>16002</xdr:rowOff>
    </xdr:to>
    <xdr:sp macro="" textlink="">
      <xdr:nvSpPr>
        <xdr:cNvPr id="318" name="楕円 317"/>
        <xdr:cNvSpPr/>
      </xdr:nvSpPr>
      <xdr:spPr>
        <a:xfrm>
          <a:off x="7810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7129</xdr:rowOff>
    </xdr:from>
    <xdr:ext cx="534377" cy="259045"/>
    <xdr:sp macro="" textlink="">
      <xdr:nvSpPr>
        <xdr:cNvPr id="319" name="テキスト ボックス 318"/>
        <xdr:cNvSpPr txBox="1"/>
      </xdr:nvSpPr>
      <xdr:spPr>
        <a:xfrm>
          <a:off x="7594111" y="65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80112</xdr:rowOff>
    </xdr:from>
    <xdr:to>
      <xdr:col>36</xdr:col>
      <xdr:colOff>165100</xdr:colOff>
      <xdr:row>38</xdr:row>
      <xdr:rowOff>10261</xdr:rowOff>
    </xdr:to>
    <xdr:sp macro="" textlink="">
      <xdr:nvSpPr>
        <xdr:cNvPr id="320" name="楕円 319"/>
        <xdr:cNvSpPr/>
      </xdr:nvSpPr>
      <xdr:spPr>
        <a:xfrm>
          <a:off x="6921500" y="6423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26789</xdr:rowOff>
    </xdr:from>
    <xdr:ext cx="534377" cy="259045"/>
    <xdr:sp macro="" textlink="">
      <xdr:nvSpPr>
        <xdr:cNvPr id="321" name="テキスト ボックス 320"/>
        <xdr:cNvSpPr txBox="1"/>
      </xdr:nvSpPr>
      <xdr:spPr>
        <a:xfrm>
          <a:off x="6705111" y="61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143435</xdr:rowOff>
    </xdr:from>
    <xdr:to>
      <xdr:col>55</xdr:col>
      <xdr:colOff>0</xdr:colOff>
      <xdr:row>57</xdr:row>
      <xdr:rowOff>170442</xdr:rowOff>
    </xdr:to>
    <xdr:cxnSp macro="">
      <xdr:nvCxnSpPr>
        <xdr:cNvPr id="348" name="直線コネクタ 347"/>
        <xdr:cNvCxnSpPr/>
      </xdr:nvCxnSpPr>
      <xdr:spPr>
        <a:xfrm flipV="1">
          <a:off x="9639300" y="9916085"/>
          <a:ext cx="8382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143243</xdr:rowOff>
    </xdr:from>
    <xdr:to>
      <xdr:col>50</xdr:col>
      <xdr:colOff>114300</xdr:colOff>
      <xdr:row>57</xdr:row>
      <xdr:rowOff>170442</xdr:rowOff>
    </xdr:to>
    <xdr:cxnSp macro="">
      <xdr:nvCxnSpPr>
        <xdr:cNvPr id="351" name="直線コネクタ 350"/>
        <xdr:cNvCxnSpPr/>
      </xdr:nvCxnSpPr>
      <xdr:spPr>
        <a:xfrm>
          <a:off x="8750300" y="9915893"/>
          <a:ext cx="889000" cy="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3" name="テキスト ボックス 352"/>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143243</xdr:rowOff>
    </xdr:from>
    <xdr:to>
      <xdr:col>45</xdr:col>
      <xdr:colOff>177800</xdr:colOff>
      <xdr:row>57</xdr:row>
      <xdr:rowOff>163282</xdr:rowOff>
    </xdr:to>
    <xdr:cxnSp macro="">
      <xdr:nvCxnSpPr>
        <xdr:cNvPr id="354" name="直線コネクタ 353"/>
        <xdr:cNvCxnSpPr/>
      </xdr:nvCxnSpPr>
      <xdr:spPr>
        <a:xfrm flipV="1">
          <a:off x="7861300" y="9915893"/>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6" name="テキスト ボックス 355"/>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85055</xdr:rowOff>
    </xdr:from>
    <xdr:to>
      <xdr:col>41</xdr:col>
      <xdr:colOff>50800</xdr:colOff>
      <xdr:row>57</xdr:row>
      <xdr:rowOff>163282</xdr:rowOff>
    </xdr:to>
    <xdr:cxnSp macro="">
      <xdr:nvCxnSpPr>
        <xdr:cNvPr id="357" name="直線コネクタ 356"/>
        <xdr:cNvCxnSpPr/>
      </xdr:nvCxnSpPr>
      <xdr:spPr>
        <a:xfrm>
          <a:off x="6972300" y="9857705"/>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59" name="テキスト ボックス 358"/>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139629</xdr:rowOff>
    </xdr:from>
    <xdr:ext cx="534377" cy="259045"/>
    <xdr:sp macro="" textlink="">
      <xdr:nvSpPr>
        <xdr:cNvPr id="361" name="テキスト ボックス 360"/>
        <xdr:cNvSpPr txBox="1"/>
      </xdr:nvSpPr>
      <xdr:spPr>
        <a:xfrm>
          <a:off x="6705111" y="9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92635</xdr:rowOff>
    </xdr:from>
    <xdr:to>
      <xdr:col>55</xdr:col>
      <xdr:colOff>50800</xdr:colOff>
      <xdr:row>58</xdr:row>
      <xdr:rowOff>22785</xdr:rowOff>
    </xdr:to>
    <xdr:sp macro="" textlink="">
      <xdr:nvSpPr>
        <xdr:cNvPr id="367" name="楕円 366"/>
        <xdr:cNvSpPr/>
      </xdr:nvSpPr>
      <xdr:spPr>
        <a:xfrm>
          <a:off x="10426700" y="98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7562</xdr:rowOff>
    </xdr:from>
    <xdr:ext cx="534377" cy="259045"/>
    <xdr:sp macro="" textlink="">
      <xdr:nvSpPr>
        <xdr:cNvPr id="368" name="普通建設事業費該当値テキスト"/>
        <xdr:cNvSpPr txBox="1"/>
      </xdr:nvSpPr>
      <xdr:spPr>
        <a:xfrm>
          <a:off x="10528300" y="97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119642</xdr:rowOff>
    </xdr:from>
    <xdr:to>
      <xdr:col>50</xdr:col>
      <xdr:colOff>165100</xdr:colOff>
      <xdr:row>58</xdr:row>
      <xdr:rowOff>49792</xdr:rowOff>
    </xdr:to>
    <xdr:sp macro="" textlink="">
      <xdr:nvSpPr>
        <xdr:cNvPr id="369" name="楕円 368"/>
        <xdr:cNvSpPr/>
      </xdr:nvSpPr>
      <xdr:spPr>
        <a:xfrm>
          <a:off x="9588500" y="9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40919</xdr:rowOff>
    </xdr:from>
    <xdr:ext cx="534377" cy="259045"/>
    <xdr:sp macro="" textlink="">
      <xdr:nvSpPr>
        <xdr:cNvPr id="370" name="テキスト ボックス 369"/>
        <xdr:cNvSpPr txBox="1"/>
      </xdr:nvSpPr>
      <xdr:spPr>
        <a:xfrm>
          <a:off x="9372111" y="99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92443</xdr:rowOff>
    </xdr:from>
    <xdr:to>
      <xdr:col>46</xdr:col>
      <xdr:colOff>38100</xdr:colOff>
      <xdr:row>58</xdr:row>
      <xdr:rowOff>22593</xdr:rowOff>
    </xdr:to>
    <xdr:sp macro="" textlink="">
      <xdr:nvSpPr>
        <xdr:cNvPr id="371" name="楕円 370"/>
        <xdr:cNvSpPr/>
      </xdr:nvSpPr>
      <xdr:spPr>
        <a:xfrm>
          <a:off x="8699500" y="98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13720</xdr:rowOff>
    </xdr:from>
    <xdr:ext cx="534377" cy="259045"/>
    <xdr:sp macro="" textlink="">
      <xdr:nvSpPr>
        <xdr:cNvPr id="372" name="テキスト ボックス 371"/>
        <xdr:cNvSpPr txBox="1"/>
      </xdr:nvSpPr>
      <xdr:spPr>
        <a:xfrm>
          <a:off x="8483111" y="99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112482</xdr:rowOff>
    </xdr:from>
    <xdr:to>
      <xdr:col>41</xdr:col>
      <xdr:colOff>101600</xdr:colOff>
      <xdr:row>58</xdr:row>
      <xdr:rowOff>42632</xdr:rowOff>
    </xdr:to>
    <xdr:sp macro="" textlink="">
      <xdr:nvSpPr>
        <xdr:cNvPr id="373" name="楕円 372"/>
        <xdr:cNvSpPr/>
      </xdr:nvSpPr>
      <xdr:spPr>
        <a:xfrm>
          <a:off x="7810500" y="98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33759</xdr:rowOff>
    </xdr:from>
    <xdr:ext cx="534377" cy="259045"/>
    <xdr:sp macro="" textlink="">
      <xdr:nvSpPr>
        <xdr:cNvPr id="374" name="テキスト ボックス 373"/>
        <xdr:cNvSpPr txBox="1"/>
      </xdr:nvSpPr>
      <xdr:spPr>
        <a:xfrm>
          <a:off x="7594111" y="99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34255</xdr:rowOff>
    </xdr:from>
    <xdr:to>
      <xdr:col>36</xdr:col>
      <xdr:colOff>165100</xdr:colOff>
      <xdr:row>57</xdr:row>
      <xdr:rowOff>135855</xdr:rowOff>
    </xdr:to>
    <xdr:sp macro="" textlink="">
      <xdr:nvSpPr>
        <xdr:cNvPr id="375" name="楕円 374"/>
        <xdr:cNvSpPr/>
      </xdr:nvSpPr>
      <xdr:spPr>
        <a:xfrm>
          <a:off x="6921500" y="98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152382</xdr:rowOff>
    </xdr:from>
    <xdr:ext cx="534377" cy="259045"/>
    <xdr:sp macro="" textlink="">
      <xdr:nvSpPr>
        <xdr:cNvPr id="376" name="テキスト ボックス 375"/>
        <xdr:cNvSpPr txBox="1"/>
      </xdr:nvSpPr>
      <xdr:spPr>
        <a:xfrm>
          <a:off x="6705111" y="958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48583</xdr:rowOff>
    </xdr:from>
    <xdr:to>
      <xdr:col>55</xdr:col>
      <xdr:colOff>0</xdr:colOff>
      <xdr:row>78</xdr:row>
      <xdr:rowOff>68644</xdr:rowOff>
    </xdr:to>
    <xdr:cxnSp macro="">
      <xdr:nvCxnSpPr>
        <xdr:cNvPr id="405" name="直線コネクタ 404"/>
        <xdr:cNvCxnSpPr/>
      </xdr:nvCxnSpPr>
      <xdr:spPr>
        <a:xfrm flipV="1">
          <a:off x="9639300" y="13421683"/>
          <a:ext cx="8382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6"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68644</xdr:rowOff>
    </xdr:from>
    <xdr:to>
      <xdr:col>50</xdr:col>
      <xdr:colOff>114300</xdr:colOff>
      <xdr:row>78</xdr:row>
      <xdr:rowOff>129584</xdr:rowOff>
    </xdr:to>
    <xdr:cxnSp macro="">
      <xdr:nvCxnSpPr>
        <xdr:cNvPr id="408" name="直線コネクタ 407"/>
        <xdr:cNvCxnSpPr/>
      </xdr:nvCxnSpPr>
      <xdr:spPr>
        <a:xfrm flipV="1">
          <a:off x="8750300" y="13441744"/>
          <a:ext cx="889000" cy="6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0" name="テキスト ボックス 409"/>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129584</xdr:rowOff>
    </xdr:from>
    <xdr:to>
      <xdr:col>45</xdr:col>
      <xdr:colOff>177800</xdr:colOff>
      <xdr:row>78</xdr:row>
      <xdr:rowOff>161074</xdr:rowOff>
    </xdr:to>
    <xdr:cxnSp macro="">
      <xdr:nvCxnSpPr>
        <xdr:cNvPr id="411" name="直線コネクタ 410"/>
        <xdr:cNvCxnSpPr/>
      </xdr:nvCxnSpPr>
      <xdr:spPr>
        <a:xfrm flipV="1">
          <a:off x="7861300" y="13502684"/>
          <a:ext cx="8890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3" name="テキスト ボックス 412"/>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92170</xdr:rowOff>
    </xdr:from>
    <xdr:to>
      <xdr:col>41</xdr:col>
      <xdr:colOff>50800</xdr:colOff>
      <xdr:row>78</xdr:row>
      <xdr:rowOff>161074</xdr:rowOff>
    </xdr:to>
    <xdr:cxnSp macro="">
      <xdr:nvCxnSpPr>
        <xdr:cNvPr id="414" name="直線コネクタ 413"/>
        <xdr:cNvCxnSpPr/>
      </xdr:nvCxnSpPr>
      <xdr:spPr>
        <a:xfrm>
          <a:off x="6972300" y="13122370"/>
          <a:ext cx="889000" cy="4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6" name="テキスト ボックス 415"/>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129221</xdr:rowOff>
    </xdr:from>
    <xdr:ext cx="469744" cy="259045"/>
    <xdr:sp macro="" textlink="">
      <xdr:nvSpPr>
        <xdr:cNvPr id="418" name="テキスト ボックス 417"/>
        <xdr:cNvSpPr txBox="1"/>
      </xdr:nvSpPr>
      <xdr:spPr>
        <a:xfrm>
          <a:off x="6737428" y="1350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169233</xdr:rowOff>
    </xdr:from>
    <xdr:to>
      <xdr:col>55</xdr:col>
      <xdr:colOff>50800</xdr:colOff>
      <xdr:row>78</xdr:row>
      <xdr:rowOff>99383</xdr:rowOff>
    </xdr:to>
    <xdr:sp macro="" textlink="">
      <xdr:nvSpPr>
        <xdr:cNvPr id="424" name="楕円 423"/>
        <xdr:cNvSpPr/>
      </xdr:nvSpPr>
      <xdr:spPr>
        <a:xfrm>
          <a:off x="10426700" y="133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147660</xdr:rowOff>
    </xdr:from>
    <xdr:ext cx="469744" cy="259045"/>
    <xdr:sp macro="" textlink="">
      <xdr:nvSpPr>
        <xdr:cNvPr id="425" name="普通建設事業費 （ うち新規整備　）該当値テキスト"/>
        <xdr:cNvSpPr txBox="1"/>
      </xdr:nvSpPr>
      <xdr:spPr>
        <a:xfrm>
          <a:off x="10528300" y="1334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17844</xdr:rowOff>
    </xdr:from>
    <xdr:to>
      <xdr:col>50</xdr:col>
      <xdr:colOff>165100</xdr:colOff>
      <xdr:row>78</xdr:row>
      <xdr:rowOff>119444</xdr:rowOff>
    </xdr:to>
    <xdr:sp macro="" textlink="">
      <xdr:nvSpPr>
        <xdr:cNvPr id="426" name="楕円 425"/>
        <xdr:cNvSpPr/>
      </xdr:nvSpPr>
      <xdr:spPr>
        <a:xfrm>
          <a:off x="9588500" y="133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135971</xdr:rowOff>
    </xdr:from>
    <xdr:ext cx="469744" cy="259045"/>
    <xdr:sp macro="" textlink="">
      <xdr:nvSpPr>
        <xdr:cNvPr id="427" name="テキスト ボックス 426"/>
        <xdr:cNvSpPr txBox="1"/>
      </xdr:nvSpPr>
      <xdr:spPr>
        <a:xfrm>
          <a:off x="9404428" y="1316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78784</xdr:rowOff>
    </xdr:from>
    <xdr:to>
      <xdr:col>46</xdr:col>
      <xdr:colOff>38100</xdr:colOff>
      <xdr:row>79</xdr:row>
      <xdr:rowOff>8934</xdr:rowOff>
    </xdr:to>
    <xdr:sp macro="" textlink="">
      <xdr:nvSpPr>
        <xdr:cNvPr id="428" name="楕円 427"/>
        <xdr:cNvSpPr/>
      </xdr:nvSpPr>
      <xdr:spPr>
        <a:xfrm>
          <a:off x="8699500" y="1345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xdr:rowOff>
    </xdr:from>
    <xdr:ext cx="469744" cy="259045"/>
    <xdr:sp macro="" textlink="">
      <xdr:nvSpPr>
        <xdr:cNvPr id="429" name="テキスト ボックス 428"/>
        <xdr:cNvSpPr txBox="1"/>
      </xdr:nvSpPr>
      <xdr:spPr>
        <a:xfrm>
          <a:off x="8515428" y="135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110274</xdr:rowOff>
    </xdr:from>
    <xdr:to>
      <xdr:col>41</xdr:col>
      <xdr:colOff>101600</xdr:colOff>
      <xdr:row>79</xdr:row>
      <xdr:rowOff>40424</xdr:rowOff>
    </xdr:to>
    <xdr:sp macro="" textlink="">
      <xdr:nvSpPr>
        <xdr:cNvPr id="430" name="楕円 429"/>
        <xdr:cNvSpPr/>
      </xdr:nvSpPr>
      <xdr:spPr>
        <a:xfrm>
          <a:off x="7810500" y="13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31551</xdr:rowOff>
    </xdr:from>
    <xdr:ext cx="469744" cy="259045"/>
    <xdr:sp macro="" textlink="">
      <xdr:nvSpPr>
        <xdr:cNvPr id="431" name="テキスト ボックス 430"/>
        <xdr:cNvSpPr txBox="1"/>
      </xdr:nvSpPr>
      <xdr:spPr>
        <a:xfrm>
          <a:off x="7626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41370</xdr:rowOff>
    </xdr:from>
    <xdr:to>
      <xdr:col>36</xdr:col>
      <xdr:colOff>165100</xdr:colOff>
      <xdr:row>76</xdr:row>
      <xdr:rowOff>142970</xdr:rowOff>
    </xdr:to>
    <xdr:sp macro="" textlink="">
      <xdr:nvSpPr>
        <xdr:cNvPr id="432" name="楕円 431"/>
        <xdr:cNvSpPr/>
      </xdr:nvSpPr>
      <xdr:spPr>
        <a:xfrm>
          <a:off x="6921500" y="130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159497</xdr:rowOff>
    </xdr:from>
    <xdr:ext cx="534377" cy="259045"/>
    <xdr:sp macro="" textlink="">
      <xdr:nvSpPr>
        <xdr:cNvPr id="433" name="テキスト ボックス 432"/>
        <xdr:cNvSpPr txBox="1"/>
      </xdr:nvSpPr>
      <xdr:spPr>
        <a:xfrm>
          <a:off x="6705111" y="128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129490</xdr:rowOff>
    </xdr:from>
    <xdr:to>
      <xdr:col>55</xdr:col>
      <xdr:colOff>0</xdr:colOff>
      <xdr:row>97</xdr:row>
      <xdr:rowOff>38640</xdr:rowOff>
    </xdr:to>
    <xdr:cxnSp macro="">
      <xdr:nvCxnSpPr>
        <xdr:cNvPr id="462" name="直線コネクタ 461"/>
        <xdr:cNvCxnSpPr/>
      </xdr:nvCxnSpPr>
      <xdr:spPr>
        <a:xfrm flipV="1">
          <a:off x="9639300" y="16588690"/>
          <a:ext cx="838200" cy="8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3"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89560</xdr:rowOff>
    </xdr:from>
    <xdr:to>
      <xdr:col>50</xdr:col>
      <xdr:colOff>114300</xdr:colOff>
      <xdr:row>97</xdr:row>
      <xdr:rowOff>38640</xdr:rowOff>
    </xdr:to>
    <xdr:cxnSp macro="">
      <xdr:nvCxnSpPr>
        <xdr:cNvPr id="465" name="直線コネクタ 464"/>
        <xdr:cNvCxnSpPr/>
      </xdr:nvCxnSpPr>
      <xdr:spPr>
        <a:xfrm>
          <a:off x="8750300" y="16548760"/>
          <a:ext cx="889000" cy="1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7" name="テキスト ボックス 466"/>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89560</xdr:rowOff>
    </xdr:from>
    <xdr:to>
      <xdr:col>45</xdr:col>
      <xdr:colOff>177800</xdr:colOff>
      <xdr:row>96</xdr:row>
      <xdr:rowOff>137358</xdr:rowOff>
    </xdr:to>
    <xdr:cxnSp macro="">
      <xdr:nvCxnSpPr>
        <xdr:cNvPr id="468" name="直線コネクタ 467"/>
        <xdr:cNvCxnSpPr/>
      </xdr:nvCxnSpPr>
      <xdr:spPr>
        <a:xfrm flipV="1">
          <a:off x="7861300" y="16548760"/>
          <a:ext cx="889000" cy="4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0" name="テキスト ボックス 469"/>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137358</xdr:rowOff>
    </xdr:from>
    <xdr:to>
      <xdr:col>41</xdr:col>
      <xdr:colOff>50800</xdr:colOff>
      <xdr:row>96</xdr:row>
      <xdr:rowOff>165627</xdr:rowOff>
    </xdr:to>
    <xdr:cxnSp macro="">
      <xdr:nvCxnSpPr>
        <xdr:cNvPr id="471" name="直線コネクタ 470"/>
        <xdr:cNvCxnSpPr/>
      </xdr:nvCxnSpPr>
      <xdr:spPr>
        <a:xfrm flipV="1">
          <a:off x="6972300" y="16596558"/>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3" name="テキスト ボックス 472"/>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5" name="テキスト ボックス 474"/>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78690</xdr:rowOff>
    </xdr:from>
    <xdr:to>
      <xdr:col>55</xdr:col>
      <xdr:colOff>50800</xdr:colOff>
      <xdr:row>97</xdr:row>
      <xdr:rowOff>8840</xdr:rowOff>
    </xdr:to>
    <xdr:sp macro="" textlink="">
      <xdr:nvSpPr>
        <xdr:cNvPr id="481" name="楕円 480"/>
        <xdr:cNvSpPr/>
      </xdr:nvSpPr>
      <xdr:spPr>
        <a:xfrm>
          <a:off x="10426700" y="165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57117</xdr:rowOff>
    </xdr:from>
    <xdr:ext cx="534377" cy="259045"/>
    <xdr:sp macro="" textlink="">
      <xdr:nvSpPr>
        <xdr:cNvPr id="482" name="普通建設事業費 （ うち更新整備　）該当値テキスト"/>
        <xdr:cNvSpPr txBox="1"/>
      </xdr:nvSpPr>
      <xdr:spPr>
        <a:xfrm>
          <a:off x="10528300" y="165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159290</xdr:rowOff>
    </xdr:from>
    <xdr:to>
      <xdr:col>50</xdr:col>
      <xdr:colOff>165100</xdr:colOff>
      <xdr:row>97</xdr:row>
      <xdr:rowOff>89440</xdr:rowOff>
    </xdr:to>
    <xdr:sp macro="" textlink="">
      <xdr:nvSpPr>
        <xdr:cNvPr id="483" name="楕円 482"/>
        <xdr:cNvSpPr/>
      </xdr:nvSpPr>
      <xdr:spPr>
        <a:xfrm>
          <a:off x="9588500" y="166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80567</xdr:rowOff>
    </xdr:from>
    <xdr:ext cx="534377" cy="259045"/>
    <xdr:sp macro="" textlink="">
      <xdr:nvSpPr>
        <xdr:cNvPr id="484" name="テキスト ボックス 483"/>
        <xdr:cNvSpPr txBox="1"/>
      </xdr:nvSpPr>
      <xdr:spPr>
        <a:xfrm>
          <a:off x="9372111" y="167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38760</xdr:rowOff>
    </xdr:from>
    <xdr:to>
      <xdr:col>46</xdr:col>
      <xdr:colOff>38100</xdr:colOff>
      <xdr:row>96</xdr:row>
      <xdr:rowOff>140360</xdr:rowOff>
    </xdr:to>
    <xdr:sp macro="" textlink="">
      <xdr:nvSpPr>
        <xdr:cNvPr id="485" name="楕円 484"/>
        <xdr:cNvSpPr/>
      </xdr:nvSpPr>
      <xdr:spPr>
        <a:xfrm>
          <a:off x="8699500" y="164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131487</xdr:rowOff>
    </xdr:from>
    <xdr:ext cx="534377" cy="259045"/>
    <xdr:sp macro="" textlink="">
      <xdr:nvSpPr>
        <xdr:cNvPr id="486" name="テキスト ボックス 485"/>
        <xdr:cNvSpPr txBox="1"/>
      </xdr:nvSpPr>
      <xdr:spPr>
        <a:xfrm>
          <a:off x="8483111" y="165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86558</xdr:rowOff>
    </xdr:from>
    <xdr:to>
      <xdr:col>41</xdr:col>
      <xdr:colOff>101600</xdr:colOff>
      <xdr:row>97</xdr:row>
      <xdr:rowOff>16708</xdr:rowOff>
    </xdr:to>
    <xdr:sp macro="" textlink="">
      <xdr:nvSpPr>
        <xdr:cNvPr id="487" name="楕円 486"/>
        <xdr:cNvSpPr/>
      </xdr:nvSpPr>
      <xdr:spPr>
        <a:xfrm>
          <a:off x="7810500" y="165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7835</xdr:rowOff>
    </xdr:from>
    <xdr:ext cx="534377" cy="259045"/>
    <xdr:sp macro="" textlink="">
      <xdr:nvSpPr>
        <xdr:cNvPr id="488" name="テキスト ボックス 487"/>
        <xdr:cNvSpPr txBox="1"/>
      </xdr:nvSpPr>
      <xdr:spPr>
        <a:xfrm>
          <a:off x="7594111" y="166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114827</xdr:rowOff>
    </xdr:from>
    <xdr:to>
      <xdr:col>36</xdr:col>
      <xdr:colOff>165100</xdr:colOff>
      <xdr:row>97</xdr:row>
      <xdr:rowOff>44977</xdr:rowOff>
    </xdr:to>
    <xdr:sp macro="" textlink="">
      <xdr:nvSpPr>
        <xdr:cNvPr id="489" name="楕円 488"/>
        <xdr:cNvSpPr/>
      </xdr:nvSpPr>
      <xdr:spPr>
        <a:xfrm>
          <a:off x="6921500" y="165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36104</xdr:rowOff>
    </xdr:from>
    <xdr:ext cx="534377" cy="259045"/>
    <xdr:sp macro="" textlink="">
      <xdr:nvSpPr>
        <xdr:cNvPr id="490" name="テキスト ボックス 489"/>
        <xdr:cNvSpPr txBox="1"/>
      </xdr:nvSpPr>
      <xdr:spPr>
        <a:xfrm>
          <a:off x="6705111" y="1666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4" name="テキスト ボックス 503"/>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6" name="テキスト ボックス 505"/>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8" name="テキスト ボックス 507"/>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6" name="直線コネクタ 515"/>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9"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0" name="直線コネクタ 519"/>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2"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3" name="フローチャート: 判断 522"/>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66222</xdr:rowOff>
    </xdr:from>
    <xdr:to>
      <xdr:col>81</xdr:col>
      <xdr:colOff>50800</xdr:colOff>
      <xdr:row>39</xdr:row>
      <xdr:rowOff>98878</xdr:rowOff>
    </xdr:to>
    <xdr:cxnSp macro="">
      <xdr:nvCxnSpPr>
        <xdr:cNvPr id="524" name="直線コネクタ 523"/>
        <xdr:cNvCxnSpPr/>
      </xdr:nvCxnSpPr>
      <xdr:spPr>
        <a:xfrm>
          <a:off x="14592300" y="6752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5" name="フローチャート: 判断 524"/>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6" name="テキスト ボックス 525"/>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66222</xdr:rowOff>
    </xdr:from>
    <xdr:to>
      <xdr:col>76</xdr:col>
      <xdr:colOff>114300</xdr:colOff>
      <xdr:row>39</xdr:row>
      <xdr:rowOff>98878</xdr:rowOff>
    </xdr:to>
    <xdr:cxnSp macro="">
      <xdr:nvCxnSpPr>
        <xdr:cNvPr id="527" name="直線コネクタ 526"/>
        <xdr:cNvCxnSpPr/>
      </xdr:nvCxnSpPr>
      <xdr:spPr>
        <a:xfrm flipV="1">
          <a:off x="13703300" y="6752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8" name="フローチャート: 判断 527"/>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9" name="テキスト ボックス 528"/>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1" name="フローチャート: 判断 530"/>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2" name="テキスト ボックス 531"/>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15422</xdr:rowOff>
    </xdr:from>
    <xdr:to>
      <xdr:col>76</xdr:col>
      <xdr:colOff>165100</xdr:colOff>
      <xdr:row>39</xdr:row>
      <xdr:rowOff>117022</xdr:rowOff>
    </xdr:to>
    <xdr:sp macro="" textlink="">
      <xdr:nvSpPr>
        <xdr:cNvPr id="544" name="楕円 543"/>
        <xdr:cNvSpPr/>
      </xdr:nvSpPr>
      <xdr:spPr>
        <a:xfrm>
          <a:off x="14541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108149</xdr:rowOff>
    </xdr:from>
    <xdr:ext cx="249299" cy="259045"/>
    <xdr:sp macro="" textlink="">
      <xdr:nvSpPr>
        <xdr:cNvPr id="545" name="テキスト ボックス 544"/>
        <xdr:cNvSpPr txBox="1"/>
      </xdr:nvSpPr>
      <xdr:spPr>
        <a:xfrm>
          <a:off x="14467650" y="6794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150151</xdr:rowOff>
    </xdr:from>
    <xdr:to>
      <xdr:col>85</xdr:col>
      <xdr:colOff>127000</xdr:colOff>
      <xdr:row>76</xdr:row>
      <xdr:rowOff>160057</xdr:rowOff>
    </xdr:to>
    <xdr:cxnSp macro="">
      <xdr:nvCxnSpPr>
        <xdr:cNvPr id="629" name="直線コネクタ 628"/>
        <xdr:cNvCxnSpPr/>
      </xdr:nvCxnSpPr>
      <xdr:spPr>
        <a:xfrm>
          <a:off x="15481300" y="13180351"/>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0" name="公債費平均値テキスト"/>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118690</xdr:rowOff>
    </xdr:from>
    <xdr:to>
      <xdr:col>81</xdr:col>
      <xdr:colOff>50800</xdr:colOff>
      <xdr:row>76</xdr:row>
      <xdr:rowOff>150151</xdr:rowOff>
    </xdr:to>
    <xdr:cxnSp macro="">
      <xdr:nvCxnSpPr>
        <xdr:cNvPr id="632" name="直線コネクタ 631"/>
        <xdr:cNvCxnSpPr/>
      </xdr:nvCxnSpPr>
      <xdr:spPr>
        <a:xfrm>
          <a:off x="14592300" y="13148890"/>
          <a:ext cx="889000" cy="3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4" name="テキスト ボックス 633"/>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118690</xdr:rowOff>
    </xdr:from>
    <xdr:to>
      <xdr:col>76</xdr:col>
      <xdr:colOff>114300</xdr:colOff>
      <xdr:row>77</xdr:row>
      <xdr:rowOff>5262</xdr:rowOff>
    </xdr:to>
    <xdr:cxnSp macro="">
      <xdr:nvCxnSpPr>
        <xdr:cNvPr id="635" name="直線コネクタ 634"/>
        <xdr:cNvCxnSpPr/>
      </xdr:nvCxnSpPr>
      <xdr:spPr>
        <a:xfrm flipV="1">
          <a:off x="13703300" y="13148890"/>
          <a:ext cx="889000" cy="5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7" name="テキスト ボックス 636"/>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159947</xdr:rowOff>
    </xdr:from>
    <xdr:to>
      <xdr:col>71</xdr:col>
      <xdr:colOff>177800</xdr:colOff>
      <xdr:row>77</xdr:row>
      <xdr:rowOff>5262</xdr:rowOff>
    </xdr:to>
    <xdr:cxnSp macro="">
      <xdr:nvCxnSpPr>
        <xdr:cNvPr id="638" name="直線コネクタ 637"/>
        <xdr:cNvCxnSpPr/>
      </xdr:nvCxnSpPr>
      <xdr:spPr>
        <a:xfrm>
          <a:off x="12814300" y="13190147"/>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0" name="テキスト ボックス 639"/>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2" name="テキスト ボックス 641"/>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109257</xdr:rowOff>
    </xdr:from>
    <xdr:to>
      <xdr:col>85</xdr:col>
      <xdr:colOff>177800</xdr:colOff>
      <xdr:row>77</xdr:row>
      <xdr:rowOff>39407</xdr:rowOff>
    </xdr:to>
    <xdr:sp macro="" textlink="">
      <xdr:nvSpPr>
        <xdr:cNvPr id="648" name="楕円 647"/>
        <xdr:cNvSpPr/>
      </xdr:nvSpPr>
      <xdr:spPr>
        <a:xfrm>
          <a:off x="16268700" y="131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87684</xdr:rowOff>
    </xdr:from>
    <xdr:ext cx="469744" cy="259045"/>
    <xdr:sp macro="" textlink="">
      <xdr:nvSpPr>
        <xdr:cNvPr id="649" name="公債費該当値テキスト"/>
        <xdr:cNvSpPr txBox="1"/>
      </xdr:nvSpPr>
      <xdr:spPr>
        <a:xfrm>
          <a:off x="16370300" y="131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99351</xdr:rowOff>
    </xdr:from>
    <xdr:to>
      <xdr:col>81</xdr:col>
      <xdr:colOff>101600</xdr:colOff>
      <xdr:row>77</xdr:row>
      <xdr:rowOff>29501</xdr:rowOff>
    </xdr:to>
    <xdr:sp macro="" textlink="">
      <xdr:nvSpPr>
        <xdr:cNvPr id="650" name="楕円 649"/>
        <xdr:cNvSpPr/>
      </xdr:nvSpPr>
      <xdr:spPr>
        <a:xfrm>
          <a:off x="15430500" y="131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20628</xdr:rowOff>
    </xdr:from>
    <xdr:ext cx="469744" cy="259045"/>
    <xdr:sp macro="" textlink="">
      <xdr:nvSpPr>
        <xdr:cNvPr id="651" name="テキスト ボックス 650"/>
        <xdr:cNvSpPr txBox="1"/>
      </xdr:nvSpPr>
      <xdr:spPr>
        <a:xfrm>
          <a:off x="15246428" y="1322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67890</xdr:rowOff>
    </xdr:from>
    <xdr:to>
      <xdr:col>76</xdr:col>
      <xdr:colOff>165100</xdr:colOff>
      <xdr:row>76</xdr:row>
      <xdr:rowOff>169490</xdr:rowOff>
    </xdr:to>
    <xdr:sp macro="" textlink="">
      <xdr:nvSpPr>
        <xdr:cNvPr id="652" name="楕円 651"/>
        <xdr:cNvSpPr/>
      </xdr:nvSpPr>
      <xdr:spPr>
        <a:xfrm>
          <a:off x="14541500" y="130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160617</xdr:rowOff>
    </xdr:from>
    <xdr:ext cx="469744" cy="259045"/>
    <xdr:sp macro="" textlink="">
      <xdr:nvSpPr>
        <xdr:cNvPr id="653" name="テキスト ボックス 652"/>
        <xdr:cNvSpPr txBox="1"/>
      </xdr:nvSpPr>
      <xdr:spPr>
        <a:xfrm>
          <a:off x="14357428" y="131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125912</xdr:rowOff>
    </xdr:from>
    <xdr:to>
      <xdr:col>72</xdr:col>
      <xdr:colOff>38100</xdr:colOff>
      <xdr:row>77</xdr:row>
      <xdr:rowOff>56062</xdr:rowOff>
    </xdr:to>
    <xdr:sp macro="" textlink="">
      <xdr:nvSpPr>
        <xdr:cNvPr id="654" name="楕円 653"/>
        <xdr:cNvSpPr/>
      </xdr:nvSpPr>
      <xdr:spPr>
        <a:xfrm>
          <a:off x="13652500" y="131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47189</xdr:rowOff>
    </xdr:from>
    <xdr:ext cx="469744" cy="259045"/>
    <xdr:sp macro="" textlink="">
      <xdr:nvSpPr>
        <xdr:cNvPr id="655" name="テキスト ボックス 654"/>
        <xdr:cNvSpPr txBox="1"/>
      </xdr:nvSpPr>
      <xdr:spPr>
        <a:xfrm>
          <a:off x="13468428" y="1324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109147</xdr:rowOff>
    </xdr:from>
    <xdr:to>
      <xdr:col>67</xdr:col>
      <xdr:colOff>101600</xdr:colOff>
      <xdr:row>77</xdr:row>
      <xdr:rowOff>39297</xdr:rowOff>
    </xdr:to>
    <xdr:sp macro="" textlink="">
      <xdr:nvSpPr>
        <xdr:cNvPr id="656" name="楕円 655"/>
        <xdr:cNvSpPr/>
      </xdr:nvSpPr>
      <xdr:spPr>
        <a:xfrm>
          <a:off x="12763500" y="131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30424</xdr:rowOff>
    </xdr:from>
    <xdr:ext cx="469744" cy="259045"/>
    <xdr:sp macro="" textlink="">
      <xdr:nvSpPr>
        <xdr:cNvPr id="657" name="テキスト ボックス 656"/>
        <xdr:cNvSpPr txBox="1"/>
      </xdr:nvSpPr>
      <xdr:spPr>
        <a:xfrm>
          <a:off x="12579428" y="1323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135993</xdr:rowOff>
    </xdr:from>
    <xdr:to>
      <xdr:col>85</xdr:col>
      <xdr:colOff>127000</xdr:colOff>
      <xdr:row>97</xdr:row>
      <xdr:rowOff>44047</xdr:rowOff>
    </xdr:to>
    <xdr:cxnSp macro="">
      <xdr:nvCxnSpPr>
        <xdr:cNvPr id="688" name="直線コネクタ 687"/>
        <xdr:cNvCxnSpPr/>
      </xdr:nvCxnSpPr>
      <xdr:spPr>
        <a:xfrm flipV="1">
          <a:off x="15481300" y="16595193"/>
          <a:ext cx="838200" cy="7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9"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10295</xdr:rowOff>
    </xdr:from>
    <xdr:to>
      <xdr:col>81</xdr:col>
      <xdr:colOff>50800</xdr:colOff>
      <xdr:row>97</xdr:row>
      <xdr:rowOff>44047</xdr:rowOff>
    </xdr:to>
    <xdr:cxnSp macro="">
      <xdr:nvCxnSpPr>
        <xdr:cNvPr id="691" name="直線コネクタ 690"/>
        <xdr:cNvCxnSpPr/>
      </xdr:nvCxnSpPr>
      <xdr:spPr>
        <a:xfrm>
          <a:off x="14592300" y="16469495"/>
          <a:ext cx="889000" cy="20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3" name="テキスト ボックス 692"/>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79628</xdr:rowOff>
    </xdr:from>
    <xdr:to>
      <xdr:col>76</xdr:col>
      <xdr:colOff>114300</xdr:colOff>
      <xdr:row>96</xdr:row>
      <xdr:rowOff>10295</xdr:rowOff>
    </xdr:to>
    <xdr:cxnSp macro="">
      <xdr:nvCxnSpPr>
        <xdr:cNvPr id="694" name="直線コネクタ 693"/>
        <xdr:cNvCxnSpPr/>
      </xdr:nvCxnSpPr>
      <xdr:spPr>
        <a:xfrm>
          <a:off x="13703300" y="16367378"/>
          <a:ext cx="889000" cy="10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6" name="テキスト ボックス 695"/>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62237</xdr:rowOff>
    </xdr:from>
    <xdr:to>
      <xdr:col>71</xdr:col>
      <xdr:colOff>177800</xdr:colOff>
      <xdr:row>95</xdr:row>
      <xdr:rowOff>79628</xdr:rowOff>
    </xdr:to>
    <xdr:cxnSp macro="">
      <xdr:nvCxnSpPr>
        <xdr:cNvPr id="697" name="直線コネクタ 696"/>
        <xdr:cNvCxnSpPr/>
      </xdr:nvCxnSpPr>
      <xdr:spPr>
        <a:xfrm>
          <a:off x="12814300" y="16349987"/>
          <a:ext cx="889000" cy="1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699" name="テキスト ボックス 698"/>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701" name="テキスト ボックス 700"/>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85193</xdr:rowOff>
    </xdr:from>
    <xdr:to>
      <xdr:col>85</xdr:col>
      <xdr:colOff>177800</xdr:colOff>
      <xdr:row>97</xdr:row>
      <xdr:rowOff>15343</xdr:rowOff>
    </xdr:to>
    <xdr:sp macro="" textlink="">
      <xdr:nvSpPr>
        <xdr:cNvPr id="707" name="楕円 706"/>
        <xdr:cNvSpPr/>
      </xdr:nvSpPr>
      <xdr:spPr>
        <a:xfrm>
          <a:off x="16268700" y="165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63620</xdr:rowOff>
    </xdr:from>
    <xdr:ext cx="534377" cy="259045"/>
    <xdr:sp macro="" textlink="">
      <xdr:nvSpPr>
        <xdr:cNvPr id="708" name="積立金該当値テキスト"/>
        <xdr:cNvSpPr txBox="1"/>
      </xdr:nvSpPr>
      <xdr:spPr>
        <a:xfrm>
          <a:off x="16370300" y="1652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164697</xdr:rowOff>
    </xdr:from>
    <xdr:to>
      <xdr:col>81</xdr:col>
      <xdr:colOff>101600</xdr:colOff>
      <xdr:row>97</xdr:row>
      <xdr:rowOff>94847</xdr:rowOff>
    </xdr:to>
    <xdr:sp macro="" textlink="">
      <xdr:nvSpPr>
        <xdr:cNvPr id="709" name="楕円 708"/>
        <xdr:cNvSpPr/>
      </xdr:nvSpPr>
      <xdr:spPr>
        <a:xfrm>
          <a:off x="15430500" y="166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111374</xdr:rowOff>
    </xdr:from>
    <xdr:ext cx="534377" cy="259045"/>
    <xdr:sp macro="" textlink="">
      <xdr:nvSpPr>
        <xdr:cNvPr id="710" name="テキスト ボックス 709"/>
        <xdr:cNvSpPr txBox="1"/>
      </xdr:nvSpPr>
      <xdr:spPr>
        <a:xfrm>
          <a:off x="15214111" y="163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130945</xdr:rowOff>
    </xdr:from>
    <xdr:to>
      <xdr:col>76</xdr:col>
      <xdr:colOff>165100</xdr:colOff>
      <xdr:row>96</xdr:row>
      <xdr:rowOff>61095</xdr:rowOff>
    </xdr:to>
    <xdr:sp macro="" textlink="">
      <xdr:nvSpPr>
        <xdr:cNvPr id="711" name="楕円 710"/>
        <xdr:cNvSpPr/>
      </xdr:nvSpPr>
      <xdr:spPr>
        <a:xfrm>
          <a:off x="14541500" y="1641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77622</xdr:rowOff>
    </xdr:from>
    <xdr:ext cx="534377" cy="259045"/>
    <xdr:sp macro="" textlink="">
      <xdr:nvSpPr>
        <xdr:cNvPr id="712" name="テキスト ボックス 711"/>
        <xdr:cNvSpPr txBox="1"/>
      </xdr:nvSpPr>
      <xdr:spPr>
        <a:xfrm>
          <a:off x="14325111" y="161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28828</xdr:rowOff>
    </xdr:from>
    <xdr:to>
      <xdr:col>72</xdr:col>
      <xdr:colOff>38100</xdr:colOff>
      <xdr:row>95</xdr:row>
      <xdr:rowOff>130428</xdr:rowOff>
    </xdr:to>
    <xdr:sp macro="" textlink="">
      <xdr:nvSpPr>
        <xdr:cNvPr id="713" name="楕円 712"/>
        <xdr:cNvSpPr/>
      </xdr:nvSpPr>
      <xdr:spPr>
        <a:xfrm>
          <a:off x="13652500" y="163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146955</xdr:rowOff>
    </xdr:from>
    <xdr:ext cx="534377" cy="259045"/>
    <xdr:sp macro="" textlink="">
      <xdr:nvSpPr>
        <xdr:cNvPr id="714" name="テキスト ボックス 713"/>
        <xdr:cNvSpPr txBox="1"/>
      </xdr:nvSpPr>
      <xdr:spPr>
        <a:xfrm>
          <a:off x="13436111" y="160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11437</xdr:rowOff>
    </xdr:from>
    <xdr:to>
      <xdr:col>67</xdr:col>
      <xdr:colOff>101600</xdr:colOff>
      <xdr:row>95</xdr:row>
      <xdr:rowOff>113037</xdr:rowOff>
    </xdr:to>
    <xdr:sp macro="" textlink="">
      <xdr:nvSpPr>
        <xdr:cNvPr id="715" name="楕円 714"/>
        <xdr:cNvSpPr/>
      </xdr:nvSpPr>
      <xdr:spPr>
        <a:xfrm>
          <a:off x="12763500" y="162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129564</xdr:rowOff>
    </xdr:from>
    <xdr:ext cx="534377" cy="259045"/>
    <xdr:sp macro="" textlink="">
      <xdr:nvSpPr>
        <xdr:cNvPr id="716" name="テキスト ボックス 715"/>
        <xdr:cNvSpPr txBox="1"/>
      </xdr:nvSpPr>
      <xdr:spPr>
        <a:xfrm>
          <a:off x="12547111" y="160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2"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9" name="テキスト ボックス 768"/>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9507</xdr:rowOff>
    </xdr:from>
    <xdr:to>
      <xdr:col>116</xdr:col>
      <xdr:colOff>63500</xdr:colOff>
      <xdr:row>59</xdr:row>
      <xdr:rowOff>12990</xdr:rowOff>
    </xdr:to>
    <xdr:cxnSp macro="">
      <xdr:nvCxnSpPr>
        <xdr:cNvPr id="800" name="直線コネクタ 799"/>
        <xdr:cNvCxnSpPr/>
      </xdr:nvCxnSpPr>
      <xdr:spPr>
        <a:xfrm>
          <a:off x="21323300" y="10125057"/>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1" name="貸付金平均値テキスト"/>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5588</xdr:rowOff>
    </xdr:from>
    <xdr:to>
      <xdr:col>111</xdr:col>
      <xdr:colOff>177800</xdr:colOff>
      <xdr:row>59</xdr:row>
      <xdr:rowOff>9507</xdr:rowOff>
    </xdr:to>
    <xdr:cxnSp macro="">
      <xdr:nvCxnSpPr>
        <xdr:cNvPr id="803" name="直線コネクタ 802"/>
        <xdr:cNvCxnSpPr/>
      </xdr:nvCxnSpPr>
      <xdr:spPr>
        <a:xfrm>
          <a:off x="20434300" y="1012113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5" name="テキスト ボックス 804"/>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581</xdr:rowOff>
    </xdr:from>
    <xdr:to>
      <xdr:col>107</xdr:col>
      <xdr:colOff>50800</xdr:colOff>
      <xdr:row>59</xdr:row>
      <xdr:rowOff>5588</xdr:rowOff>
    </xdr:to>
    <xdr:cxnSp macro="">
      <xdr:nvCxnSpPr>
        <xdr:cNvPr id="806" name="直線コネクタ 805"/>
        <xdr:cNvCxnSpPr/>
      </xdr:nvCxnSpPr>
      <xdr:spPr>
        <a:xfrm>
          <a:off x="19545300" y="10116131"/>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8" name="テキスト ボックス 807"/>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167023</xdr:rowOff>
    </xdr:from>
    <xdr:to>
      <xdr:col>102</xdr:col>
      <xdr:colOff>114300</xdr:colOff>
      <xdr:row>59</xdr:row>
      <xdr:rowOff>581</xdr:rowOff>
    </xdr:to>
    <xdr:cxnSp macro="">
      <xdr:nvCxnSpPr>
        <xdr:cNvPr id="809" name="直線コネクタ 808"/>
        <xdr:cNvCxnSpPr/>
      </xdr:nvCxnSpPr>
      <xdr:spPr>
        <a:xfrm>
          <a:off x="18656300" y="10111123"/>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11" name="テキスト ボックス 810"/>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3" name="テキスト ボックス 812"/>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133640</xdr:rowOff>
    </xdr:from>
    <xdr:to>
      <xdr:col>116</xdr:col>
      <xdr:colOff>114300</xdr:colOff>
      <xdr:row>59</xdr:row>
      <xdr:rowOff>63790</xdr:rowOff>
    </xdr:to>
    <xdr:sp macro="" textlink="">
      <xdr:nvSpPr>
        <xdr:cNvPr id="819" name="楕円 818"/>
        <xdr:cNvSpPr/>
      </xdr:nvSpPr>
      <xdr:spPr>
        <a:xfrm>
          <a:off x="22110700" y="100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48567</xdr:rowOff>
    </xdr:from>
    <xdr:ext cx="378565" cy="259045"/>
    <xdr:sp macro="" textlink="">
      <xdr:nvSpPr>
        <xdr:cNvPr id="820" name="貸付金該当値テキスト"/>
        <xdr:cNvSpPr txBox="1"/>
      </xdr:nvSpPr>
      <xdr:spPr>
        <a:xfrm>
          <a:off x="22212300" y="9992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130157</xdr:rowOff>
    </xdr:from>
    <xdr:to>
      <xdr:col>112</xdr:col>
      <xdr:colOff>38100</xdr:colOff>
      <xdr:row>59</xdr:row>
      <xdr:rowOff>60307</xdr:rowOff>
    </xdr:to>
    <xdr:sp macro="" textlink="">
      <xdr:nvSpPr>
        <xdr:cNvPr id="821" name="楕円 820"/>
        <xdr:cNvSpPr/>
      </xdr:nvSpPr>
      <xdr:spPr>
        <a:xfrm>
          <a:off x="21272500" y="100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51434</xdr:rowOff>
    </xdr:from>
    <xdr:ext cx="378565" cy="259045"/>
    <xdr:sp macro="" textlink="">
      <xdr:nvSpPr>
        <xdr:cNvPr id="822" name="テキスト ボックス 821"/>
        <xdr:cNvSpPr txBox="1"/>
      </xdr:nvSpPr>
      <xdr:spPr>
        <a:xfrm>
          <a:off x="21134017" y="101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126238</xdr:rowOff>
    </xdr:from>
    <xdr:to>
      <xdr:col>107</xdr:col>
      <xdr:colOff>101600</xdr:colOff>
      <xdr:row>59</xdr:row>
      <xdr:rowOff>56388</xdr:rowOff>
    </xdr:to>
    <xdr:sp macro="" textlink="">
      <xdr:nvSpPr>
        <xdr:cNvPr id="823" name="楕円 822"/>
        <xdr:cNvSpPr/>
      </xdr:nvSpPr>
      <xdr:spPr>
        <a:xfrm>
          <a:off x="20383500" y="100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47515</xdr:rowOff>
    </xdr:from>
    <xdr:ext cx="378565" cy="259045"/>
    <xdr:sp macro="" textlink="">
      <xdr:nvSpPr>
        <xdr:cNvPr id="824" name="テキスト ボックス 823"/>
        <xdr:cNvSpPr txBox="1"/>
      </xdr:nvSpPr>
      <xdr:spPr>
        <a:xfrm>
          <a:off x="20245017" y="1016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121231</xdr:rowOff>
    </xdr:from>
    <xdr:to>
      <xdr:col>102</xdr:col>
      <xdr:colOff>165100</xdr:colOff>
      <xdr:row>59</xdr:row>
      <xdr:rowOff>51381</xdr:rowOff>
    </xdr:to>
    <xdr:sp macro="" textlink="">
      <xdr:nvSpPr>
        <xdr:cNvPr id="825" name="楕円 824"/>
        <xdr:cNvSpPr/>
      </xdr:nvSpPr>
      <xdr:spPr>
        <a:xfrm>
          <a:off x="19494500" y="1006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42508</xdr:rowOff>
    </xdr:from>
    <xdr:ext cx="378565" cy="259045"/>
    <xdr:sp macro="" textlink="">
      <xdr:nvSpPr>
        <xdr:cNvPr id="826" name="テキスト ボックス 825"/>
        <xdr:cNvSpPr txBox="1"/>
      </xdr:nvSpPr>
      <xdr:spPr>
        <a:xfrm>
          <a:off x="19356017" y="1015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116223</xdr:rowOff>
    </xdr:from>
    <xdr:to>
      <xdr:col>98</xdr:col>
      <xdr:colOff>38100</xdr:colOff>
      <xdr:row>59</xdr:row>
      <xdr:rowOff>46373</xdr:rowOff>
    </xdr:to>
    <xdr:sp macro="" textlink="">
      <xdr:nvSpPr>
        <xdr:cNvPr id="827" name="楕円 826"/>
        <xdr:cNvSpPr/>
      </xdr:nvSpPr>
      <xdr:spPr>
        <a:xfrm>
          <a:off x="18605500" y="100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37500</xdr:rowOff>
    </xdr:from>
    <xdr:ext cx="378565" cy="259045"/>
    <xdr:sp macro="" textlink="">
      <xdr:nvSpPr>
        <xdr:cNvPr id="828" name="テキスト ボックス 827"/>
        <xdr:cNvSpPr txBox="1"/>
      </xdr:nvSpPr>
      <xdr:spPr>
        <a:xfrm>
          <a:off x="18467017" y="101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37653</xdr:rowOff>
    </xdr:from>
    <xdr:to>
      <xdr:col>116</xdr:col>
      <xdr:colOff>62864</xdr:colOff>
      <xdr:row>77</xdr:row>
      <xdr:rowOff>89819</xdr:rowOff>
    </xdr:to>
    <xdr:cxnSp macro="">
      <xdr:nvCxnSpPr>
        <xdr:cNvPr id="851" name="直線コネクタ 850"/>
        <xdr:cNvCxnSpPr/>
      </xdr:nvCxnSpPr>
      <xdr:spPr>
        <a:xfrm flipV="1">
          <a:off x="22159595" y="12382053"/>
          <a:ext cx="1269" cy="90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93646</xdr:rowOff>
    </xdr:from>
    <xdr:ext cx="534377" cy="259045"/>
    <xdr:sp macro="" textlink="">
      <xdr:nvSpPr>
        <xdr:cNvPr id="852" name="繰出金最小値テキスト"/>
        <xdr:cNvSpPr txBox="1"/>
      </xdr:nvSpPr>
      <xdr:spPr>
        <a:xfrm>
          <a:off x="22212300" y="132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89819</xdr:rowOff>
    </xdr:from>
    <xdr:to>
      <xdr:col>116</xdr:col>
      <xdr:colOff>152400</xdr:colOff>
      <xdr:row>77</xdr:row>
      <xdr:rowOff>89819</xdr:rowOff>
    </xdr:to>
    <xdr:cxnSp macro="">
      <xdr:nvCxnSpPr>
        <xdr:cNvPr id="853" name="直線コネクタ 852"/>
        <xdr:cNvCxnSpPr/>
      </xdr:nvCxnSpPr>
      <xdr:spPr>
        <a:xfrm>
          <a:off x="22072600" y="1329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155780</xdr:rowOff>
    </xdr:from>
    <xdr:ext cx="534377" cy="259045"/>
    <xdr:sp macro="" textlink="">
      <xdr:nvSpPr>
        <xdr:cNvPr id="854" name="繰出金最大値テキスト"/>
        <xdr:cNvSpPr txBox="1"/>
      </xdr:nvSpPr>
      <xdr:spPr>
        <a:xfrm>
          <a:off x="22212300" y="121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37653</xdr:rowOff>
    </xdr:from>
    <xdr:to>
      <xdr:col>116</xdr:col>
      <xdr:colOff>152400</xdr:colOff>
      <xdr:row>72</xdr:row>
      <xdr:rowOff>37653</xdr:rowOff>
    </xdr:to>
    <xdr:cxnSp macro="">
      <xdr:nvCxnSpPr>
        <xdr:cNvPr id="855" name="直線コネクタ 854"/>
        <xdr:cNvCxnSpPr/>
      </xdr:nvCxnSpPr>
      <xdr:spPr>
        <a:xfrm>
          <a:off x="22072600" y="1238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54569</xdr:rowOff>
    </xdr:from>
    <xdr:to>
      <xdr:col>116</xdr:col>
      <xdr:colOff>63500</xdr:colOff>
      <xdr:row>76</xdr:row>
      <xdr:rowOff>126259</xdr:rowOff>
    </xdr:to>
    <xdr:cxnSp macro="">
      <xdr:nvCxnSpPr>
        <xdr:cNvPr id="856" name="直線コネクタ 855"/>
        <xdr:cNvCxnSpPr/>
      </xdr:nvCxnSpPr>
      <xdr:spPr>
        <a:xfrm>
          <a:off x="21323300" y="13084769"/>
          <a:ext cx="838200" cy="7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64045</xdr:rowOff>
    </xdr:from>
    <xdr:ext cx="534377" cy="259045"/>
    <xdr:sp macro="" textlink="">
      <xdr:nvSpPr>
        <xdr:cNvPr id="857" name="繰出金平均値テキスト"/>
        <xdr:cNvSpPr txBox="1"/>
      </xdr:nvSpPr>
      <xdr:spPr>
        <a:xfrm>
          <a:off x="22212300" y="12751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41168</xdr:rowOff>
    </xdr:from>
    <xdr:to>
      <xdr:col>116</xdr:col>
      <xdr:colOff>114300</xdr:colOff>
      <xdr:row>75</xdr:row>
      <xdr:rowOff>142768</xdr:rowOff>
    </xdr:to>
    <xdr:sp macro="" textlink="">
      <xdr:nvSpPr>
        <xdr:cNvPr id="858" name="フローチャート: 判断 857"/>
        <xdr:cNvSpPr/>
      </xdr:nvSpPr>
      <xdr:spPr>
        <a:xfrm>
          <a:off x="221107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54569</xdr:rowOff>
    </xdr:from>
    <xdr:to>
      <xdr:col>111</xdr:col>
      <xdr:colOff>177800</xdr:colOff>
      <xdr:row>76</xdr:row>
      <xdr:rowOff>81224</xdr:rowOff>
    </xdr:to>
    <xdr:cxnSp macro="">
      <xdr:nvCxnSpPr>
        <xdr:cNvPr id="859" name="直線コネクタ 858"/>
        <xdr:cNvCxnSpPr/>
      </xdr:nvCxnSpPr>
      <xdr:spPr>
        <a:xfrm flipV="1">
          <a:off x="20434300" y="13084769"/>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15473</xdr:rowOff>
    </xdr:from>
    <xdr:to>
      <xdr:col>112</xdr:col>
      <xdr:colOff>38100</xdr:colOff>
      <xdr:row>75</xdr:row>
      <xdr:rowOff>117073</xdr:rowOff>
    </xdr:to>
    <xdr:sp macro="" textlink="">
      <xdr:nvSpPr>
        <xdr:cNvPr id="860" name="フローチャート: 判断 859"/>
        <xdr:cNvSpPr/>
      </xdr:nvSpPr>
      <xdr:spPr>
        <a:xfrm>
          <a:off x="21272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133600</xdr:rowOff>
    </xdr:from>
    <xdr:ext cx="534377" cy="259045"/>
    <xdr:sp macro="" textlink="">
      <xdr:nvSpPr>
        <xdr:cNvPr id="861" name="テキスト ボックス 860"/>
        <xdr:cNvSpPr txBox="1"/>
      </xdr:nvSpPr>
      <xdr:spPr>
        <a:xfrm>
          <a:off x="21056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81224</xdr:rowOff>
    </xdr:from>
    <xdr:to>
      <xdr:col>107</xdr:col>
      <xdr:colOff>50800</xdr:colOff>
      <xdr:row>77</xdr:row>
      <xdr:rowOff>113229</xdr:rowOff>
    </xdr:to>
    <xdr:cxnSp macro="">
      <xdr:nvCxnSpPr>
        <xdr:cNvPr id="862" name="直線コネクタ 861"/>
        <xdr:cNvCxnSpPr/>
      </xdr:nvCxnSpPr>
      <xdr:spPr>
        <a:xfrm flipV="1">
          <a:off x="19545300" y="13111424"/>
          <a:ext cx="889000" cy="2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8982</xdr:rowOff>
    </xdr:from>
    <xdr:to>
      <xdr:col>107</xdr:col>
      <xdr:colOff>101600</xdr:colOff>
      <xdr:row>75</xdr:row>
      <xdr:rowOff>110582</xdr:rowOff>
    </xdr:to>
    <xdr:sp macro="" textlink="">
      <xdr:nvSpPr>
        <xdr:cNvPr id="863" name="フローチャート: 判断 862"/>
        <xdr:cNvSpPr/>
      </xdr:nvSpPr>
      <xdr:spPr>
        <a:xfrm>
          <a:off x="20383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127109</xdr:rowOff>
    </xdr:from>
    <xdr:ext cx="534377" cy="259045"/>
    <xdr:sp macro="" textlink="">
      <xdr:nvSpPr>
        <xdr:cNvPr id="864" name="テキスト ボックス 863"/>
        <xdr:cNvSpPr txBox="1"/>
      </xdr:nvSpPr>
      <xdr:spPr>
        <a:xfrm>
          <a:off x="20167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152730</xdr:rowOff>
    </xdr:from>
    <xdr:to>
      <xdr:col>102</xdr:col>
      <xdr:colOff>114300</xdr:colOff>
      <xdr:row>77</xdr:row>
      <xdr:rowOff>113229</xdr:rowOff>
    </xdr:to>
    <xdr:cxnSp macro="">
      <xdr:nvCxnSpPr>
        <xdr:cNvPr id="865" name="直線コネクタ 864"/>
        <xdr:cNvCxnSpPr/>
      </xdr:nvCxnSpPr>
      <xdr:spPr>
        <a:xfrm>
          <a:off x="18656300" y="13182930"/>
          <a:ext cx="889000" cy="1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22606</xdr:rowOff>
    </xdr:from>
    <xdr:to>
      <xdr:col>102</xdr:col>
      <xdr:colOff>165100</xdr:colOff>
      <xdr:row>75</xdr:row>
      <xdr:rowOff>124206</xdr:rowOff>
    </xdr:to>
    <xdr:sp macro="" textlink="">
      <xdr:nvSpPr>
        <xdr:cNvPr id="866" name="フローチャート: 判断 865"/>
        <xdr:cNvSpPr/>
      </xdr:nvSpPr>
      <xdr:spPr>
        <a:xfrm>
          <a:off x="19494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140733</xdr:rowOff>
    </xdr:from>
    <xdr:ext cx="534377" cy="259045"/>
    <xdr:sp macro="" textlink="">
      <xdr:nvSpPr>
        <xdr:cNvPr id="867" name="テキスト ボックス 866"/>
        <xdr:cNvSpPr txBox="1"/>
      </xdr:nvSpPr>
      <xdr:spPr>
        <a:xfrm>
          <a:off x="19278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3632</xdr:rowOff>
    </xdr:from>
    <xdr:to>
      <xdr:col>98</xdr:col>
      <xdr:colOff>38100</xdr:colOff>
      <xdr:row>75</xdr:row>
      <xdr:rowOff>105232</xdr:rowOff>
    </xdr:to>
    <xdr:sp macro="" textlink="">
      <xdr:nvSpPr>
        <xdr:cNvPr id="868" name="フローチャート: 判断 867"/>
        <xdr:cNvSpPr/>
      </xdr:nvSpPr>
      <xdr:spPr>
        <a:xfrm>
          <a:off x="18605500" y="128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121759</xdr:rowOff>
    </xdr:from>
    <xdr:ext cx="534377" cy="259045"/>
    <xdr:sp macro="" textlink="">
      <xdr:nvSpPr>
        <xdr:cNvPr id="869" name="テキスト ボックス 868"/>
        <xdr:cNvSpPr txBox="1"/>
      </xdr:nvSpPr>
      <xdr:spPr>
        <a:xfrm>
          <a:off x="18389111" y="126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75459</xdr:rowOff>
    </xdr:from>
    <xdr:to>
      <xdr:col>116</xdr:col>
      <xdr:colOff>114300</xdr:colOff>
      <xdr:row>77</xdr:row>
      <xdr:rowOff>5609</xdr:rowOff>
    </xdr:to>
    <xdr:sp macro="" textlink="">
      <xdr:nvSpPr>
        <xdr:cNvPr id="875" name="楕円 874"/>
        <xdr:cNvSpPr/>
      </xdr:nvSpPr>
      <xdr:spPr>
        <a:xfrm>
          <a:off x="22110700" y="131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53886</xdr:rowOff>
    </xdr:from>
    <xdr:ext cx="534377" cy="259045"/>
    <xdr:sp macro="" textlink="">
      <xdr:nvSpPr>
        <xdr:cNvPr id="876" name="繰出金該当値テキスト"/>
        <xdr:cNvSpPr txBox="1"/>
      </xdr:nvSpPr>
      <xdr:spPr>
        <a:xfrm>
          <a:off x="22212300" y="1308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3769</xdr:rowOff>
    </xdr:from>
    <xdr:to>
      <xdr:col>112</xdr:col>
      <xdr:colOff>38100</xdr:colOff>
      <xdr:row>76</xdr:row>
      <xdr:rowOff>105369</xdr:rowOff>
    </xdr:to>
    <xdr:sp macro="" textlink="">
      <xdr:nvSpPr>
        <xdr:cNvPr id="877" name="楕円 876"/>
        <xdr:cNvSpPr/>
      </xdr:nvSpPr>
      <xdr:spPr>
        <a:xfrm>
          <a:off x="212725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96496</xdr:rowOff>
    </xdr:from>
    <xdr:ext cx="534377" cy="259045"/>
    <xdr:sp macro="" textlink="">
      <xdr:nvSpPr>
        <xdr:cNvPr id="878" name="テキスト ボックス 877"/>
        <xdr:cNvSpPr txBox="1"/>
      </xdr:nvSpPr>
      <xdr:spPr>
        <a:xfrm>
          <a:off x="21056111" y="131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30424</xdr:rowOff>
    </xdr:from>
    <xdr:to>
      <xdr:col>107</xdr:col>
      <xdr:colOff>101600</xdr:colOff>
      <xdr:row>76</xdr:row>
      <xdr:rowOff>132024</xdr:rowOff>
    </xdr:to>
    <xdr:sp macro="" textlink="">
      <xdr:nvSpPr>
        <xdr:cNvPr id="879" name="楕円 878"/>
        <xdr:cNvSpPr/>
      </xdr:nvSpPr>
      <xdr:spPr>
        <a:xfrm>
          <a:off x="20383500" y="130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123151</xdr:rowOff>
    </xdr:from>
    <xdr:ext cx="534377" cy="259045"/>
    <xdr:sp macro="" textlink="">
      <xdr:nvSpPr>
        <xdr:cNvPr id="880" name="テキスト ボックス 879"/>
        <xdr:cNvSpPr txBox="1"/>
      </xdr:nvSpPr>
      <xdr:spPr>
        <a:xfrm>
          <a:off x="20167111" y="131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62429</xdr:rowOff>
    </xdr:from>
    <xdr:to>
      <xdr:col>102</xdr:col>
      <xdr:colOff>165100</xdr:colOff>
      <xdr:row>77</xdr:row>
      <xdr:rowOff>164029</xdr:rowOff>
    </xdr:to>
    <xdr:sp macro="" textlink="">
      <xdr:nvSpPr>
        <xdr:cNvPr id="881" name="楕円 880"/>
        <xdr:cNvSpPr/>
      </xdr:nvSpPr>
      <xdr:spPr>
        <a:xfrm>
          <a:off x="19494500" y="13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155156</xdr:rowOff>
    </xdr:from>
    <xdr:ext cx="534377" cy="259045"/>
    <xdr:sp macro="" textlink="">
      <xdr:nvSpPr>
        <xdr:cNvPr id="882" name="テキスト ボックス 881"/>
        <xdr:cNvSpPr txBox="1"/>
      </xdr:nvSpPr>
      <xdr:spPr>
        <a:xfrm>
          <a:off x="19278111" y="133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101930</xdr:rowOff>
    </xdr:from>
    <xdr:to>
      <xdr:col>98</xdr:col>
      <xdr:colOff>38100</xdr:colOff>
      <xdr:row>77</xdr:row>
      <xdr:rowOff>32080</xdr:rowOff>
    </xdr:to>
    <xdr:sp macro="" textlink="">
      <xdr:nvSpPr>
        <xdr:cNvPr id="883" name="楕円 882"/>
        <xdr:cNvSpPr/>
      </xdr:nvSpPr>
      <xdr:spPr>
        <a:xfrm>
          <a:off x="18605500" y="131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23207</xdr:rowOff>
    </xdr:from>
    <xdr:ext cx="534377" cy="259045"/>
    <xdr:sp macro="" textlink="">
      <xdr:nvSpPr>
        <xdr:cNvPr id="884" name="テキスト ボックス 883"/>
        <xdr:cNvSpPr txBox="1"/>
      </xdr:nvSpPr>
      <xdr:spPr>
        <a:xfrm>
          <a:off x="18389111" y="132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年度は、特別定額給付金の皆減により補助費等が大幅な減となった。</a:t>
          </a:r>
        </a:p>
        <a:p>
          <a:r>
            <a:rPr kumimoji="1" lang="ja-JP" altLang="en-US" sz="1300">
              <a:latin typeface="ＭＳ Ｐゴシック" panose="020B0600070205080204" pitchFamily="50" charset="-128"/>
              <a:ea typeface="ＭＳ Ｐゴシック" panose="020B0600070205080204" pitchFamily="50" charset="-128"/>
            </a:rPr>
            <a:t>物件費については、類似団体平均は下回っているものの、新型コロナウイルス感染症対策関連経費や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関連経費等の増加により、大きく伸びており、全国平均や都平均を上回る数値となっている。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扶助費については、類似団体平均や都平均は下回っているものの、保育所関連経費や障害福祉サービス費等の増加により、物件費同様に伸びが大きく、全国平均を上回る数値となっている。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今後、人口増に伴い、扶助費、物件費等、経常的経費の増加が続いていくことが予想されるため、施策の緊急度や優先度を見極め、引き続き行財政改革の推進により歳出抑制に努めていく必要がある。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525,952
496,677
43.01
234,470,059
223,533,762
10,931,014
129,191,073
24,262,337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75692</xdr:rowOff>
    </xdr:from>
    <xdr:to>
      <xdr:col>24</xdr:col>
      <xdr:colOff>63500</xdr:colOff>
      <xdr:row>37</xdr:row>
      <xdr:rowOff>80264</xdr:rowOff>
    </xdr:to>
    <xdr:cxnSp macro="">
      <xdr:nvCxnSpPr>
        <xdr:cNvPr id="60" name="直線コネクタ 59"/>
        <xdr:cNvCxnSpPr/>
      </xdr:nvCxnSpPr>
      <xdr:spPr>
        <a:xfrm>
          <a:off x="3797300" y="64193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64643</xdr:rowOff>
    </xdr:from>
    <xdr:to>
      <xdr:col>19</xdr:col>
      <xdr:colOff>177800</xdr:colOff>
      <xdr:row>37</xdr:row>
      <xdr:rowOff>75692</xdr:rowOff>
    </xdr:to>
    <xdr:cxnSp macro="">
      <xdr:nvCxnSpPr>
        <xdr:cNvPr id="63" name="直線コネクタ 62"/>
        <xdr:cNvCxnSpPr/>
      </xdr:nvCxnSpPr>
      <xdr:spPr>
        <a:xfrm>
          <a:off x="2908300" y="640829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64643</xdr:rowOff>
    </xdr:from>
    <xdr:to>
      <xdr:col>15</xdr:col>
      <xdr:colOff>50800</xdr:colOff>
      <xdr:row>37</xdr:row>
      <xdr:rowOff>65596</xdr:rowOff>
    </xdr:to>
    <xdr:cxnSp macro="">
      <xdr:nvCxnSpPr>
        <xdr:cNvPr id="66" name="直線コネクタ 65"/>
        <xdr:cNvCxnSpPr/>
      </xdr:nvCxnSpPr>
      <xdr:spPr>
        <a:xfrm flipV="1">
          <a:off x="2019300" y="640829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65596</xdr:rowOff>
    </xdr:from>
    <xdr:to>
      <xdr:col>10</xdr:col>
      <xdr:colOff>114300</xdr:colOff>
      <xdr:row>37</xdr:row>
      <xdr:rowOff>65977</xdr:rowOff>
    </xdr:to>
    <xdr:cxnSp macro="">
      <xdr:nvCxnSpPr>
        <xdr:cNvPr id="69" name="直線コネクタ 68"/>
        <xdr:cNvCxnSpPr/>
      </xdr:nvCxnSpPr>
      <xdr:spPr>
        <a:xfrm flipV="1">
          <a:off x="1130300" y="64092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29464</xdr:rowOff>
    </xdr:from>
    <xdr:to>
      <xdr:col>24</xdr:col>
      <xdr:colOff>114300</xdr:colOff>
      <xdr:row>37</xdr:row>
      <xdr:rowOff>131064</xdr:rowOff>
    </xdr:to>
    <xdr:sp macro="" textlink="">
      <xdr:nvSpPr>
        <xdr:cNvPr id="79" name="楕円 78"/>
        <xdr:cNvSpPr/>
      </xdr:nvSpPr>
      <xdr:spPr>
        <a:xfrm>
          <a:off x="4584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146956</xdr:rowOff>
    </xdr:from>
    <xdr:ext cx="469744" cy="259045"/>
    <xdr:sp macro="" textlink="">
      <xdr:nvSpPr>
        <xdr:cNvPr id="80" name="議会費該当値テキスト"/>
        <xdr:cNvSpPr txBox="1"/>
      </xdr:nvSpPr>
      <xdr:spPr>
        <a:xfrm>
          <a:off x="4686300"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24892</xdr:rowOff>
    </xdr:from>
    <xdr:to>
      <xdr:col>20</xdr:col>
      <xdr:colOff>38100</xdr:colOff>
      <xdr:row>37</xdr:row>
      <xdr:rowOff>126492</xdr:rowOff>
    </xdr:to>
    <xdr:sp macro="" textlink="">
      <xdr:nvSpPr>
        <xdr:cNvPr id="81" name="楕円 80"/>
        <xdr:cNvSpPr/>
      </xdr:nvSpPr>
      <xdr:spPr>
        <a:xfrm>
          <a:off x="3746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117619</xdr:rowOff>
    </xdr:from>
    <xdr:ext cx="469744" cy="259045"/>
    <xdr:sp macro="" textlink="">
      <xdr:nvSpPr>
        <xdr:cNvPr id="82" name="テキスト ボックス 81"/>
        <xdr:cNvSpPr txBox="1"/>
      </xdr:nvSpPr>
      <xdr:spPr>
        <a:xfrm>
          <a:off x="3562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13843</xdr:rowOff>
    </xdr:from>
    <xdr:to>
      <xdr:col>15</xdr:col>
      <xdr:colOff>101600</xdr:colOff>
      <xdr:row>37</xdr:row>
      <xdr:rowOff>115443</xdr:rowOff>
    </xdr:to>
    <xdr:sp macro="" textlink="">
      <xdr:nvSpPr>
        <xdr:cNvPr id="83" name="楕円 82"/>
        <xdr:cNvSpPr/>
      </xdr:nvSpPr>
      <xdr:spPr>
        <a:xfrm>
          <a:off x="2857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106570</xdr:rowOff>
    </xdr:from>
    <xdr:ext cx="469744" cy="259045"/>
    <xdr:sp macro="" textlink="">
      <xdr:nvSpPr>
        <xdr:cNvPr id="84" name="テキスト ボックス 83"/>
        <xdr:cNvSpPr txBox="1"/>
      </xdr:nvSpPr>
      <xdr:spPr>
        <a:xfrm>
          <a:off x="2673428" y="645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14796</xdr:rowOff>
    </xdr:from>
    <xdr:to>
      <xdr:col>10</xdr:col>
      <xdr:colOff>165100</xdr:colOff>
      <xdr:row>37</xdr:row>
      <xdr:rowOff>116396</xdr:rowOff>
    </xdr:to>
    <xdr:sp macro="" textlink="">
      <xdr:nvSpPr>
        <xdr:cNvPr id="85" name="楕円 84"/>
        <xdr:cNvSpPr/>
      </xdr:nvSpPr>
      <xdr:spPr>
        <a:xfrm>
          <a:off x="1968500" y="63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107523</xdr:rowOff>
    </xdr:from>
    <xdr:ext cx="469744" cy="259045"/>
    <xdr:sp macro="" textlink="">
      <xdr:nvSpPr>
        <xdr:cNvPr id="86" name="テキスト ボックス 85"/>
        <xdr:cNvSpPr txBox="1"/>
      </xdr:nvSpPr>
      <xdr:spPr>
        <a:xfrm>
          <a:off x="1784428" y="645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15177</xdr:rowOff>
    </xdr:from>
    <xdr:to>
      <xdr:col>6</xdr:col>
      <xdr:colOff>38100</xdr:colOff>
      <xdr:row>37</xdr:row>
      <xdr:rowOff>116777</xdr:rowOff>
    </xdr:to>
    <xdr:sp macro="" textlink="">
      <xdr:nvSpPr>
        <xdr:cNvPr id="87" name="楕円 86"/>
        <xdr:cNvSpPr/>
      </xdr:nvSpPr>
      <xdr:spPr>
        <a:xfrm>
          <a:off x="1079500" y="63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107904</xdr:rowOff>
    </xdr:from>
    <xdr:ext cx="469744" cy="259045"/>
    <xdr:sp macro="" textlink="">
      <xdr:nvSpPr>
        <xdr:cNvPr id="88" name="テキスト ボックス 87"/>
        <xdr:cNvSpPr txBox="1"/>
      </xdr:nvSpPr>
      <xdr:spPr>
        <a:xfrm>
          <a:off x="895428" y="645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164782</xdr:rowOff>
    </xdr:from>
    <xdr:to>
      <xdr:col>24</xdr:col>
      <xdr:colOff>63500</xdr:colOff>
      <xdr:row>57</xdr:row>
      <xdr:rowOff>130708</xdr:rowOff>
    </xdr:to>
    <xdr:cxnSp macro="">
      <xdr:nvCxnSpPr>
        <xdr:cNvPr id="118" name="直線コネクタ 117"/>
        <xdr:cNvCxnSpPr/>
      </xdr:nvCxnSpPr>
      <xdr:spPr>
        <a:xfrm>
          <a:off x="3797300" y="8737282"/>
          <a:ext cx="838200" cy="116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164782</xdr:rowOff>
    </xdr:from>
    <xdr:to>
      <xdr:col>19</xdr:col>
      <xdr:colOff>177800</xdr:colOff>
      <xdr:row>58</xdr:row>
      <xdr:rowOff>39294</xdr:rowOff>
    </xdr:to>
    <xdr:cxnSp macro="">
      <xdr:nvCxnSpPr>
        <xdr:cNvPr id="121" name="直線コネクタ 120"/>
        <xdr:cNvCxnSpPr/>
      </xdr:nvCxnSpPr>
      <xdr:spPr>
        <a:xfrm flipV="1">
          <a:off x="2908300" y="8737282"/>
          <a:ext cx="889000" cy="12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136995</xdr:rowOff>
    </xdr:from>
    <xdr:to>
      <xdr:col>15</xdr:col>
      <xdr:colOff>50800</xdr:colOff>
      <xdr:row>58</xdr:row>
      <xdr:rowOff>39294</xdr:rowOff>
    </xdr:to>
    <xdr:cxnSp macro="">
      <xdr:nvCxnSpPr>
        <xdr:cNvPr id="124" name="直線コネクタ 123"/>
        <xdr:cNvCxnSpPr/>
      </xdr:nvCxnSpPr>
      <xdr:spPr>
        <a:xfrm>
          <a:off x="2019300" y="9738195"/>
          <a:ext cx="889000" cy="2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132347</xdr:rowOff>
    </xdr:from>
    <xdr:to>
      <xdr:col>10</xdr:col>
      <xdr:colOff>114300</xdr:colOff>
      <xdr:row>56</xdr:row>
      <xdr:rowOff>136995</xdr:rowOff>
    </xdr:to>
    <xdr:cxnSp macro="">
      <xdr:nvCxnSpPr>
        <xdr:cNvPr id="127" name="直線コネクタ 126"/>
        <xdr:cNvCxnSpPr/>
      </xdr:nvCxnSpPr>
      <xdr:spPr>
        <a:xfrm>
          <a:off x="1130300" y="9733547"/>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25188</xdr:rowOff>
    </xdr:from>
    <xdr:ext cx="534377" cy="259045"/>
    <xdr:sp macro="" textlink="">
      <xdr:nvSpPr>
        <xdr:cNvPr id="129" name="テキスト ボックス 128"/>
        <xdr:cNvSpPr txBox="1"/>
      </xdr:nvSpPr>
      <xdr:spPr>
        <a:xfrm>
          <a:off x="1752111" y="99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60076</xdr:rowOff>
    </xdr:from>
    <xdr:ext cx="534377" cy="259045"/>
    <xdr:sp macro="" textlink="">
      <xdr:nvSpPr>
        <xdr:cNvPr id="131" name="テキスト ボックス 130"/>
        <xdr:cNvSpPr txBox="1"/>
      </xdr:nvSpPr>
      <xdr:spPr>
        <a:xfrm>
          <a:off x="863111" y="10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79908</xdr:rowOff>
    </xdr:from>
    <xdr:to>
      <xdr:col>24</xdr:col>
      <xdr:colOff>114300</xdr:colOff>
      <xdr:row>58</xdr:row>
      <xdr:rowOff>10058</xdr:rowOff>
    </xdr:to>
    <xdr:sp macro="" textlink="">
      <xdr:nvSpPr>
        <xdr:cNvPr id="137" name="楕円 136"/>
        <xdr:cNvSpPr/>
      </xdr:nvSpPr>
      <xdr:spPr>
        <a:xfrm>
          <a:off x="4584700" y="98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58335</xdr:rowOff>
    </xdr:from>
    <xdr:ext cx="534377" cy="259045"/>
    <xdr:sp macro="" textlink="">
      <xdr:nvSpPr>
        <xdr:cNvPr id="138" name="総務費該当値テキスト"/>
        <xdr:cNvSpPr txBox="1"/>
      </xdr:nvSpPr>
      <xdr:spPr>
        <a:xfrm>
          <a:off x="4686300" y="98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113982</xdr:rowOff>
    </xdr:from>
    <xdr:to>
      <xdr:col>20</xdr:col>
      <xdr:colOff>38100</xdr:colOff>
      <xdr:row>51</xdr:row>
      <xdr:rowOff>44132</xdr:rowOff>
    </xdr:to>
    <xdr:sp macro="" textlink="">
      <xdr:nvSpPr>
        <xdr:cNvPr id="139" name="楕円 138"/>
        <xdr:cNvSpPr/>
      </xdr:nvSpPr>
      <xdr:spPr>
        <a:xfrm>
          <a:off x="3746500" y="86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35259</xdr:rowOff>
    </xdr:from>
    <xdr:ext cx="599010" cy="259045"/>
    <xdr:sp macro="" textlink="">
      <xdr:nvSpPr>
        <xdr:cNvPr id="140" name="テキスト ボックス 139"/>
        <xdr:cNvSpPr txBox="1"/>
      </xdr:nvSpPr>
      <xdr:spPr>
        <a:xfrm>
          <a:off x="3497795" y="877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159944</xdr:rowOff>
    </xdr:from>
    <xdr:to>
      <xdr:col>15</xdr:col>
      <xdr:colOff>101600</xdr:colOff>
      <xdr:row>58</xdr:row>
      <xdr:rowOff>90094</xdr:rowOff>
    </xdr:to>
    <xdr:sp macro="" textlink="">
      <xdr:nvSpPr>
        <xdr:cNvPr id="141" name="楕円 140"/>
        <xdr:cNvSpPr/>
      </xdr:nvSpPr>
      <xdr:spPr>
        <a:xfrm>
          <a:off x="2857500" y="99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81221</xdr:rowOff>
    </xdr:from>
    <xdr:ext cx="534377" cy="259045"/>
    <xdr:sp macro="" textlink="">
      <xdr:nvSpPr>
        <xdr:cNvPr id="142" name="テキスト ボックス 141"/>
        <xdr:cNvSpPr txBox="1"/>
      </xdr:nvSpPr>
      <xdr:spPr>
        <a:xfrm>
          <a:off x="2641111" y="100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86195</xdr:rowOff>
    </xdr:from>
    <xdr:to>
      <xdr:col>10</xdr:col>
      <xdr:colOff>165100</xdr:colOff>
      <xdr:row>57</xdr:row>
      <xdr:rowOff>16345</xdr:rowOff>
    </xdr:to>
    <xdr:sp macro="" textlink="">
      <xdr:nvSpPr>
        <xdr:cNvPr id="143" name="楕円 142"/>
        <xdr:cNvSpPr/>
      </xdr:nvSpPr>
      <xdr:spPr>
        <a:xfrm>
          <a:off x="1968500" y="96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32872</xdr:rowOff>
    </xdr:from>
    <xdr:ext cx="534377" cy="259045"/>
    <xdr:sp macro="" textlink="">
      <xdr:nvSpPr>
        <xdr:cNvPr id="144" name="テキスト ボックス 143"/>
        <xdr:cNvSpPr txBox="1"/>
      </xdr:nvSpPr>
      <xdr:spPr>
        <a:xfrm>
          <a:off x="1752111" y="94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81547</xdr:rowOff>
    </xdr:from>
    <xdr:to>
      <xdr:col>6</xdr:col>
      <xdr:colOff>38100</xdr:colOff>
      <xdr:row>57</xdr:row>
      <xdr:rowOff>11697</xdr:rowOff>
    </xdr:to>
    <xdr:sp macro="" textlink="">
      <xdr:nvSpPr>
        <xdr:cNvPr id="145" name="楕円 144"/>
        <xdr:cNvSpPr/>
      </xdr:nvSpPr>
      <xdr:spPr>
        <a:xfrm>
          <a:off x="1079500" y="968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28224</xdr:rowOff>
    </xdr:from>
    <xdr:ext cx="534377" cy="259045"/>
    <xdr:sp macro="" textlink="">
      <xdr:nvSpPr>
        <xdr:cNvPr id="146" name="テキスト ボックス 145"/>
        <xdr:cNvSpPr txBox="1"/>
      </xdr:nvSpPr>
      <xdr:spPr>
        <a:xfrm>
          <a:off x="863111" y="94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44962</xdr:rowOff>
    </xdr:from>
    <xdr:to>
      <xdr:col>24</xdr:col>
      <xdr:colOff>63500</xdr:colOff>
      <xdr:row>77</xdr:row>
      <xdr:rowOff>149856</xdr:rowOff>
    </xdr:to>
    <xdr:cxnSp macro="">
      <xdr:nvCxnSpPr>
        <xdr:cNvPr id="178" name="直線コネクタ 177"/>
        <xdr:cNvCxnSpPr/>
      </xdr:nvCxnSpPr>
      <xdr:spPr>
        <a:xfrm flipV="1">
          <a:off x="3797300" y="13075162"/>
          <a:ext cx="838200" cy="27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119060</xdr:rowOff>
    </xdr:from>
    <xdr:ext cx="599010" cy="259045"/>
    <xdr:sp macro="" textlink="">
      <xdr:nvSpPr>
        <xdr:cNvPr id="179" name="民生費平均値テキスト"/>
        <xdr:cNvSpPr txBox="1"/>
      </xdr:nvSpPr>
      <xdr:spPr>
        <a:xfrm>
          <a:off x="4686300" y="12806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149856</xdr:rowOff>
    </xdr:from>
    <xdr:to>
      <xdr:col>19</xdr:col>
      <xdr:colOff>177800</xdr:colOff>
      <xdr:row>78</xdr:row>
      <xdr:rowOff>40596</xdr:rowOff>
    </xdr:to>
    <xdr:cxnSp macro="">
      <xdr:nvCxnSpPr>
        <xdr:cNvPr id="181" name="直線コネクタ 180"/>
        <xdr:cNvCxnSpPr/>
      </xdr:nvCxnSpPr>
      <xdr:spPr>
        <a:xfrm flipV="1">
          <a:off x="2908300" y="13351506"/>
          <a:ext cx="889000" cy="6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3" name="テキスト ボックス 182"/>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40596</xdr:rowOff>
    </xdr:from>
    <xdr:to>
      <xdr:col>15</xdr:col>
      <xdr:colOff>50800</xdr:colOff>
      <xdr:row>78</xdr:row>
      <xdr:rowOff>155082</xdr:rowOff>
    </xdr:to>
    <xdr:cxnSp macro="">
      <xdr:nvCxnSpPr>
        <xdr:cNvPr id="184" name="直線コネクタ 183"/>
        <xdr:cNvCxnSpPr/>
      </xdr:nvCxnSpPr>
      <xdr:spPr>
        <a:xfrm flipV="1">
          <a:off x="2019300" y="13413696"/>
          <a:ext cx="889000" cy="1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160338</xdr:rowOff>
    </xdr:from>
    <xdr:ext cx="599010" cy="259045"/>
    <xdr:sp macro="" textlink="">
      <xdr:nvSpPr>
        <xdr:cNvPr id="186" name="テキスト ボックス 185"/>
        <xdr:cNvSpPr txBox="1"/>
      </xdr:nvSpPr>
      <xdr:spPr>
        <a:xfrm>
          <a:off x="2608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155082</xdr:rowOff>
    </xdr:from>
    <xdr:to>
      <xdr:col>10</xdr:col>
      <xdr:colOff>114300</xdr:colOff>
      <xdr:row>78</xdr:row>
      <xdr:rowOff>168678</xdr:rowOff>
    </xdr:to>
    <xdr:cxnSp macro="">
      <xdr:nvCxnSpPr>
        <xdr:cNvPr id="187" name="直線コネクタ 186"/>
        <xdr:cNvCxnSpPr/>
      </xdr:nvCxnSpPr>
      <xdr:spPr>
        <a:xfrm flipV="1">
          <a:off x="1130300" y="13528182"/>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89" name="テキスト ボックス 188"/>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1" name="テキスト ボックス 190"/>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165612</xdr:rowOff>
    </xdr:from>
    <xdr:to>
      <xdr:col>24</xdr:col>
      <xdr:colOff>114300</xdr:colOff>
      <xdr:row>76</xdr:row>
      <xdr:rowOff>95762</xdr:rowOff>
    </xdr:to>
    <xdr:sp macro="" textlink="">
      <xdr:nvSpPr>
        <xdr:cNvPr id="197" name="楕円 196"/>
        <xdr:cNvSpPr/>
      </xdr:nvSpPr>
      <xdr:spPr>
        <a:xfrm>
          <a:off x="45847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144039</xdr:rowOff>
    </xdr:from>
    <xdr:ext cx="599010" cy="259045"/>
    <xdr:sp macro="" textlink="">
      <xdr:nvSpPr>
        <xdr:cNvPr id="198" name="民生費該当値テキスト"/>
        <xdr:cNvSpPr txBox="1"/>
      </xdr:nvSpPr>
      <xdr:spPr>
        <a:xfrm>
          <a:off x="4686300" y="1300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99056</xdr:rowOff>
    </xdr:from>
    <xdr:to>
      <xdr:col>20</xdr:col>
      <xdr:colOff>38100</xdr:colOff>
      <xdr:row>78</xdr:row>
      <xdr:rowOff>29206</xdr:rowOff>
    </xdr:to>
    <xdr:sp macro="" textlink="">
      <xdr:nvSpPr>
        <xdr:cNvPr id="199" name="楕円 198"/>
        <xdr:cNvSpPr/>
      </xdr:nvSpPr>
      <xdr:spPr>
        <a:xfrm>
          <a:off x="37465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20333</xdr:rowOff>
    </xdr:from>
    <xdr:ext cx="599010" cy="259045"/>
    <xdr:sp macro="" textlink="">
      <xdr:nvSpPr>
        <xdr:cNvPr id="200" name="テキスト ボックス 199"/>
        <xdr:cNvSpPr txBox="1"/>
      </xdr:nvSpPr>
      <xdr:spPr>
        <a:xfrm>
          <a:off x="3497795" y="133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161246</xdr:rowOff>
    </xdr:from>
    <xdr:to>
      <xdr:col>15</xdr:col>
      <xdr:colOff>101600</xdr:colOff>
      <xdr:row>78</xdr:row>
      <xdr:rowOff>91396</xdr:rowOff>
    </xdr:to>
    <xdr:sp macro="" textlink="">
      <xdr:nvSpPr>
        <xdr:cNvPr id="201" name="楕円 200"/>
        <xdr:cNvSpPr/>
      </xdr:nvSpPr>
      <xdr:spPr>
        <a:xfrm>
          <a:off x="2857500" y="133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82523</xdr:rowOff>
    </xdr:from>
    <xdr:ext cx="599010" cy="259045"/>
    <xdr:sp macro="" textlink="">
      <xdr:nvSpPr>
        <xdr:cNvPr id="202" name="テキスト ボックス 201"/>
        <xdr:cNvSpPr txBox="1"/>
      </xdr:nvSpPr>
      <xdr:spPr>
        <a:xfrm>
          <a:off x="2608795" y="1345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104282</xdr:rowOff>
    </xdr:from>
    <xdr:to>
      <xdr:col>10</xdr:col>
      <xdr:colOff>165100</xdr:colOff>
      <xdr:row>79</xdr:row>
      <xdr:rowOff>34432</xdr:rowOff>
    </xdr:to>
    <xdr:sp macro="" textlink="">
      <xdr:nvSpPr>
        <xdr:cNvPr id="203" name="楕円 202"/>
        <xdr:cNvSpPr/>
      </xdr:nvSpPr>
      <xdr:spPr>
        <a:xfrm>
          <a:off x="1968500" y="134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25559</xdr:rowOff>
    </xdr:from>
    <xdr:ext cx="599010" cy="259045"/>
    <xdr:sp macro="" textlink="">
      <xdr:nvSpPr>
        <xdr:cNvPr id="204" name="テキスト ボックス 203"/>
        <xdr:cNvSpPr txBox="1"/>
      </xdr:nvSpPr>
      <xdr:spPr>
        <a:xfrm>
          <a:off x="1719795" y="1357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117878</xdr:rowOff>
    </xdr:from>
    <xdr:to>
      <xdr:col>6</xdr:col>
      <xdr:colOff>38100</xdr:colOff>
      <xdr:row>79</xdr:row>
      <xdr:rowOff>48028</xdr:rowOff>
    </xdr:to>
    <xdr:sp macro="" textlink="">
      <xdr:nvSpPr>
        <xdr:cNvPr id="205" name="楕円 204"/>
        <xdr:cNvSpPr/>
      </xdr:nvSpPr>
      <xdr:spPr>
        <a:xfrm>
          <a:off x="1079500" y="134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39155</xdr:rowOff>
    </xdr:from>
    <xdr:ext cx="599010" cy="259045"/>
    <xdr:sp macro="" textlink="">
      <xdr:nvSpPr>
        <xdr:cNvPr id="206" name="テキスト ボックス 205"/>
        <xdr:cNvSpPr txBox="1"/>
      </xdr:nvSpPr>
      <xdr:spPr>
        <a:xfrm>
          <a:off x="830795" y="1358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46921</xdr:rowOff>
    </xdr:from>
    <xdr:to>
      <xdr:col>24</xdr:col>
      <xdr:colOff>63500</xdr:colOff>
      <xdr:row>98</xdr:row>
      <xdr:rowOff>113395</xdr:rowOff>
    </xdr:to>
    <xdr:cxnSp macro="">
      <xdr:nvCxnSpPr>
        <xdr:cNvPr id="238" name="直線コネクタ 237"/>
        <xdr:cNvCxnSpPr/>
      </xdr:nvCxnSpPr>
      <xdr:spPr>
        <a:xfrm flipV="1">
          <a:off x="3797300" y="16677571"/>
          <a:ext cx="838200" cy="23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113395</xdr:rowOff>
    </xdr:from>
    <xdr:to>
      <xdr:col>19</xdr:col>
      <xdr:colOff>177800</xdr:colOff>
      <xdr:row>98</xdr:row>
      <xdr:rowOff>151391</xdr:rowOff>
    </xdr:to>
    <xdr:cxnSp macro="">
      <xdr:nvCxnSpPr>
        <xdr:cNvPr id="241" name="直線コネクタ 240"/>
        <xdr:cNvCxnSpPr/>
      </xdr:nvCxnSpPr>
      <xdr:spPr>
        <a:xfrm flipV="1">
          <a:off x="2908300" y="16915495"/>
          <a:ext cx="8890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151391</xdr:rowOff>
    </xdr:from>
    <xdr:to>
      <xdr:col>15</xdr:col>
      <xdr:colOff>50800</xdr:colOff>
      <xdr:row>98</xdr:row>
      <xdr:rowOff>160894</xdr:rowOff>
    </xdr:to>
    <xdr:cxnSp macro="">
      <xdr:nvCxnSpPr>
        <xdr:cNvPr id="244" name="直線コネクタ 243"/>
        <xdr:cNvCxnSpPr/>
      </xdr:nvCxnSpPr>
      <xdr:spPr>
        <a:xfrm flipV="1">
          <a:off x="2019300" y="16953491"/>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153105</xdr:rowOff>
    </xdr:from>
    <xdr:to>
      <xdr:col>10</xdr:col>
      <xdr:colOff>114300</xdr:colOff>
      <xdr:row>98</xdr:row>
      <xdr:rowOff>160894</xdr:rowOff>
    </xdr:to>
    <xdr:cxnSp macro="">
      <xdr:nvCxnSpPr>
        <xdr:cNvPr id="247" name="直線コネクタ 246"/>
        <xdr:cNvCxnSpPr/>
      </xdr:nvCxnSpPr>
      <xdr:spPr>
        <a:xfrm>
          <a:off x="1130300" y="16955205"/>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9" name="テキスト ボックス 248"/>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167571</xdr:rowOff>
    </xdr:from>
    <xdr:to>
      <xdr:col>24</xdr:col>
      <xdr:colOff>114300</xdr:colOff>
      <xdr:row>97</xdr:row>
      <xdr:rowOff>97721</xdr:rowOff>
    </xdr:to>
    <xdr:sp macro="" textlink="">
      <xdr:nvSpPr>
        <xdr:cNvPr id="257" name="楕円 256"/>
        <xdr:cNvSpPr/>
      </xdr:nvSpPr>
      <xdr:spPr>
        <a:xfrm>
          <a:off x="4584700" y="166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95951</xdr:rowOff>
    </xdr:from>
    <xdr:ext cx="534377" cy="259045"/>
    <xdr:sp macro="" textlink="">
      <xdr:nvSpPr>
        <xdr:cNvPr id="258" name="衛生費該当値テキスト"/>
        <xdr:cNvSpPr txBox="1"/>
      </xdr:nvSpPr>
      <xdr:spPr>
        <a:xfrm>
          <a:off x="4686300" y="1655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62595</xdr:rowOff>
    </xdr:from>
    <xdr:to>
      <xdr:col>20</xdr:col>
      <xdr:colOff>38100</xdr:colOff>
      <xdr:row>98</xdr:row>
      <xdr:rowOff>164195</xdr:rowOff>
    </xdr:to>
    <xdr:sp macro="" textlink="">
      <xdr:nvSpPr>
        <xdr:cNvPr id="259" name="楕円 258"/>
        <xdr:cNvSpPr/>
      </xdr:nvSpPr>
      <xdr:spPr>
        <a:xfrm>
          <a:off x="3746500" y="168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155322</xdr:rowOff>
    </xdr:from>
    <xdr:ext cx="534377" cy="259045"/>
    <xdr:sp macro="" textlink="">
      <xdr:nvSpPr>
        <xdr:cNvPr id="260" name="テキスト ボックス 259"/>
        <xdr:cNvSpPr txBox="1"/>
      </xdr:nvSpPr>
      <xdr:spPr>
        <a:xfrm>
          <a:off x="3530111" y="169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100591</xdr:rowOff>
    </xdr:from>
    <xdr:to>
      <xdr:col>15</xdr:col>
      <xdr:colOff>101600</xdr:colOff>
      <xdr:row>99</xdr:row>
      <xdr:rowOff>30741</xdr:rowOff>
    </xdr:to>
    <xdr:sp macro="" textlink="">
      <xdr:nvSpPr>
        <xdr:cNvPr id="261" name="楕円 260"/>
        <xdr:cNvSpPr/>
      </xdr:nvSpPr>
      <xdr:spPr>
        <a:xfrm>
          <a:off x="2857500" y="169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21868</xdr:rowOff>
    </xdr:from>
    <xdr:ext cx="534377" cy="259045"/>
    <xdr:sp macro="" textlink="">
      <xdr:nvSpPr>
        <xdr:cNvPr id="262" name="テキスト ボックス 261"/>
        <xdr:cNvSpPr txBox="1"/>
      </xdr:nvSpPr>
      <xdr:spPr>
        <a:xfrm>
          <a:off x="2641111" y="1699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110094</xdr:rowOff>
    </xdr:from>
    <xdr:to>
      <xdr:col>10</xdr:col>
      <xdr:colOff>165100</xdr:colOff>
      <xdr:row>99</xdr:row>
      <xdr:rowOff>40244</xdr:rowOff>
    </xdr:to>
    <xdr:sp macro="" textlink="">
      <xdr:nvSpPr>
        <xdr:cNvPr id="263" name="楕円 262"/>
        <xdr:cNvSpPr/>
      </xdr:nvSpPr>
      <xdr:spPr>
        <a:xfrm>
          <a:off x="1968500" y="169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31371</xdr:rowOff>
    </xdr:from>
    <xdr:ext cx="534377" cy="259045"/>
    <xdr:sp macro="" textlink="">
      <xdr:nvSpPr>
        <xdr:cNvPr id="264" name="テキスト ボックス 263"/>
        <xdr:cNvSpPr txBox="1"/>
      </xdr:nvSpPr>
      <xdr:spPr>
        <a:xfrm>
          <a:off x="1752111" y="1700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102305</xdr:rowOff>
    </xdr:from>
    <xdr:to>
      <xdr:col>6</xdr:col>
      <xdr:colOff>38100</xdr:colOff>
      <xdr:row>99</xdr:row>
      <xdr:rowOff>32455</xdr:rowOff>
    </xdr:to>
    <xdr:sp macro="" textlink="">
      <xdr:nvSpPr>
        <xdr:cNvPr id="265" name="楕円 264"/>
        <xdr:cNvSpPr/>
      </xdr:nvSpPr>
      <xdr:spPr>
        <a:xfrm>
          <a:off x="1079500" y="169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23582</xdr:rowOff>
    </xdr:from>
    <xdr:ext cx="534377" cy="259045"/>
    <xdr:sp macro="" textlink="">
      <xdr:nvSpPr>
        <xdr:cNvPr id="266" name="テキスト ボックス 265"/>
        <xdr:cNvSpPr txBox="1"/>
      </xdr:nvSpPr>
      <xdr:spPr>
        <a:xfrm>
          <a:off x="863111" y="169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137414</xdr:rowOff>
    </xdr:from>
    <xdr:to>
      <xdr:col>55</xdr:col>
      <xdr:colOff>0</xdr:colOff>
      <xdr:row>37</xdr:row>
      <xdr:rowOff>167132</xdr:rowOff>
    </xdr:to>
    <xdr:cxnSp macro="">
      <xdr:nvCxnSpPr>
        <xdr:cNvPr id="293" name="直線コネクタ 292"/>
        <xdr:cNvCxnSpPr/>
      </xdr:nvCxnSpPr>
      <xdr:spPr>
        <a:xfrm flipV="1">
          <a:off x="9639300" y="648106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146558</xdr:rowOff>
    </xdr:from>
    <xdr:to>
      <xdr:col>50</xdr:col>
      <xdr:colOff>114300</xdr:colOff>
      <xdr:row>37</xdr:row>
      <xdr:rowOff>167132</xdr:rowOff>
    </xdr:to>
    <xdr:cxnSp macro="">
      <xdr:nvCxnSpPr>
        <xdr:cNvPr id="296" name="直線コネクタ 295"/>
        <xdr:cNvCxnSpPr/>
      </xdr:nvCxnSpPr>
      <xdr:spPr>
        <a:xfrm>
          <a:off x="8750300" y="64902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146558</xdr:rowOff>
    </xdr:from>
    <xdr:to>
      <xdr:col>45</xdr:col>
      <xdr:colOff>177800</xdr:colOff>
      <xdr:row>37</xdr:row>
      <xdr:rowOff>147930</xdr:rowOff>
    </xdr:to>
    <xdr:cxnSp macro="">
      <xdr:nvCxnSpPr>
        <xdr:cNvPr id="299" name="直線コネクタ 298"/>
        <xdr:cNvCxnSpPr/>
      </xdr:nvCxnSpPr>
      <xdr:spPr>
        <a:xfrm flipV="1">
          <a:off x="7861300" y="64902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147930</xdr:rowOff>
    </xdr:from>
    <xdr:to>
      <xdr:col>41</xdr:col>
      <xdr:colOff>50800</xdr:colOff>
      <xdr:row>37</xdr:row>
      <xdr:rowOff>154787</xdr:rowOff>
    </xdr:to>
    <xdr:cxnSp macro="">
      <xdr:nvCxnSpPr>
        <xdr:cNvPr id="302" name="直線コネクタ 301"/>
        <xdr:cNvCxnSpPr/>
      </xdr:nvCxnSpPr>
      <xdr:spPr>
        <a:xfrm flipV="1">
          <a:off x="6972300" y="64915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86614</xdr:rowOff>
    </xdr:from>
    <xdr:to>
      <xdr:col>55</xdr:col>
      <xdr:colOff>50800</xdr:colOff>
      <xdr:row>38</xdr:row>
      <xdr:rowOff>16764</xdr:rowOff>
    </xdr:to>
    <xdr:sp macro="" textlink="">
      <xdr:nvSpPr>
        <xdr:cNvPr id="312" name="楕円 311"/>
        <xdr:cNvSpPr/>
      </xdr:nvSpPr>
      <xdr:spPr>
        <a:xfrm>
          <a:off x="104267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1541</xdr:rowOff>
    </xdr:from>
    <xdr:ext cx="378565" cy="259045"/>
    <xdr:sp macro="" textlink="">
      <xdr:nvSpPr>
        <xdr:cNvPr id="313" name="労働費該当値テキスト"/>
        <xdr:cNvSpPr txBox="1"/>
      </xdr:nvSpPr>
      <xdr:spPr>
        <a:xfrm>
          <a:off x="10528300" y="6345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116332</xdr:rowOff>
    </xdr:from>
    <xdr:to>
      <xdr:col>50</xdr:col>
      <xdr:colOff>165100</xdr:colOff>
      <xdr:row>38</xdr:row>
      <xdr:rowOff>46482</xdr:rowOff>
    </xdr:to>
    <xdr:sp macro="" textlink="">
      <xdr:nvSpPr>
        <xdr:cNvPr id="314" name="楕円 313"/>
        <xdr:cNvSpPr/>
      </xdr:nvSpPr>
      <xdr:spPr>
        <a:xfrm>
          <a:off x="9588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315" name="テキスト ボックス 314"/>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95758</xdr:rowOff>
    </xdr:from>
    <xdr:to>
      <xdr:col>46</xdr:col>
      <xdr:colOff>38100</xdr:colOff>
      <xdr:row>38</xdr:row>
      <xdr:rowOff>25908</xdr:rowOff>
    </xdr:to>
    <xdr:sp macro="" textlink="">
      <xdr:nvSpPr>
        <xdr:cNvPr id="316" name="楕円 315"/>
        <xdr:cNvSpPr/>
      </xdr:nvSpPr>
      <xdr:spPr>
        <a:xfrm>
          <a:off x="8699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17035</xdr:rowOff>
    </xdr:from>
    <xdr:ext cx="378565" cy="259045"/>
    <xdr:sp macro="" textlink="">
      <xdr:nvSpPr>
        <xdr:cNvPr id="317" name="テキスト ボックス 316"/>
        <xdr:cNvSpPr txBox="1"/>
      </xdr:nvSpPr>
      <xdr:spPr>
        <a:xfrm>
          <a:off x="8561017"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97130</xdr:rowOff>
    </xdr:from>
    <xdr:to>
      <xdr:col>41</xdr:col>
      <xdr:colOff>101600</xdr:colOff>
      <xdr:row>38</xdr:row>
      <xdr:rowOff>27280</xdr:rowOff>
    </xdr:to>
    <xdr:sp macro="" textlink="">
      <xdr:nvSpPr>
        <xdr:cNvPr id="318" name="楕円 317"/>
        <xdr:cNvSpPr/>
      </xdr:nvSpPr>
      <xdr:spPr>
        <a:xfrm>
          <a:off x="7810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319" name="テキスト ボックス 318"/>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103987</xdr:rowOff>
    </xdr:from>
    <xdr:to>
      <xdr:col>36</xdr:col>
      <xdr:colOff>165100</xdr:colOff>
      <xdr:row>38</xdr:row>
      <xdr:rowOff>34137</xdr:rowOff>
    </xdr:to>
    <xdr:sp macro="" textlink="">
      <xdr:nvSpPr>
        <xdr:cNvPr id="320" name="楕円 319"/>
        <xdr:cNvSpPr/>
      </xdr:nvSpPr>
      <xdr:spPr>
        <a:xfrm>
          <a:off x="6921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25264</xdr:rowOff>
    </xdr:from>
    <xdr:ext cx="378565" cy="259045"/>
    <xdr:sp macro="" textlink="">
      <xdr:nvSpPr>
        <xdr:cNvPr id="321" name="テキスト ボックス 320"/>
        <xdr:cNvSpPr txBox="1"/>
      </xdr:nvSpPr>
      <xdr:spPr>
        <a:xfrm>
          <a:off x="6783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0" name="直線コネクタ 349"/>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3" name="直線コネクタ 352"/>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6" name="直線コネクタ 355"/>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9" name="直線コネクタ 358"/>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9" name="楕円 368"/>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0"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1" name="楕円 370"/>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2" name="テキスト ボックス 371"/>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3" name="楕円 372"/>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4" name="テキスト ボックス 373"/>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5" name="楕円 374"/>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6" name="テキスト ボックス 375"/>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7" name="楕円 376"/>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8" name="テキスト ボックス 377"/>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105228</xdr:rowOff>
    </xdr:from>
    <xdr:to>
      <xdr:col>55</xdr:col>
      <xdr:colOff>0</xdr:colOff>
      <xdr:row>77</xdr:row>
      <xdr:rowOff>107376</xdr:rowOff>
    </xdr:to>
    <xdr:cxnSp macro="">
      <xdr:nvCxnSpPr>
        <xdr:cNvPr id="405" name="直線コネクタ 404"/>
        <xdr:cNvCxnSpPr/>
      </xdr:nvCxnSpPr>
      <xdr:spPr>
        <a:xfrm flipV="1">
          <a:off x="9639300" y="13306878"/>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6" name="商工費平均値テキスト"/>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107376</xdr:rowOff>
    </xdr:from>
    <xdr:to>
      <xdr:col>50</xdr:col>
      <xdr:colOff>114300</xdr:colOff>
      <xdr:row>78</xdr:row>
      <xdr:rowOff>7021</xdr:rowOff>
    </xdr:to>
    <xdr:cxnSp macro="">
      <xdr:nvCxnSpPr>
        <xdr:cNvPr id="408" name="直線コネクタ 407"/>
        <xdr:cNvCxnSpPr/>
      </xdr:nvCxnSpPr>
      <xdr:spPr>
        <a:xfrm flipV="1">
          <a:off x="8750300" y="13309026"/>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0" name="テキスト ボックス 409"/>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7021</xdr:rowOff>
    </xdr:from>
    <xdr:to>
      <xdr:col>45</xdr:col>
      <xdr:colOff>177800</xdr:colOff>
      <xdr:row>78</xdr:row>
      <xdr:rowOff>48397</xdr:rowOff>
    </xdr:to>
    <xdr:cxnSp macro="">
      <xdr:nvCxnSpPr>
        <xdr:cNvPr id="411" name="直線コネクタ 410"/>
        <xdr:cNvCxnSpPr/>
      </xdr:nvCxnSpPr>
      <xdr:spPr>
        <a:xfrm flipV="1">
          <a:off x="7861300" y="1338012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3" name="テキスト ボックス 412"/>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48397</xdr:rowOff>
    </xdr:from>
    <xdr:to>
      <xdr:col>41</xdr:col>
      <xdr:colOff>50800</xdr:colOff>
      <xdr:row>78</xdr:row>
      <xdr:rowOff>57221</xdr:rowOff>
    </xdr:to>
    <xdr:cxnSp macro="">
      <xdr:nvCxnSpPr>
        <xdr:cNvPr id="414" name="直線コネクタ 413"/>
        <xdr:cNvCxnSpPr/>
      </xdr:nvCxnSpPr>
      <xdr:spPr>
        <a:xfrm flipV="1">
          <a:off x="6972300" y="1342149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6" name="テキスト ボックス 415"/>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8" name="テキスト ボックス 417"/>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54428</xdr:rowOff>
    </xdr:from>
    <xdr:to>
      <xdr:col>55</xdr:col>
      <xdr:colOff>50800</xdr:colOff>
      <xdr:row>77</xdr:row>
      <xdr:rowOff>156028</xdr:rowOff>
    </xdr:to>
    <xdr:sp macro="" textlink="">
      <xdr:nvSpPr>
        <xdr:cNvPr id="424" name="楕円 423"/>
        <xdr:cNvSpPr/>
      </xdr:nvSpPr>
      <xdr:spPr>
        <a:xfrm>
          <a:off x="10426700" y="132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140805</xdr:rowOff>
    </xdr:from>
    <xdr:ext cx="469744" cy="259045"/>
    <xdr:sp macro="" textlink="">
      <xdr:nvSpPr>
        <xdr:cNvPr id="425" name="商工費該当値テキスト"/>
        <xdr:cNvSpPr txBox="1"/>
      </xdr:nvSpPr>
      <xdr:spPr>
        <a:xfrm>
          <a:off x="10528300" y="1317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56576</xdr:rowOff>
    </xdr:from>
    <xdr:to>
      <xdr:col>50</xdr:col>
      <xdr:colOff>165100</xdr:colOff>
      <xdr:row>77</xdr:row>
      <xdr:rowOff>158176</xdr:rowOff>
    </xdr:to>
    <xdr:sp macro="" textlink="">
      <xdr:nvSpPr>
        <xdr:cNvPr id="426" name="楕円 425"/>
        <xdr:cNvSpPr/>
      </xdr:nvSpPr>
      <xdr:spPr>
        <a:xfrm>
          <a:off x="9588500" y="1325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149303</xdr:rowOff>
    </xdr:from>
    <xdr:ext cx="469744" cy="259045"/>
    <xdr:sp macro="" textlink="">
      <xdr:nvSpPr>
        <xdr:cNvPr id="427" name="テキスト ボックス 426"/>
        <xdr:cNvSpPr txBox="1"/>
      </xdr:nvSpPr>
      <xdr:spPr>
        <a:xfrm>
          <a:off x="9404428"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127671</xdr:rowOff>
    </xdr:from>
    <xdr:to>
      <xdr:col>46</xdr:col>
      <xdr:colOff>38100</xdr:colOff>
      <xdr:row>78</xdr:row>
      <xdr:rowOff>57821</xdr:rowOff>
    </xdr:to>
    <xdr:sp macro="" textlink="">
      <xdr:nvSpPr>
        <xdr:cNvPr id="428" name="楕円 427"/>
        <xdr:cNvSpPr/>
      </xdr:nvSpPr>
      <xdr:spPr>
        <a:xfrm>
          <a:off x="8699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48948</xdr:rowOff>
    </xdr:from>
    <xdr:ext cx="469744" cy="259045"/>
    <xdr:sp macro="" textlink="">
      <xdr:nvSpPr>
        <xdr:cNvPr id="429" name="テキスト ボックス 428"/>
        <xdr:cNvSpPr txBox="1"/>
      </xdr:nvSpPr>
      <xdr:spPr>
        <a:xfrm>
          <a:off x="8515428"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169047</xdr:rowOff>
    </xdr:from>
    <xdr:to>
      <xdr:col>41</xdr:col>
      <xdr:colOff>101600</xdr:colOff>
      <xdr:row>78</xdr:row>
      <xdr:rowOff>99197</xdr:rowOff>
    </xdr:to>
    <xdr:sp macro="" textlink="">
      <xdr:nvSpPr>
        <xdr:cNvPr id="430" name="楕円 429"/>
        <xdr:cNvSpPr/>
      </xdr:nvSpPr>
      <xdr:spPr>
        <a:xfrm>
          <a:off x="7810500" y="133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90324</xdr:rowOff>
    </xdr:from>
    <xdr:ext cx="469744" cy="259045"/>
    <xdr:sp macro="" textlink="">
      <xdr:nvSpPr>
        <xdr:cNvPr id="431" name="テキスト ボックス 430"/>
        <xdr:cNvSpPr txBox="1"/>
      </xdr:nvSpPr>
      <xdr:spPr>
        <a:xfrm>
          <a:off x="7626428" y="1346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6421</xdr:rowOff>
    </xdr:from>
    <xdr:to>
      <xdr:col>36</xdr:col>
      <xdr:colOff>165100</xdr:colOff>
      <xdr:row>78</xdr:row>
      <xdr:rowOff>108021</xdr:rowOff>
    </xdr:to>
    <xdr:sp macro="" textlink="">
      <xdr:nvSpPr>
        <xdr:cNvPr id="432" name="楕円 431"/>
        <xdr:cNvSpPr/>
      </xdr:nvSpPr>
      <xdr:spPr>
        <a:xfrm>
          <a:off x="6921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99148</xdr:rowOff>
    </xdr:from>
    <xdr:ext cx="469744" cy="259045"/>
    <xdr:sp macro="" textlink="">
      <xdr:nvSpPr>
        <xdr:cNvPr id="433" name="テキスト ボックス 432"/>
        <xdr:cNvSpPr txBox="1"/>
      </xdr:nvSpPr>
      <xdr:spPr>
        <a:xfrm>
          <a:off x="6737428"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74254</xdr:rowOff>
    </xdr:from>
    <xdr:to>
      <xdr:col>55</xdr:col>
      <xdr:colOff>0</xdr:colOff>
      <xdr:row>98</xdr:row>
      <xdr:rowOff>89103</xdr:rowOff>
    </xdr:to>
    <xdr:cxnSp macro="">
      <xdr:nvCxnSpPr>
        <xdr:cNvPr id="464" name="直線コネクタ 463"/>
        <xdr:cNvCxnSpPr/>
      </xdr:nvCxnSpPr>
      <xdr:spPr>
        <a:xfrm>
          <a:off x="9639300" y="16876354"/>
          <a:ext cx="8382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71163</xdr:rowOff>
    </xdr:from>
    <xdr:to>
      <xdr:col>50</xdr:col>
      <xdr:colOff>114300</xdr:colOff>
      <xdr:row>98</xdr:row>
      <xdr:rowOff>74254</xdr:rowOff>
    </xdr:to>
    <xdr:cxnSp macro="">
      <xdr:nvCxnSpPr>
        <xdr:cNvPr id="467" name="直線コネクタ 466"/>
        <xdr:cNvCxnSpPr/>
      </xdr:nvCxnSpPr>
      <xdr:spPr>
        <a:xfrm>
          <a:off x="8750300" y="16873263"/>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71163</xdr:rowOff>
    </xdr:from>
    <xdr:to>
      <xdr:col>45</xdr:col>
      <xdr:colOff>177800</xdr:colOff>
      <xdr:row>98</xdr:row>
      <xdr:rowOff>81995</xdr:rowOff>
    </xdr:to>
    <xdr:cxnSp macro="">
      <xdr:nvCxnSpPr>
        <xdr:cNvPr id="470" name="直線コネクタ 469"/>
        <xdr:cNvCxnSpPr/>
      </xdr:nvCxnSpPr>
      <xdr:spPr>
        <a:xfrm flipV="1">
          <a:off x="7861300" y="16873263"/>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81995</xdr:rowOff>
    </xdr:from>
    <xdr:to>
      <xdr:col>41</xdr:col>
      <xdr:colOff>50800</xdr:colOff>
      <xdr:row>98</xdr:row>
      <xdr:rowOff>97856</xdr:rowOff>
    </xdr:to>
    <xdr:cxnSp macro="">
      <xdr:nvCxnSpPr>
        <xdr:cNvPr id="473" name="直線コネクタ 472"/>
        <xdr:cNvCxnSpPr/>
      </xdr:nvCxnSpPr>
      <xdr:spPr>
        <a:xfrm flipV="1">
          <a:off x="6972300" y="16884095"/>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38303</xdr:rowOff>
    </xdr:from>
    <xdr:to>
      <xdr:col>55</xdr:col>
      <xdr:colOff>50800</xdr:colOff>
      <xdr:row>98</xdr:row>
      <xdr:rowOff>139903</xdr:rowOff>
    </xdr:to>
    <xdr:sp macro="" textlink="">
      <xdr:nvSpPr>
        <xdr:cNvPr id="483" name="楕円 482"/>
        <xdr:cNvSpPr/>
      </xdr:nvSpPr>
      <xdr:spPr>
        <a:xfrm>
          <a:off x="10426700" y="168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124680</xdr:rowOff>
    </xdr:from>
    <xdr:ext cx="534377" cy="259045"/>
    <xdr:sp macro="" textlink="">
      <xdr:nvSpPr>
        <xdr:cNvPr id="484" name="土木費該当値テキスト"/>
        <xdr:cNvSpPr txBox="1"/>
      </xdr:nvSpPr>
      <xdr:spPr>
        <a:xfrm>
          <a:off x="10528300" y="167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23454</xdr:rowOff>
    </xdr:from>
    <xdr:to>
      <xdr:col>50</xdr:col>
      <xdr:colOff>165100</xdr:colOff>
      <xdr:row>98</xdr:row>
      <xdr:rowOff>125054</xdr:rowOff>
    </xdr:to>
    <xdr:sp macro="" textlink="">
      <xdr:nvSpPr>
        <xdr:cNvPr id="485" name="楕円 484"/>
        <xdr:cNvSpPr/>
      </xdr:nvSpPr>
      <xdr:spPr>
        <a:xfrm>
          <a:off x="9588500" y="168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116181</xdr:rowOff>
    </xdr:from>
    <xdr:ext cx="534377" cy="259045"/>
    <xdr:sp macro="" textlink="">
      <xdr:nvSpPr>
        <xdr:cNvPr id="486" name="テキスト ボックス 485"/>
        <xdr:cNvSpPr txBox="1"/>
      </xdr:nvSpPr>
      <xdr:spPr>
        <a:xfrm>
          <a:off x="9372111" y="1691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20363</xdr:rowOff>
    </xdr:from>
    <xdr:to>
      <xdr:col>46</xdr:col>
      <xdr:colOff>38100</xdr:colOff>
      <xdr:row>98</xdr:row>
      <xdr:rowOff>121963</xdr:rowOff>
    </xdr:to>
    <xdr:sp macro="" textlink="">
      <xdr:nvSpPr>
        <xdr:cNvPr id="487" name="楕円 486"/>
        <xdr:cNvSpPr/>
      </xdr:nvSpPr>
      <xdr:spPr>
        <a:xfrm>
          <a:off x="8699500" y="168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113090</xdr:rowOff>
    </xdr:from>
    <xdr:ext cx="534377" cy="259045"/>
    <xdr:sp macro="" textlink="">
      <xdr:nvSpPr>
        <xdr:cNvPr id="488" name="テキスト ボックス 487"/>
        <xdr:cNvSpPr txBox="1"/>
      </xdr:nvSpPr>
      <xdr:spPr>
        <a:xfrm>
          <a:off x="8483111" y="1691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31195</xdr:rowOff>
    </xdr:from>
    <xdr:to>
      <xdr:col>41</xdr:col>
      <xdr:colOff>101600</xdr:colOff>
      <xdr:row>98</xdr:row>
      <xdr:rowOff>132795</xdr:rowOff>
    </xdr:to>
    <xdr:sp macro="" textlink="">
      <xdr:nvSpPr>
        <xdr:cNvPr id="489" name="楕円 488"/>
        <xdr:cNvSpPr/>
      </xdr:nvSpPr>
      <xdr:spPr>
        <a:xfrm>
          <a:off x="7810500" y="16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123922</xdr:rowOff>
    </xdr:from>
    <xdr:ext cx="534377" cy="259045"/>
    <xdr:sp macro="" textlink="">
      <xdr:nvSpPr>
        <xdr:cNvPr id="490" name="テキスト ボックス 489"/>
        <xdr:cNvSpPr txBox="1"/>
      </xdr:nvSpPr>
      <xdr:spPr>
        <a:xfrm>
          <a:off x="7594111" y="169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47056</xdr:rowOff>
    </xdr:from>
    <xdr:to>
      <xdr:col>36</xdr:col>
      <xdr:colOff>165100</xdr:colOff>
      <xdr:row>98</xdr:row>
      <xdr:rowOff>148656</xdr:rowOff>
    </xdr:to>
    <xdr:sp macro="" textlink="">
      <xdr:nvSpPr>
        <xdr:cNvPr id="491" name="楕円 490"/>
        <xdr:cNvSpPr/>
      </xdr:nvSpPr>
      <xdr:spPr>
        <a:xfrm>
          <a:off x="6921500" y="168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139783</xdr:rowOff>
    </xdr:from>
    <xdr:ext cx="534377" cy="259045"/>
    <xdr:sp macro="" textlink="">
      <xdr:nvSpPr>
        <xdr:cNvPr id="492" name="テキスト ボックス 491"/>
        <xdr:cNvSpPr txBox="1"/>
      </xdr:nvSpPr>
      <xdr:spPr>
        <a:xfrm>
          <a:off x="6705111" y="169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62342</xdr:rowOff>
    </xdr:from>
    <xdr:to>
      <xdr:col>85</xdr:col>
      <xdr:colOff>127000</xdr:colOff>
      <xdr:row>37</xdr:row>
      <xdr:rowOff>60239</xdr:rowOff>
    </xdr:to>
    <xdr:cxnSp macro="">
      <xdr:nvCxnSpPr>
        <xdr:cNvPr id="519" name="直線コネクタ 518"/>
        <xdr:cNvCxnSpPr/>
      </xdr:nvCxnSpPr>
      <xdr:spPr>
        <a:xfrm>
          <a:off x="15481300" y="6063092"/>
          <a:ext cx="838200" cy="3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10678</xdr:rowOff>
    </xdr:from>
    <xdr:to>
      <xdr:col>81</xdr:col>
      <xdr:colOff>50800</xdr:colOff>
      <xdr:row>35</xdr:row>
      <xdr:rowOff>62342</xdr:rowOff>
    </xdr:to>
    <xdr:cxnSp macro="">
      <xdr:nvCxnSpPr>
        <xdr:cNvPr id="522" name="直線コネクタ 521"/>
        <xdr:cNvCxnSpPr/>
      </xdr:nvCxnSpPr>
      <xdr:spPr>
        <a:xfrm>
          <a:off x="14592300" y="6011428"/>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4" name="テキスト ボックス 523"/>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10678</xdr:rowOff>
    </xdr:from>
    <xdr:to>
      <xdr:col>76</xdr:col>
      <xdr:colOff>114300</xdr:colOff>
      <xdr:row>37</xdr:row>
      <xdr:rowOff>100564</xdr:rowOff>
    </xdr:to>
    <xdr:cxnSp macro="">
      <xdr:nvCxnSpPr>
        <xdr:cNvPr id="525" name="直線コネクタ 524"/>
        <xdr:cNvCxnSpPr/>
      </xdr:nvCxnSpPr>
      <xdr:spPr>
        <a:xfrm flipV="1">
          <a:off x="13703300" y="6011428"/>
          <a:ext cx="889000" cy="43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53245</xdr:rowOff>
    </xdr:from>
    <xdr:ext cx="469744" cy="259045"/>
    <xdr:sp macro="" textlink="">
      <xdr:nvSpPr>
        <xdr:cNvPr id="527" name="テキスト ボックス 526"/>
        <xdr:cNvSpPr txBox="1"/>
      </xdr:nvSpPr>
      <xdr:spPr>
        <a:xfrm>
          <a:off x="14357428" y="622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82733</xdr:rowOff>
    </xdr:from>
    <xdr:to>
      <xdr:col>71</xdr:col>
      <xdr:colOff>177800</xdr:colOff>
      <xdr:row>37</xdr:row>
      <xdr:rowOff>100564</xdr:rowOff>
    </xdr:to>
    <xdr:cxnSp macro="">
      <xdr:nvCxnSpPr>
        <xdr:cNvPr id="528" name="直線コネクタ 527"/>
        <xdr:cNvCxnSpPr/>
      </xdr:nvCxnSpPr>
      <xdr:spPr>
        <a:xfrm>
          <a:off x="12814300" y="642638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9439</xdr:rowOff>
    </xdr:from>
    <xdr:to>
      <xdr:col>85</xdr:col>
      <xdr:colOff>177800</xdr:colOff>
      <xdr:row>37</xdr:row>
      <xdr:rowOff>111039</xdr:rowOff>
    </xdr:to>
    <xdr:sp macro="" textlink="">
      <xdr:nvSpPr>
        <xdr:cNvPr id="538" name="楕円 537"/>
        <xdr:cNvSpPr/>
      </xdr:nvSpPr>
      <xdr:spPr>
        <a:xfrm>
          <a:off x="16268700" y="63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159316</xdr:rowOff>
    </xdr:from>
    <xdr:ext cx="469744" cy="259045"/>
    <xdr:sp macro="" textlink="">
      <xdr:nvSpPr>
        <xdr:cNvPr id="539" name="消防費該当値テキスト"/>
        <xdr:cNvSpPr txBox="1"/>
      </xdr:nvSpPr>
      <xdr:spPr>
        <a:xfrm>
          <a:off x="16370300" y="633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11542</xdr:rowOff>
    </xdr:from>
    <xdr:to>
      <xdr:col>81</xdr:col>
      <xdr:colOff>101600</xdr:colOff>
      <xdr:row>35</xdr:row>
      <xdr:rowOff>113142</xdr:rowOff>
    </xdr:to>
    <xdr:sp macro="" textlink="">
      <xdr:nvSpPr>
        <xdr:cNvPr id="540" name="楕円 539"/>
        <xdr:cNvSpPr/>
      </xdr:nvSpPr>
      <xdr:spPr>
        <a:xfrm>
          <a:off x="15430500" y="60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129669</xdr:rowOff>
    </xdr:from>
    <xdr:ext cx="469744" cy="259045"/>
    <xdr:sp macro="" textlink="">
      <xdr:nvSpPr>
        <xdr:cNvPr id="541" name="テキスト ボックス 540"/>
        <xdr:cNvSpPr txBox="1"/>
      </xdr:nvSpPr>
      <xdr:spPr>
        <a:xfrm>
          <a:off x="15246428" y="57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131328</xdr:rowOff>
    </xdr:from>
    <xdr:to>
      <xdr:col>76</xdr:col>
      <xdr:colOff>165100</xdr:colOff>
      <xdr:row>35</xdr:row>
      <xdr:rowOff>61478</xdr:rowOff>
    </xdr:to>
    <xdr:sp macro="" textlink="">
      <xdr:nvSpPr>
        <xdr:cNvPr id="542" name="楕円 541"/>
        <xdr:cNvSpPr/>
      </xdr:nvSpPr>
      <xdr:spPr>
        <a:xfrm>
          <a:off x="14541500" y="59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78005</xdr:rowOff>
    </xdr:from>
    <xdr:ext cx="469744" cy="259045"/>
    <xdr:sp macro="" textlink="">
      <xdr:nvSpPr>
        <xdr:cNvPr id="543" name="テキスト ボックス 542"/>
        <xdr:cNvSpPr txBox="1"/>
      </xdr:nvSpPr>
      <xdr:spPr>
        <a:xfrm>
          <a:off x="14357428" y="573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49764</xdr:rowOff>
    </xdr:from>
    <xdr:to>
      <xdr:col>72</xdr:col>
      <xdr:colOff>38100</xdr:colOff>
      <xdr:row>37</xdr:row>
      <xdr:rowOff>151364</xdr:rowOff>
    </xdr:to>
    <xdr:sp macro="" textlink="">
      <xdr:nvSpPr>
        <xdr:cNvPr id="544" name="楕円 543"/>
        <xdr:cNvSpPr/>
      </xdr:nvSpPr>
      <xdr:spPr>
        <a:xfrm>
          <a:off x="13652500" y="63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142491</xdr:rowOff>
    </xdr:from>
    <xdr:ext cx="469744" cy="259045"/>
    <xdr:sp macro="" textlink="">
      <xdr:nvSpPr>
        <xdr:cNvPr id="545" name="テキスト ボックス 544"/>
        <xdr:cNvSpPr txBox="1"/>
      </xdr:nvSpPr>
      <xdr:spPr>
        <a:xfrm>
          <a:off x="13468428" y="648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31933</xdr:rowOff>
    </xdr:from>
    <xdr:to>
      <xdr:col>67</xdr:col>
      <xdr:colOff>101600</xdr:colOff>
      <xdr:row>37</xdr:row>
      <xdr:rowOff>133533</xdr:rowOff>
    </xdr:to>
    <xdr:sp macro="" textlink="">
      <xdr:nvSpPr>
        <xdr:cNvPr id="546" name="楕円 545"/>
        <xdr:cNvSpPr/>
      </xdr:nvSpPr>
      <xdr:spPr>
        <a:xfrm>
          <a:off x="12763500" y="63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124660</xdr:rowOff>
    </xdr:from>
    <xdr:ext cx="469744" cy="259045"/>
    <xdr:sp macro="" textlink="">
      <xdr:nvSpPr>
        <xdr:cNvPr id="547" name="テキスト ボックス 546"/>
        <xdr:cNvSpPr txBox="1"/>
      </xdr:nvSpPr>
      <xdr:spPr>
        <a:xfrm>
          <a:off x="12579428" y="646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24159</xdr:rowOff>
    </xdr:from>
    <xdr:to>
      <xdr:col>85</xdr:col>
      <xdr:colOff>127000</xdr:colOff>
      <xdr:row>57</xdr:row>
      <xdr:rowOff>39050</xdr:rowOff>
    </xdr:to>
    <xdr:cxnSp macro="">
      <xdr:nvCxnSpPr>
        <xdr:cNvPr id="579" name="直線コネクタ 578"/>
        <xdr:cNvCxnSpPr/>
      </xdr:nvCxnSpPr>
      <xdr:spPr>
        <a:xfrm flipV="1">
          <a:off x="15481300" y="9796809"/>
          <a:ext cx="8382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80" name="教育費平均値テキスト"/>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162092</xdr:rowOff>
    </xdr:from>
    <xdr:to>
      <xdr:col>81</xdr:col>
      <xdr:colOff>50800</xdr:colOff>
      <xdr:row>57</xdr:row>
      <xdr:rowOff>39050</xdr:rowOff>
    </xdr:to>
    <xdr:cxnSp macro="">
      <xdr:nvCxnSpPr>
        <xdr:cNvPr id="582" name="直線コネクタ 581"/>
        <xdr:cNvCxnSpPr/>
      </xdr:nvCxnSpPr>
      <xdr:spPr>
        <a:xfrm>
          <a:off x="14592300" y="9763292"/>
          <a:ext cx="889000" cy="4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4386</xdr:rowOff>
    </xdr:from>
    <xdr:ext cx="534377" cy="259045"/>
    <xdr:sp macro="" textlink="">
      <xdr:nvSpPr>
        <xdr:cNvPr id="584" name="テキスト ボックス 583"/>
        <xdr:cNvSpPr txBox="1"/>
      </xdr:nvSpPr>
      <xdr:spPr>
        <a:xfrm>
          <a:off x="15214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162092</xdr:rowOff>
    </xdr:from>
    <xdr:to>
      <xdr:col>76</xdr:col>
      <xdr:colOff>114300</xdr:colOff>
      <xdr:row>57</xdr:row>
      <xdr:rowOff>158325</xdr:rowOff>
    </xdr:to>
    <xdr:cxnSp macro="">
      <xdr:nvCxnSpPr>
        <xdr:cNvPr id="585" name="直線コネクタ 584"/>
        <xdr:cNvCxnSpPr/>
      </xdr:nvCxnSpPr>
      <xdr:spPr>
        <a:xfrm flipV="1">
          <a:off x="13703300" y="9763292"/>
          <a:ext cx="889000" cy="16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7" name="テキスト ボックス 586"/>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98214</xdr:rowOff>
    </xdr:from>
    <xdr:to>
      <xdr:col>71</xdr:col>
      <xdr:colOff>177800</xdr:colOff>
      <xdr:row>57</xdr:row>
      <xdr:rowOff>158325</xdr:rowOff>
    </xdr:to>
    <xdr:cxnSp macro="">
      <xdr:nvCxnSpPr>
        <xdr:cNvPr id="588" name="直線コネクタ 587"/>
        <xdr:cNvCxnSpPr/>
      </xdr:nvCxnSpPr>
      <xdr:spPr>
        <a:xfrm>
          <a:off x="12814300" y="9699414"/>
          <a:ext cx="889000" cy="23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0" name="テキスト ボックス 589"/>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56202</xdr:rowOff>
    </xdr:from>
    <xdr:ext cx="534377" cy="259045"/>
    <xdr:sp macro="" textlink="">
      <xdr:nvSpPr>
        <xdr:cNvPr id="592" name="テキスト ボックス 591"/>
        <xdr:cNvSpPr txBox="1"/>
      </xdr:nvSpPr>
      <xdr:spPr>
        <a:xfrm>
          <a:off x="12547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144809</xdr:rowOff>
    </xdr:from>
    <xdr:to>
      <xdr:col>85</xdr:col>
      <xdr:colOff>177800</xdr:colOff>
      <xdr:row>57</xdr:row>
      <xdr:rowOff>74959</xdr:rowOff>
    </xdr:to>
    <xdr:sp macro="" textlink="">
      <xdr:nvSpPr>
        <xdr:cNvPr id="598" name="楕円 597"/>
        <xdr:cNvSpPr/>
      </xdr:nvSpPr>
      <xdr:spPr>
        <a:xfrm>
          <a:off x="16268700" y="9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167686</xdr:rowOff>
    </xdr:from>
    <xdr:ext cx="534377" cy="259045"/>
    <xdr:sp macro="" textlink="">
      <xdr:nvSpPr>
        <xdr:cNvPr id="599" name="教育費該当値テキスト"/>
        <xdr:cNvSpPr txBox="1"/>
      </xdr:nvSpPr>
      <xdr:spPr>
        <a:xfrm>
          <a:off x="16370300" y="95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159700</xdr:rowOff>
    </xdr:from>
    <xdr:to>
      <xdr:col>81</xdr:col>
      <xdr:colOff>101600</xdr:colOff>
      <xdr:row>57</xdr:row>
      <xdr:rowOff>89850</xdr:rowOff>
    </xdr:to>
    <xdr:sp macro="" textlink="">
      <xdr:nvSpPr>
        <xdr:cNvPr id="600" name="楕円 599"/>
        <xdr:cNvSpPr/>
      </xdr:nvSpPr>
      <xdr:spPr>
        <a:xfrm>
          <a:off x="15430500" y="97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106377</xdr:rowOff>
    </xdr:from>
    <xdr:ext cx="534377" cy="259045"/>
    <xdr:sp macro="" textlink="">
      <xdr:nvSpPr>
        <xdr:cNvPr id="601" name="テキスト ボックス 600"/>
        <xdr:cNvSpPr txBox="1"/>
      </xdr:nvSpPr>
      <xdr:spPr>
        <a:xfrm>
          <a:off x="15214111" y="953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111292</xdr:rowOff>
    </xdr:from>
    <xdr:to>
      <xdr:col>76</xdr:col>
      <xdr:colOff>165100</xdr:colOff>
      <xdr:row>57</xdr:row>
      <xdr:rowOff>41442</xdr:rowOff>
    </xdr:to>
    <xdr:sp macro="" textlink="">
      <xdr:nvSpPr>
        <xdr:cNvPr id="602" name="楕円 601"/>
        <xdr:cNvSpPr/>
      </xdr:nvSpPr>
      <xdr:spPr>
        <a:xfrm>
          <a:off x="14541500" y="97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57969</xdr:rowOff>
    </xdr:from>
    <xdr:ext cx="534377" cy="259045"/>
    <xdr:sp macro="" textlink="">
      <xdr:nvSpPr>
        <xdr:cNvPr id="603" name="テキスト ボックス 602"/>
        <xdr:cNvSpPr txBox="1"/>
      </xdr:nvSpPr>
      <xdr:spPr>
        <a:xfrm>
          <a:off x="14325111" y="94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107525</xdr:rowOff>
    </xdr:from>
    <xdr:to>
      <xdr:col>72</xdr:col>
      <xdr:colOff>38100</xdr:colOff>
      <xdr:row>58</xdr:row>
      <xdr:rowOff>37675</xdr:rowOff>
    </xdr:to>
    <xdr:sp macro="" textlink="">
      <xdr:nvSpPr>
        <xdr:cNvPr id="604" name="楕円 603"/>
        <xdr:cNvSpPr/>
      </xdr:nvSpPr>
      <xdr:spPr>
        <a:xfrm>
          <a:off x="13652500" y="98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28802</xdr:rowOff>
    </xdr:from>
    <xdr:ext cx="534377" cy="259045"/>
    <xdr:sp macro="" textlink="">
      <xdr:nvSpPr>
        <xdr:cNvPr id="605" name="テキスト ボックス 604"/>
        <xdr:cNvSpPr txBox="1"/>
      </xdr:nvSpPr>
      <xdr:spPr>
        <a:xfrm>
          <a:off x="13436111" y="99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47414</xdr:rowOff>
    </xdr:from>
    <xdr:to>
      <xdr:col>67</xdr:col>
      <xdr:colOff>101600</xdr:colOff>
      <xdr:row>56</xdr:row>
      <xdr:rowOff>149014</xdr:rowOff>
    </xdr:to>
    <xdr:sp macro="" textlink="">
      <xdr:nvSpPr>
        <xdr:cNvPr id="606" name="楕円 605"/>
        <xdr:cNvSpPr/>
      </xdr:nvSpPr>
      <xdr:spPr>
        <a:xfrm>
          <a:off x="12763500" y="96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165541</xdr:rowOff>
    </xdr:from>
    <xdr:ext cx="534377" cy="259045"/>
    <xdr:sp macro="" textlink="">
      <xdr:nvSpPr>
        <xdr:cNvPr id="607" name="テキスト ボックス 606"/>
        <xdr:cNvSpPr txBox="1"/>
      </xdr:nvSpPr>
      <xdr:spPr>
        <a:xfrm>
          <a:off x="12547111" y="942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66221</xdr:rowOff>
    </xdr:from>
    <xdr:to>
      <xdr:col>81</xdr:col>
      <xdr:colOff>50800</xdr:colOff>
      <xdr:row>79</xdr:row>
      <xdr:rowOff>98879</xdr:rowOff>
    </xdr:to>
    <xdr:cxnSp macro="">
      <xdr:nvCxnSpPr>
        <xdr:cNvPr id="641" name="直線コネクタ 640"/>
        <xdr:cNvCxnSpPr/>
      </xdr:nvCxnSpPr>
      <xdr:spPr>
        <a:xfrm>
          <a:off x="14592300" y="1361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66221</xdr:rowOff>
    </xdr:from>
    <xdr:to>
      <xdr:col>76</xdr:col>
      <xdr:colOff>114300</xdr:colOff>
      <xdr:row>79</xdr:row>
      <xdr:rowOff>98879</xdr:rowOff>
    </xdr:to>
    <xdr:cxnSp macro="">
      <xdr:nvCxnSpPr>
        <xdr:cNvPr id="644" name="直線コネクタ 643"/>
        <xdr:cNvCxnSpPr/>
      </xdr:nvCxnSpPr>
      <xdr:spPr>
        <a:xfrm flipV="1">
          <a:off x="13703300" y="1361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15421</xdr:rowOff>
    </xdr:from>
    <xdr:to>
      <xdr:col>76</xdr:col>
      <xdr:colOff>165100</xdr:colOff>
      <xdr:row>79</xdr:row>
      <xdr:rowOff>117021</xdr:rowOff>
    </xdr:to>
    <xdr:sp macro="" textlink="">
      <xdr:nvSpPr>
        <xdr:cNvPr id="661" name="楕円 660"/>
        <xdr:cNvSpPr/>
      </xdr:nvSpPr>
      <xdr:spPr>
        <a:xfrm>
          <a:off x="14541500" y="13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108148</xdr:rowOff>
    </xdr:from>
    <xdr:ext cx="249299" cy="259045"/>
    <xdr:sp macro="" textlink="">
      <xdr:nvSpPr>
        <xdr:cNvPr id="662" name="テキスト ボックス 661"/>
        <xdr:cNvSpPr txBox="1"/>
      </xdr:nvSpPr>
      <xdr:spPr>
        <a:xfrm>
          <a:off x="14467650" y="1365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150151</xdr:rowOff>
    </xdr:from>
    <xdr:to>
      <xdr:col>85</xdr:col>
      <xdr:colOff>127000</xdr:colOff>
      <xdr:row>96</xdr:row>
      <xdr:rowOff>160057</xdr:rowOff>
    </xdr:to>
    <xdr:cxnSp macro="">
      <xdr:nvCxnSpPr>
        <xdr:cNvPr id="697" name="直線コネクタ 696"/>
        <xdr:cNvCxnSpPr/>
      </xdr:nvCxnSpPr>
      <xdr:spPr>
        <a:xfrm>
          <a:off x="15481300" y="16609351"/>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698" name="公債費平均値テキスト"/>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118690</xdr:rowOff>
    </xdr:from>
    <xdr:to>
      <xdr:col>81</xdr:col>
      <xdr:colOff>50800</xdr:colOff>
      <xdr:row>96</xdr:row>
      <xdr:rowOff>150151</xdr:rowOff>
    </xdr:to>
    <xdr:cxnSp macro="">
      <xdr:nvCxnSpPr>
        <xdr:cNvPr id="700" name="直線コネクタ 699"/>
        <xdr:cNvCxnSpPr/>
      </xdr:nvCxnSpPr>
      <xdr:spPr>
        <a:xfrm>
          <a:off x="14592300" y="16577890"/>
          <a:ext cx="889000" cy="3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702" name="テキスト ボックス 701"/>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118690</xdr:rowOff>
    </xdr:from>
    <xdr:to>
      <xdr:col>76</xdr:col>
      <xdr:colOff>114300</xdr:colOff>
      <xdr:row>97</xdr:row>
      <xdr:rowOff>5153</xdr:rowOff>
    </xdr:to>
    <xdr:cxnSp macro="">
      <xdr:nvCxnSpPr>
        <xdr:cNvPr id="703" name="直線コネクタ 702"/>
        <xdr:cNvCxnSpPr/>
      </xdr:nvCxnSpPr>
      <xdr:spPr>
        <a:xfrm flipV="1">
          <a:off x="13703300" y="16577890"/>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5" name="テキスト ボックス 704"/>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159947</xdr:rowOff>
    </xdr:from>
    <xdr:to>
      <xdr:col>71</xdr:col>
      <xdr:colOff>177800</xdr:colOff>
      <xdr:row>97</xdr:row>
      <xdr:rowOff>5153</xdr:rowOff>
    </xdr:to>
    <xdr:cxnSp macro="">
      <xdr:nvCxnSpPr>
        <xdr:cNvPr id="706" name="直線コネクタ 705"/>
        <xdr:cNvCxnSpPr/>
      </xdr:nvCxnSpPr>
      <xdr:spPr>
        <a:xfrm>
          <a:off x="12814300" y="16619147"/>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8" name="テキスト ボックス 707"/>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0" name="テキスト ボックス 709"/>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109257</xdr:rowOff>
    </xdr:from>
    <xdr:to>
      <xdr:col>85</xdr:col>
      <xdr:colOff>177800</xdr:colOff>
      <xdr:row>97</xdr:row>
      <xdr:rowOff>39407</xdr:rowOff>
    </xdr:to>
    <xdr:sp macro="" textlink="">
      <xdr:nvSpPr>
        <xdr:cNvPr id="716" name="楕円 715"/>
        <xdr:cNvSpPr/>
      </xdr:nvSpPr>
      <xdr:spPr>
        <a:xfrm>
          <a:off x="16268700" y="165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87684</xdr:rowOff>
    </xdr:from>
    <xdr:ext cx="469744" cy="259045"/>
    <xdr:sp macro="" textlink="">
      <xdr:nvSpPr>
        <xdr:cNvPr id="717" name="公債費該当値テキスト"/>
        <xdr:cNvSpPr txBox="1"/>
      </xdr:nvSpPr>
      <xdr:spPr>
        <a:xfrm>
          <a:off x="16370300" y="165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99351</xdr:rowOff>
    </xdr:from>
    <xdr:to>
      <xdr:col>81</xdr:col>
      <xdr:colOff>101600</xdr:colOff>
      <xdr:row>97</xdr:row>
      <xdr:rowOff>29501</xdr:rowOff>
    </xdr:to>
    <xdr:sp macro="" textlink="">
      <xdr:nvSpPr>
        <xdr:cNvPr id="718" name="楕円 717"/>
        <xdr:cNvSpPr/>
      </xdr:nvSpPr>
      <xdr:spPr>
        <a:xfrm>
          <a:off x="15430500" y="165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20628</xdr:rowOff>
    </xdr:from>
    <xdr:ext cx="469744" cy="259045"/>
    <xdr:sp macro="" textlink="">
      <xdr:nvSpPr>
        <xdr:cNvPr id="719" name="テキスト ボックス 718"/>
        <xdr:cNvSpPr txBox="1"/>
      </xdr:nvSpPr>
      <xdr:spPr>
        <a:xfrm>
          <a:off x="15246428" y="1665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67890</xdr:rowOff>
    </xdr:from>
    <xdr:to>
      <xdr:col>76</xdr:col>
      <xdr:colOff>165100</xdr:colOff>
      <xdr:row>96</xdr:row>
      <xdr:rowOff>169490</xdr:rowOff>
    </xdr:to>
    <xdr:sp macro="" textlink="">
      <xdr:nvSpPr>
        <xdr:cNvPr id="720" name="楕円 719"/>
        <xdr:cNvSpPr/>
      </xdr:nvSpPr>
      <xdr:spPr>
        <a:xfrm>
          <a:off x="14541500" y="165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160617</xdr:rowOff>
    </xdr:from>
    <xdr:ext cx="469744" cy="259045"/>
    <xdr:sp macro="" textlink="">
      <xdr:nvSpPr>
        <xdr:cNvPr id="721" name="テキスト ボックス 720"/>
        <xdr:cNvSpPr txBox="1"/>
      </xdr:nvSpPr>
      <xdr:spPr>
        <a:xfrm>
          <a:off x="14357428" y="1661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125803</xdr:rowOff>
    </xdr:from>
    <xdr:to>
      <xdr:col>72</xdr:col>
      <xdr:colOff>38100</xdr:colOff>
      <xdr:row>97</xdr:row>
      <xdr:rowOff>55953</xdr:rowOff>
    </xdr:to>
    <xdr:sp macro="" textlink="">
      <xdr:nvSpPr>
        <xdr:cNvPr id="722" name="楕円 721"/>
        <xdr:cNvSpPr/>
      </xdr:nvSpPr>
      <xdr:spPr>
        <a:xfrm>
          <a:off x="13652500" y="165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47080</xdr:rowOff>
    </xdr:from>
    <xdr:ext cx="469744" cy="259045"/>
    <xdr:sp macro="" textlink="">
      <xdr:nvSpPr>
        <xdr:cNvPr id="723" name="テキスト ボックス 722"/>
        <xdr:cNvSpPr txBox="1"/>
      </xdr:nvSpPr>
      <xdr:spPr>
        <a:xfrm>
          <a:off x="13468428" y="166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109147</xdr:rowOff>
    </xdr:from>
    <xdr:to>
      <xdr:col>67</xdr:col>
      <xdr:colOff>101600</xdr:colOff>
      <xdr:row>97</xdr:row>
      <xdr:rowOff>39297</xdr:rowOff>
    </xdr:to>
    <xdr:sp macro="" textlink="">
      <xdr:nvSpPr>
        <xdr:cNvPr id="724" name="楕円 723"/>
        <xdr:cNvSpPr/>
      </xdr:nvSpPr>
      <xdr:spPr>
        <a:xfrm>
          <a:off x="12763500" y="165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30424</xdr:rowOff>
    </xdr:from>
    <xdr:ext cx="469744" cy="259045"/>
    <xdr:sp macro="" textlink="">
      <xdr:nvSpPr>
        <xdr:cNvPr id="725" name="テキスト ボックス 724"/>
        <xdr:cNvSpPr txBox="1"/>
      </xdr:nvSpPr>
      <xdr:spPr>
        <a:xfrm>
          <a:off x="12579428" y="1666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年度は、前年度と比較し総務費が大幅な減となっており、これは特別定額給付金の皆減が主な要因である。</a:t>
          </a:r>
        </a:p>
        <a:p>
          <a:r>
            <a:rPr kumimoji="1" lang="ja-JP" altLang="en-US" sz="1300">
              <a:latin typeface="ＭＳ Ｐゴシック" panose="020B0600070205080204" pitchFamily="50" charset="-128"/>
              <a:ea typeface="ＭＳ Ｐゴシック" panose="020B0600070205080204" pitchFamily="50" charset="-128"/>
            </a:rPr>
            <a:t>また、類似団体平均を下回っているものの、民生費は毎年増加が続いている。これは、私立保育所の新規整備により、運営費補助等の経費が増加していることや、障害福祉サービスにおける介護給付費等が増加していることが要因である。</a:t>
          </a:r>
        </a:p>
        <a:p>
          <a:r>
            <a:rPr kumimoji="1" lang="ja-JP" altLang="en-US" sz="1300">
              <a:latin typeface="ＭＳ Ｐゴシック" panose="020B0600070205080204" pitchFamily="50" charset="-128"/>
              <a:ea typeface="ＭＳ Ｐゴシック" panose="020B0600070205080204" pitchFamily="50" charset="-128"/>
            </a:rPr>
            <a:t>本区は人口増加により子育て・教育環境の整備が課題となっており、今後も整備費等の増加が見込まれるほか、障害者施策、高齢者施策等も同様に増加が見込まれるため、引き続き歳出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実質収支比率は、算定上の分母である標準財政規模が増となった一方で、分子である実質収支額が新型コロナウイルス関連の国庫補助金等により大幅な増となったため、前年度比で</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財政調整基金は、前年度末残高と比較し、金額ベースにおいても、標準財政規模比でも増となっている。また、実質単年度収支は過去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年間でバラつきがある状態であり、財政調整基金の確保と活用のバランスを図る必要がある。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本区の各会計はいずれも実質収支額がプラス（黒字決算）であり、連結実質赤字比率は「－」である。今後も堅実な財政運営を図っていく必要がある。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234470059</v>
      </c>
      <c r="BO4" s="488"/>
      <c r="BP4" s="488"/>
      <c r="BQ4" s="488"/>
      <c r="BR4" s="488"/>
      <c r="BS4" s="488"/>
      <c r="BT4" s="488"/>
      <c r="BU4" s="489"/>
      <c r="BV4" s="487">
        <v>259978713</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8.5</v>
      </c>
      <c r="CU4" s="628"/>
      <c r="CV4" s="628"/>
      <c r="CW4" s="628"/>
      <c r="CX4" s="628"/>
      <c r="CY4" s="628"/>
      <c r="CZ4" s="628"/>
      <c r="DA4" s="629"/>
      <c r="DB4" s="627">
        <v>4.5</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223533762</v>
      </c>
      <c r="BO5" s="459"/>
      <c r="BP5" s="459"/>
      <c r="BQ5" s="459"/>
      <c r="BR5" s="459"/>
      <c r="BS5" s="459"/>
      <c r="BT5" s="459"/>
      <c r="BU5" s="460"/>
      <c r="BV5" s="458">
        <v>252937106</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76.5</v>
      </c>
      <c r="CU5" s="456"/>
      <c r="CV5" s="456"/>
      <c r="CW5" s="456"/>
      <c r="CX5" s="456"/>
      <c r="CY5" s="456"/>
      <c r="CZ5" s="456"/>
      <c r="DA5" s="457"/>
      <c r="DB5" s="455">
        <v>79.099999999999994</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10936297</v>
      </c>
      <c r="BO6" s="459"/>
      <c r="BP6" s="459"/>
      <c r="BQ6" s="459"/>
      <c r="BR6" s="459"/>
      <c r="BS6" s="459"/>
      <c r="BT6" s="459"/>
      <c r="BU6" s="460"/>
      <c r="BV6" s="458">
        <v>7041607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76.5</v>
      </c>
      <c r="CU6" s="602"/>
      <c r="CV6" s="602"/>
      <c r="CW6" s="602"/>
      <c r="CX6" s="602"/>
      <c r="CY6" s="602"/>
      <c r="CZ6" s="602"/>
      <c r="DA6" s="603"/>
      <c r="DB6" s="601">
        <v>79.099999999999994</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5283</v>
      </c>
      <c r="BO7" s="459"/>
      <c r="BP7" s="459"/>
      <c r="BQ7" s="459"/>
      <c r="BR7" s="459"/>
      <c r="BS7" s="459"/>
      <c r="BT7" s="459"/>
      <c r="BU7" s="460"/>
      <c r="BV7" s="458">
        <v>1400158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129191073</v>
      </c>
      <c r="CU7" s="459"/>
      <c r="CV7" s="459"/>
      <c r="CW7" s="459"/>
      <c r="CX7" s="459"/>
      <c r="CY7" s="459"/>
      <c r="CZ7" s="459"/>
      <c r="DA7" s="460"/>
      <c r="DB7" s="458">
        <v>126191212</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93</v>
      </c>
      <c r="AV8" s="517"/>
      <c r="AW8" s="517"/>
      <c r="AX8" s="517"/>
      <c r="AY8" s="472" t="s">
        <v>109</v>
      </c>
      <c r="AZ8" s="473"/>
      <c r="BA8" s="473"/>
      <c r="BB8" s="473"/>
      <c r="BC8" s="473"/>
      <c r="BD8" s="473"/>
      <c r="BE8" s="473"/>
      <c r="BF8" s="473"/>
      <c r="BG8" s="473"/>
      <c r="BH8" s="473"/>
      <c r="BI8" s="473"/>
      <c r="BJ8" s="473"/>
      <c r="BK8" s="473"/>
      <c r="BL8" s="473"/>
      <c r="BM8" s="474"/>
      <c r="BN8" s="458">
        <v>10931014</v>
      </c>
      <c r="BO8" s="459"/>
      <c r="BP8" s="459"/>
      <c r="BQ8" s="459"/>
      <c r="BR8" s="459"/>
      <c r="BS8" s="459"/>
      <c r="BT8" s="459"/>
      <c r="BU8" s="460"/>
      <c r="BV8" s="458">
        <v>5641449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v>
      </c>
      <c r="CU8" s="562"/>
      <c r="CV8" s="562"/>
      <c r="CW8" s="562"/>
      <c r="CX8" s="562"/>
      <c r="CY8" s="562"/>
      <c r="CZ8" s="562"/>
      <c r="DA8" s="563"/>
      <c r="DB8" s="561">
        <v>0.5</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524310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5289565</v>
      </c>
      <c r="BO9" s="459"/>
      <c r="BP9" s="459"/>
      <c r="BQ9" s="459"/>
      <c r="BR9" s="459"/>
      <c r="BS9" s="459"/>
      <c r="BT9" s="459"/>
      <c r="BU9" s="460"/>
      <c r="BV9" s="458">
        <v>597808</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1.4</v>
      </c>
      <c r="CU9" s="456"/>
      <c r="CV9" s="456"/>
      <c r="CW9" s="456"/>
      <c r="CX9" s="456"/>
      <c r="CY9" s="456"/>
      <c r="CZ9" s="456"/>
      <c r="DA9" s="457"/>
      <c r="DB9" s="455">
        <v>1.6</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118</v>
      </c>
      <c r="M10" s="415"/>
      <c r="N10" s="415"/>
      <c r="O10" s="415"/>
      <c r="P10" s="415"/>
      <c r="Q10" s="416"/>
      <c r="R10" s="411">
        <v>498109</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93</v>
      </c>
      <c r="AV10" s="517"/>
      <c r="AW10" s="517"/>
      <c r="AX10" s="517"/>
      <c r="AY10" s="472" t="s">
        <v>120</v>
      </c>
      <c r="AZ10" s="473"/>
      <c r="BA10" s="473"/>
      <c r="BB10" s="473"/>
      <c r="BC10" s="473"/>
      <c r="BD10" s="473"/>
      <c r="BE10" s="473"/>
      <c r="BF10" s="473"/>
      <c r="BG10" s="473"/>
      <c r="BH10" s="473"/>
      <c r="BI10" s="473"/>
      <c r="BJ10" s="473"/>
      <c r="BK10" s="473"/>
      <c r="BL10" s="473"/>
      <c r="BM10" s="474"/>
      <c r="BN10" s="458">
        <v>3468557</v>
      </c>
      <c r="BO10" s="459"/>
      <c r="BP10" s="459"/>
      <c r="BQ10" s="459"/>
      <c r="BR10" s="459"/>
      <c r="BS10" s="459"/>
      <c r="BT10" s="459"/>
      <c r="BU10" s="460"/>
      <c r="BV10" s="458">
        <v>4554217</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93</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525952</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1000000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128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138</v>
      </c>
      <c r="N13" s="543"/>
      <c r="O13" s="543"/>
      <c r="P13" s="543"/>
      <c r="Q13" s="544"/>
      <c r="R13" s="545">
        <v>496677</v>
      </c>
      <c r="S13" s="546"/>
      <c r="T13" s="546"/>
      <c r="U13" s="546"/>
      <c r="V13" s="547"/>
      <c r="W13" s="548" t="s">
        <v>139</v>
      </c>
      <c r="X13" s="444"/>
      <c r="Y13" s="444"/>
      <c r="Z13" s="444"/>
      <c r="AA13" s="444"/>
      <c r="AB13" s="445"/>
      <c r="AC13" s="411">
        <v>203</v>
      </c>
      <c r="AD13" s="412"/>
      <c r="AE13" s="412"/>
      <c r="AF13" s="412"/>
      <c r="AG13" s="413"/>
      <c r="AH13" s="411">
        <v>160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8758122</v>
      </c>
      <c r="BO13" s="459"/>
      <c r="BP13" s="459"/>
      <c r="BQ13" s="459"/>
      <c r="BR13" s="459"/>
      <c r="BS13" s="459"/>
      <c r="BT13" s="459"/>
      <c r="BU13" s="460"/>
      <c r="BV13" s="458">
        <v>4152025</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-3.5</v>
      </c>
      <c r="CU13" s="456"/>
      <c r="CV13" s="456"/>
      <c r="CW13" s="456"/>
      <c r="CX13" s="456"/>
      <c r="CY13" s="456"/>
      <c r="CZ13" s="456"/>
      <c r="DA13" s="457"/>
      <c r="DB13" s="455">
        <v>-3.7</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526301</v>
      </c>
      <c r="S14" s="546"/>
      <c r="T14" s="546"/>
      <c r="U14" s="546"/>
      <c r="V14" s="547"/>
      <c r="W14" s="549"/>
      <c r="X14" s="447"/>
      <c r="Y14" s="447"/>
      <c r="Z14" s="447"/>
      <c r="AA14" s="447"/>
      <c r="AB14" s="448"/>
      <c r="AC14" s="538">
        <v>0.1</v>
      </c>
      <c r="AD14" s="539"/>
      <c r="AE14" s="539"/>
      <c r="AF14" s="539"/>
      <c r="AG14" s="540"/>
      <c r="AH14" s="538">
        <v>0.1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146</v>
      </c>
      <c r="CU14" s="556"/>
      <c r="CV14" s="556"/>
      <c r="CW14" s="556"/>
      <c r="CX14" s="556"/>
      <c r="CY14" s="556"/>
      <c r="CZ14" s="556"/>
      <c r="DA14" s="557"/>
      <c r="DB14" s="555" t="s">
        <v>147</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148</v>
      </c>
      <c r="N15" s="543"/>
      <c r="O15" s="543"/>
      <c r="P15" s="543"/>
      <c r="Q15" s="544"/>
      <c r="R15" s="545">
        <v>495909</v>
      </c>
      <c r="S15" s="546"/>
      <c r="T15" s="546"/>
      <c r="U15" s="546"/>
      <c r="V15" s="547"/>
      <c r="W15" s="548" t="s">
        <v>149</v>
      </c>
      <c r="X15" s="444"/>
      <c r="Y15" s="444"/>
      <c r="Z15" s="444"/>
      <c r="AA15" s="444"/>
      <c r="AB15" s="445"/>
      <c r="AC15" s="411">
        <v>34134</v>
      </c>
      <c r="AD15" s="412"/>
      <c r="AE15" s="412"/>
      <c r="AF15" s="412"/>
      <c r="AG15" s="413"/>
      <c r="AH15" s="411">
        <v>34048</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59952526</v>
      </c>
      <c r="BO15" s="488"/>
      <c r="BP15" s="488"/>
      <c r="BQ15" s="488"/>
      <c r="BR15" s="488"/>
      <c r="BS15" s="488"/>
      <c r="BT15" s="488"/>
      <c r="BU15" s="489"/>
      <c r="BV15" s="487">
        <v>60654469</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15.2</v>
      </c>
      <c r="AD16" s="539"/>
      <c r="AE16" s="539"/>
      <c r="AF16" s="539"/>
      <c r="AG16" s="540"/>
      <c r="AH16" s="538">
        <v>16.899999999999999</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120086010</v>
      </c>
      <c r="BO16" s="459"/>
      <c r="BP16" s="459"/>
      <c r="BQ16" s="459"/>
      <c r="BR16" s="459"/>
      <c r="BS16" s="459"/>
      <c r="BT16" s="459"/>
      <c r="BU16" s="460"/>
      <c r="BV16" s="458">
        <v>117078223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190886</v>
      </c>
      <c r="AD17" s="412"/>
      <c r="AE17" s="412"/>
      <c r="AF17" s="412"/>
      <c r="AG17" s="413"/>
      <c r="AH17" s="411">
        <v>167231</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129191073</v>
      </c>
      <c r="BO17" s="459"/>
      <c r="BP17" s="459"/>
      <c r="BQ17" s="459"/>
      <c r="BR17" s="459"/>
      <c r="BS17" s="459"/>
      <c r="BT17" s="459"/>
      <c r="BU17" s="460"/>
      <c r="BV17" s="458">
        <v>126191212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159</v>
      </c>
      <c r="C18" s="509"/>
      <c r="D18" s="509"/>
      <c r="E18" s="510"/>
      <c r="F18" s="510"/>
      <c r="G18" s="510"/>
      <c r="H18" s="510"/>
      <c r="I18" s="510"/>
      <c r="J18" s="510"/>
      <c r="K18" s="510"/>
      <c r="L18" s="511">
        <v>43.01</v>
      </c>
      <c r="M18" s="511"/>
      <c r="N18" s="511"/>
      <c r="O18" s="511"/>
      <c r="P18" s="511"/>
      <c r="Q18" s="511"/>
      <c r="R18" s="512"/>
      <c r="S18" s="512"/>
      <c r="T18" s="512"/>
      <c r="U18" s="512"/>
      <c r="V18" s="513"/>
      <c r="W18" s="529"/>
      <c r="X18" s="530"/>
      <c r="Y18" s="530"/>
      <c r="Z18" s="530"/>
      <c r="AA18" s="530"/>
      <c r="AB18" s="554"/>
      <c r="AC18" s="428">
        <v>84.8</v>
      </c>
      <c r="AD18" s="429"/>
      <c r="AE18" s="429"/>
      <c r="AF18" s="429"/>
      <c r="AG18" s="514"/>
      <c r="AH18" s="428">
        <v>83</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103486123</v>
      </c>
      <c r="BO18" s="459"/>
      <c r="BP18" s="459"/>
      <c r="BQ18" s="459"/>
      <c r="BR18" s="459"/>
      <c r="BS18" s="459"/>
      <c r="BT18" s="459"/>
      <c r="BU18" s="460"/>
      <c r="BV18" s="458">
        <v>101910432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161</v>
      </c>
      <c r="C19" s="509"/>
      <c r="D19" s="509"/>
      <c r="E19" s="510"/>
      <c r="F19" s="510"/>
      <c r="G19" s="510"/>
      <c r="H19" s="510"/>
      <c r="I19" s="510"/>
      <c r="J19" s="510"/>
      <c r="K19" s="510"/>
      <c r="L19" s="518">
        <v>12190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152182060</v>
      </c>
      <c r="BO19" s="459"/>
      <c r="BP19" s="459"/>
      <c r="BQ19" s="459"/>
      <c r="BR19" s="459"/>
      <c r="BS19" s="459"/>
      <c r="BT19" s="459"/>
      <c r="BU19" s="460"/>
      <c r="BV19" s="458">
        <v>142162547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163</v>
      </c>
      <c r="C20" s="509"/>
      <c r="D20" s="509"/>
      <c r="E20" s="510"/>
      <c r="F20" s="510"/>
      <c r="G20" s="510"/>
      <c r="H20" s="510"/>
      <c r="I20" s="510"/>
      <c r="J20" s="510"/>
      <c r="K20" s="510"/>
      <c r="L20" s="518">
        <v>264278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24262337</v>
      </c>
      <c r="BO22" s="488"/>
      <c r="BP22" s="488"/>
      <c r="BQ22" s="488"/>
      <c r="BR22" s="488"/>
      <c r="BS22" s="488"/>
      <c r="BT22" s="488"/>
      <c r="BU22" s="489"/>
      <c r="BV22" s="487">
        <v>24814949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22005133</v>
      </c>
      <c r="BO23" s="459"/>
      <c r="BP23" s="459"/>
      <c r="BQ23" s="459"/>
      <c r="BR23" s="459"/>
      <c r="BS23" s="459"/>
      <c r="BT23" s="459"/>
      <c r="BU23" s="460"/>
      <c r="BV23" s="458">
        <v>23054303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173</v>
      </c>
      <c r="F24" s="415"/>
      <c r="G24" s="415"/>
      <c r="H24" s="415"/>
      <c r="I24" s="415"/>
      <c r="J24" s="415"/>
      <c r="K24" s="416"/>
      <c r="L24" s="411">
        <v>1</v>
      </c>
      <c r="M24" s="412"/>
      <c r="N24" s="412"/>
      <c r="O24" s="412"/>
      <c r="P24" s="413"/>
      <c r="Q24" s="411">
        <v>11570</v>
      </c>
      <c r="R24" s="412"/>
      <c r="S24" s="412"/>
      <c r="T24" s="412"/>
      <c r="U24" s="412"/>
      <c r="V24" s="413"/>
      <c r="W24" s="501"/>
      <c r="X24" s="438"/>
      <c r="Y24" s="439"/>
      <c r="Z24" s="414" t="s">
        <v>174</v>
      </c>
      <c r="AA24" s="415"/>
      <c r="AB24" s="415"/>
      <c r="AC24" s="415"/>
      <c r="AD24" s="415"/>
      <c r="AE24" s="415"/>
      <c r="AF24" s="415"/>
      <c r="AG24" s="416"/>
      <c r="AH24" s="411">
        <v>2472</v>
      </c>
      <c r="AI24" s="412"/>
      <c r="AJ24" s="412"/>
      <c r="AK24" s="412"/>
      <c r="AL24" s="413"/>
      <c r="AM24" s="411">
        <v>7438248</v>
      </c>
      <c r="AN24" s="412"/>
      <c r="AO24" s="412"/>
      <c r="AP24" s="412"/>
      <c r="AQ24" s="412"/>
      <c r="AR24" s="413"/>
      <c r="AS24" s="411">
        <v>3009</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24262337</v>
      </c>
      <c r="BO24" s="459"/>
      <c r="BP24" s="459"/>
      <c r="BQ24" s="459"/>
      <c r="BR24" s="459"/>
      <c r="BS24" s="459"/>
      <c r="BT24" s="459"/>
      <c r="BU24" s="460"/>
      <c r="BV24" s="458">
        <v>24814949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176</v>
      </c>
      <c r="F25" s="415"/>
      <c r="G25" s="415"/>
      <c r="H25" s="415"/>
      <c r="I25" s="415"/>
      <c r="J25" s="415"/>
      <c r="K25" s="416"/>
      <c r="L25" s="411">
        <v>2</v>
      </c>
      <c r="M25" s="412"/>
      <c r="N25" s="412"/>
      <c r="O25" s="412"/>
      <c r="P25" s="413"/>
      <c r="Q25" s="411">
        <v>9240</v>
      </c>
      <c r="R25" s="412"/>
      <c r="S25" s="412"/>
      <c r="T25" s="412"/>
      <c r="U25" s="412"/>
      <c r="V25" s="413"/>
      <c r="W25" s="501"/>
      <c r="X25" s="438"/>
      <c r="Y25" s="439"/>
      <c r="Z25" s="414" t="s">
        <v>177</v>
      </c>
      <c r="AA25" s="415"/>
      <c r="AB25" s="415"/>
      <c r="AC25" s="415"/>
      <c r="AD25" s="415"/>
      <c r="AE25" s="415"/>
      <c r="AF25" s="415"/>
      <c r="AG25" s="416"/>
      <c r="AH25" s="411" t="s">
        <v>146</v>
      </c>
      <c r="AI25" s="412"/>
      <c r="AJ25" s="412"/>
      <c r="AK25" s="412"/>
      <c r="AL25" s="413"/>
      <c r="AM25" s="411" t="s">
        <v>146</v>
      </c>
      <c r="AN25" s="412"/>
      <c r="AO25" s="412"/>
      <c r="AP25" s="412"/>
      <c r="AQ25" s="412"/>
      <c r="AR25" s="413"/>
      <c r="AS25" s="411" t="s">
        <v>137</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11134252</v>
      </c>
      <c r="BO25" s="488"/>
      <c r="BP25" s="488"/>
      <c r="BQ25" s="488"/>
      <c r="BR25" s="488"/>
      <c r="BS25" s="488"/>
      <c r="BT25" s="488"/>
      <c r="BU25" s="489"/>
      <c r="BV25" s="487">
        <v>9385679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8090</v>
      </c>
      <c r="R26" s="412"/>
      <c r="S26" s="412"/>
      <c r="T26" s="412"/>
      <c r="U26" s="412"/>
      <c r="V26" s="413"/>
      <c r="W26" s="501"/>
      <c r="X26" s="438"/>
      <c r="Y26" s="439"/>
      <c r="Z26" s="414" t="s">
        <v>180</v>
      </c>
      <c r="AA26" s="469"/>
      <c r="AB26" s="469"/>
      <c r="AC26" s="469"/>
      <c r="AD26" s="469"/>
      <c r="AE26" s="469"/>
      <c r="AF26" s="469"/>
      <c r="AG26" s="470"/>
      <c r="AH26" s="411">
        <v>259</v>
      </c>
      <c r="AI26" s="412"/>
      <c r="AJ26" s="412"/>
      <c r="AK26" s="412"/>
      <c r="AL26" s="413"/>
      <c r="AM26" s="411">
        <v>757316</v>
      </c>
      <c r="AN26" s="412"/>
      <c r="AO26" s="412"/>
      <c r="AP26" s="412"/>
      <c r="AQ26" s="412"/>
      <c r="AR26" s="413"/>
      <c r="AS26" s="411">
        <v>2924</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v>300000</v>
      </c>
      <c r="BO26" s="459"/>
      <c r="BP26" s="459"/>
      <c r="BQ26" s="459"/>
      <c r="BR26" s="459"/>
      <c r="BS26" s="459"/>
      <c r="BT26" s="459"/>
      <c r="BU26" s="460"/>
      <c r="BV26" s="458">
        <v>200000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9240</v>
      </c>
      <c r="R27" s="412"/>
      <c r="S27" s="412"/>
      <c r="T27" s="412"/>
      <c r="U27" s="412"/>
      <c r="V27" s="413"/>
      <c r="W27" s="501"/>
      <c r="X27" s="438"/>
      <c r="Y27" s="439"/>
      <c r="Z27" s="414" t="s">
        <v>183</v>
      </c>
      <c r="AA27" s="415"/>
      <c r="AB27" s="415"/>
      <c r="AC27" s="415"/>
      <c r="AD27" s="415"/>
      <c r="AE27" s="415"/>
      <c r="AF27" s="415"/>
      <c r="AG27" s="416"/>
      <c r="AH27" s="411">
        <v>91</v>
      </c>
      <c r="AI27" s="412"/>
      <c r="AJ27" s="412"/>
      <c r="AK27" s="412"/>
      <c r="AL27" s="413"/>
      <c r="AM27" s="411">
        <v>301388</v>
      </c>
      <c r="AN27" s="412"/>
      <c r="AO27" s="412"/>
      <c r="AP27" s="412"/>
      <c r="AQ27" s="412"/>
      <c r="AR27" s="413"/>
      <c r="AS27" s="411">
        <v>3312</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6000000</v>
      </c>
      <c r="BO27" s="493"/>
      <c r="BP27" s="493"/>
      <c r="BQ27" s="493"/>
      <c r="BR27" s="493"/>
      <c r="BS27" s="493"/>
      <c r="BT27" s="493"/>
      <c r="BU27" s="494"/>
      <c r="BV27" s="492">
        <v>6000000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7960</v>
      </c>
      <c r="R28" s="412"/>
      <c r="S28" s="412"/>
      <c r="T28" s="412"/>
      <c r="U28" s="412"/>
      <c r="V28" s="413"/>
      <c r="W28" s="501"/>
      <c r="X28" s="438"/>
      <c r="Y28" s="439"/>
      <c r="Z28" s="414" t="s">
        <v>186</v>
      </c>
      <c r="AA28" s="415"/>
      <c r="AB28" s="415"/>
      <c r="AC28" s="415"/>
      <c r="AD28" s="415"/>
      <c r="AE28" s="415"/>
      <c r="AF28" s="415"/>
      <c r="AG28" s="416"/>
      <c r="AH28" s="411" t="s">
        <v>128</v>
      </c>
      <c r="AI28" s="412"/>
      <c r="AJ28" s="412"/>
      <c r="AK28" s="412"/>
      <c r="AL28" s="413"/>
      <c r="AM28" s="411" t="s">
        <v>146</v>
      </c>
      <c r="AN28" s="412"/>
      <c r="AO28" s="412"/>
      <c r="AP28" s="412"/>
      <c r="AQ28" s="412"/>
      <c r="AR28" s="413"/>
      <c r="AS28" s="411" t="s">
        <v>137</v>
      </c>
      <c r="AT28" s="412"/>
      <c r="AU28" s="412"/>
      <c r="AV28" s="412"/>
      <c r="AW28" s="412"/>
      <c r="AX28" s="471"/>
      <c r="AY28" s="475" t="s">
        <v>187</v>
      </c>
      <c r="AZ28" s="476"/>
      <c r="BA28" s="476"/>
      <c r="BB28" s="477"/>
      <c r="BC28" s="484" t="s">
        <v>47</v>
      </c>
      <c r="BD28" s="485"/>
      <c r="BE28" s="485"/>
      <c r="BF28" s="485"/>
      <c r="BG28" s="485"/>
      <c r="BH28" s="485"/>
      <c r="BI28" s="485"/>
      <c r="BJ28" s="485"/>
      <c r="BK28" s="485"/>
      <c r="BL28" s="485"/>
      <c r="BM28" s="486"/>
      <c r="BN28" s="487">
        <v>37322822</v>
      </c>
      <c r="BO28" s="488"/>
      <c r="BP28" s="488"/>
      <c r="BQ28" s="488"/>
      <c r="BR28" s="488"/>
      <c r="BS28" s="488"/>
      <c r="BT28" s="488"/>
      <c r="BU28" s="489"/>
      <c r="BV28" s="487">
        <v>33854265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188</v>
      </c>
      <c r="F29" s="415"/>
      <c r="G29" s="415"/>
      <c r="H29" s="415"/>
      <c r="I29" s="415"/>
      <c r="J29" s="415"/>
      <c r="K29" s="416"/>
      <c r="L29" s="411">
        <v>42</v>
      </c>
      <c r="M29" s="412"/>
      <c r="N29" s="412"/>
      <c r="O29" s="412"/>
      <c r="P29" s="413"/>
      <c r="Q29" s="411">
        <v>6100</v>
      </c>
      <c r="R29" s="412"/>
      <c r="S29" s="412"/>
      <c r="T29" s="412"/>
      <c r="U29" s="412"/>
      <c r="V29" s="413"/>
      <c r="W29" s="502"/>
      <c r="X29" s="503"/>
      <c r="Y29" s="504"/>
      <c r="Z29" s="414" t="s">
        <v>189</v>
      </c>
      <c r="AA29" s="415"/>
      <c r="AB29" s="415"/>
      <c r="AC29" s="415"/>
      <c r="AD29" s="415"/>
      <c r="AE29" s="415"/>
      <c r="AF29" s="415"/>
      <c r="AG29" s="416"/>
      <c r="AH29" s="411">
        <v>2563</v>
      </c>
      <c r="AI29" s="412"/>
      <c r="AJ29" s="412"/>
      <c r="AK29" s="412"/>
      <c r="AL29" s="413"/>
      <c r="AM29" s="411">
        <v>7739636</v>
      </c>
      <c r="AN29" s="412"/>
      <c r="AO29" s="412"/>
      <c r="AP29" s="412"/>
      <c r="AQ29" s="412"/>
      <c r="AR29" s="413"/>
      <c r="AS29" s="411">
        <v>3020</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3108433</v>
      </c>
      <c r="BO29" s="459"/>
      <c r="BP29" s="459"/>
      <c r="BQ29" s="459"/>
      <c r="BR29" s="459"/>
      <c r="BS29" s="459"/>
      <c r="BT29" s="459"/>
      <c r="BU29" s="460"/>
      <c r="BV29" s="458">
        <v>3107135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98.7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115447326</v>
      </c>
      <c r="BO30" s="493"/>
      <c r="BP30" s="493"/>
      <c r="BQ30" s="493"/>
      <c r="BR30" s="493"/>
      <c r="BS30" s="493"/>
      <c r="BT30" s="493"/>
      <c r="BU30" s="494"/>
      <c r="BV30" s="492">
        <v>106361670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198</v>
      </c>
      <c r="D33" s="410"/>
      <c r="E33" s="409" t="s">
        <v>199</v>
      </c>
      <c r="F33" s="409"/>
      <c r="G33" s="409"/>
      <c r="H33" s="409"/>
      <c r="I33" s="409"/>
      <c r="J33" s="409"/>
      <c r="K33" s="409"/>
      <c r="L33" s="409"/>
      <c r="M33" s="409"/>
      <c r="N33" s="409"/>
      <c r="O33" s="409"/>
      <c r="P33" s="409"/>
      <c r="Q33" s="409"/>
      <c r="R33" s="409"/>
      <c r="S33" s="409"/>
      <c r="T33" s="203"/>
      <c r="U33" s="410" t="s">
        <v>198</v>
      </c>
      <c r="V33" s="410"/>
      <c r="W33" s="409" t="s">
        <v>200</v>
      </c>
      <c r="X33" s="409"/>
      <c r="Y33" s="409"/>
      <c r="Z33" s="409"/>
      <c r="AA33" s="409"/>
      <c r="AB33" s="409"/>
      <c r="AC33" s="409"/>
      <c r="AD33" s="409"/>
      <c r="AE33" s="409"/>
      <c r="AF33" s="409"/>
      <c r="AG33" s="409"/>
      <c r="AH33" s="409"/>
      <c r="AI33" s="409"/>
      <c r="AJ33" s="409"/>
      <c r="AK33" s="409"/>
      <c r="AL33" s="203"/>
      <c r="AM33" s="410" t="s">
        <v>198</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204</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5</v>
      </c>
      <c r="BX34" s="406"/>
      <c r="BY34" s="407" t="str">
        <f>IF('各会計、関係団体の財政状況及び健全化判断比率'!B68="","",'各会計、関係団体の財政状況及び健全化判断比率'!B68)</f>
        <v>特別区人事・厚生事務組合</v>
      </c>
      <c r="BZ34" s="407"/>
      <c r="CA34" s="407"/>
      <c r="CB34" s="407"/>
      <c r="CC34" s="407"/>
      <c r="CD34" s="407"/>
      <c r="CE34" s="407"/>
      <c r="CF34" s="407"/>
      <c r="CG34" s="407"/>
      <c r="CH34" s="407"/>
      <c r="CI34" s="407"/>
      <c r="CJ34" s="407"/>
      <c r="CK34" s="407"/>
      <c r="CL34" s="407"/>
      <c r="CM34" s="407"/>
      <c r="CN34" s="178"/>
      <c r="CO34" s="406">
        <f>IF(CQ34="","",MAX(C34:D43,U34:V43,AM34:AN43,BE34:BF43,BW34:BX43)+1)</f>
        <v>10</v>
      </c>
      <c r="CP34" s="406"/>
      <c r="CQ34" s="407" t="str">
        <f>IF('各会計、関係団体の財政状況及び健全化判断比率'!BS7="","",'各会計、関係団体の財政状況及び健全化判断比率'!BS7)</f>
        <v>江東区文化コミュニティ財団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6</v>
      </c>
      <c r="BX35" s="406"/>
      <c r="BY35" s="407" t="str">
        <f>IF('各会計、関係団体の財政状況及び健全化判断比率'!B69="","",'各会計、関係団体の財政状況及び健全化判断比率'!B69)</f>
        <v>特別区競馬組合</v>
      </c>
      <c r="BZ35" s="407"/>
      <c r="CA35" s="407"/>
      <c r="CB35" s="407"/>
      <c r="CC35" s="407"/>
      <c r="CD35" s="407"/>
      <c r="CE35" s="407"/>
      <c r="CF35" s="407"/>
      <c r="CG35" s="407"/>
      <c r="CH35" s="407"/>
      <c r="CI35" s="407"/>
      <c r="CJ35" s="407"/>
      <c r="CK35" s="407"/>
      <c r="CL35" s="407"/>
      <c r="CM35" s="407"/>
      <c r="CN35" s="178"/>
      <c r="CO35" s="406">
        <f t="shared" ref="CO35:CO43" si="3">IF(CQ35="","",CO34+1)</f>
        <v>11</v>
      </c>
      <c r="CP35" s="406"/>
      <c r="CQ35" s="407" t="str">
        <f>IF('各会計、関係団体の財政状況及び健全化判断比率'!BS8="","",'各会計、関係団体の財政状況及び健全化判断比率'!BS8)</f>
        <v>江東区健康スポーツ公社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7</v>
      </c>
      <c r="BX36" s="406"/>
      <c r="BY36" s="407" t="str">
        <f>IF('各会計、関係団体の財政状況及び健全化判断比率'!B70="","",'各会計、関係団体の財政状況及び健全化判断比率'!B70)</f>
        <v>東京二十三区清掃一部事務組合</v>
      </c>
      <c r="BZ36" s="407"/>
      <c r="CA36" s="407"/>
      <c r="CB36" s="407"/>
      <c r="CC36" s="407"/>
      <c r="CD36" s="407"/>
      <c r="CE36" s="407"/>
      <c r="CF36" s="407"/>
      <c r="CG36" s="407"/>
      <c r="CH36" s="407"/>
      <c r="CI36" s="407"/>
      <c r="CJ36" s="407"/>
      <c r="CK36" s="407"/>
      <c r="CL36" s="407"/>
      <c r="CM36" s="407"/>
      <c r="CN36" s="178"/>
      <c r="CO36" s="406">
        <f t="shared" si="3"/>
        <v>12</v>
      </c>
      <c r="CP36" s="406"/>
      <c r="CQ36" s="407" t="str">
        <f>IF('各会計、関係団体の財政状況及び健全化判断比率'!BS9="","",'各会計、関係団体の財政状況及び健全化判断比率'!BS9)</f>
        <v>江東区土地開発公社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〇</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8</v>
      </c>
      <c r="BX37" s="406"/>
      <c r="BY37" s="407" t="str">
        <f>IF('各会計、関係団体の財政状況及び健全化判断比率'!B71="","",'各会計、関係団体の財政状況及び健全化判断比率'!B71)</f>
        <v>東京都後期高齢者医療広域連合（一般会計）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9</v>
      </c>
      <c r="BX38" s="406"/>
      <c r="BY38" s="407" t="str">
        <f>IF('各会計、関係団体の財政状況及び健全化判断比率'!B72="","",'各会計、関係団体の財政状況及び健全化判断比率'!B72)</f>
        <v>東京都後期高齢者医療広域連合
（後期高齢者医療特別会計）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598</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B42" sqref="B42:Q4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562</v>
      </c>
      <c r="G33" s="29" t="s">
        <v>
563</v>
      </c>
      <c r="H33" s="29" t="s">
        <v>
564</v>
      </c>
      <c r="I33" s="29" t="s">
        <v>
565</v>
      </c>
      <c r="J33" s="30" t="s">
        <v>
566</v>
      </c>
      <c r="K33" s="22"/>
      <c r="L33" s="22"/>
      <c r="M33" s="22"/>
      <c r="N33" s="22"/>
      <c r="O33" s="22"/>
      <c r="P33" s="22"/>
    </row>
    <row r="34" spans="1:16" ht="39" customHeight="1" x14ac:dyDescent="0.2">
      <c r="A34" s="22"/>
      <c r="B34" s="31"/>
      <c r="C34" s="1215" t="s">
        <v>
569</v>
      </c>
      <c r="D34" s="1215"/>
      <c r="E34" s="1216"/>
      <c r="F34" s="32">
        <v>
3.99</v>
      </c>
      <c r="G34" s="33">
        <v>
4.0999999999999996</v>
      </c>
      <c r="H34" s="33">
        <v>
3.9</v>
      </c>
      <c r="I34" s="33">
        <v>
4.47</v>
      </c>
      <c r="J34" s="34">
        <v>
8.4600000000000009</v>
      </c>
      <c r="K34" s="22"/>
      <c r="L34" s="22"/>
      <c r="M34" s="22"/>
      <c r="N34" s="22"/>
      <c r="O34" s="22"/>
      <c r="P34" s="22"/>
    </row>
    <row r="35" spans="1:16" ht="39" customHeight="1" x14ac:dyDescent="0.2">
      <c r="A35" s="22"/>
      <c r="B35" s="35"/>
      <c r="C35" s="1209" t="s">
        <v>
570</v>
      </c>
      <c r="D35" s="1210"/>
      <c r="E35" s="1211"/>
      <c r="F35" s="36">
        <v>
3.29</v>
      </c>
      <c r="G35" s="37">
        <v>
1.1000000000000001</v>
      </c>
      <c r="H35" s="37">
        <v>
0.78</v>
      </c>
      <c r="I35" s="37">
        <v>
1.46</v>
      </c>
      <c r="J35" s="38">
        <v>
1.17</v>
      </c>
      <c r="K35" s="22"/>
      <c r="L35" s="22"/>
      <c r="M35" s="22"/>
      <c r="N35" s="22"/>
      <c r="O35" s="22"/>
      <c r="P35" s="22"/>
    </row>
    <row r="36" spans="1:16" ht="39" customHeight="1" x14ac:dyDescent="0.2">
      <c r="A36" s="22"/>
      <c r="B36" s="35"/>
      <c r="C36" s="1209" t="s">
        <v>
571</v>
      </c>
      <c r="D36" s="1210"/>
      <c r="E36" s="1211"/>
      <c r="F36" s="36">
        <v>
0.83</v>
      </c>
      <c r="G36" s="37">
        <v>
0.9</v>
      </c>
      <c r="H36" s="37">
        <v>
0.46</v>
      </c>
      <c r="I36" s="37">
        <v>
0.67</v>
      </c>
      <c r="J36" s="38">
        <v>
0.79</v>
      </c>
      <c r="K36" s="22"/>
      <c r="L36" s="22"/>
      <c r="M36" s="22"/>
      <c r="N36" s="22"/>
      <c r="O36" s="22"/>
      <c r="P36" s="22"/>
    </row>
    <row r="37" spans="1:16" ht="39" customHeight="1" x14ac:dyDescent="0.2">
      <c r="A37" s="22"/>
      <c r="B37" s="35"/>
      <c r="C37" s="1209" t="s">
        <v>
572</v>
      </c>
      <c r="D37" s="1210"/>
      <c r="E37" s="1211"/>
      <c r="F37" s="36">
        <v>
0.08</v>
      </c>
      <c r="G37" s="37">
        <v>
0.08</v>
      </c>
      <c r="H37" s="37">
        <v>
0.08</v>
      </c>
      <c r="I37" s="37">
        <v>
0.14000000000000001</v>
      </c>
      <c r="J37" s="38">
        <v>
0.11</v>
      </c>
      <c r="K37" s="22"/>
      <c r="L37" s="22"/>
      <c r="M37" s="22"/>
      <c r="N37" s="22"/>
      <c r="O37" s="22"/>
      <c r="P37" s="22"/>
    </row>
    <row r="38" spans="1:16" ht="39" customHeight="1" x14ac:dyDescent="0.2">
      <c r="A38" s="22"/>
      <c r="B38" s="35"/>
      <c r="C38" s="1209"/>
      <c r="D38" s="1210"/>
      <c r="E38" s="1211"/>
      <c r="F38" s="36"/>
      <c r="G38" s="37"/>
      <c r="H38" s="37"/>
      <c r="I38" s="37"/>
      <c r="J38" s="38"/>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
573</v>
      </c>
      <c r="D42" s="1210"/>
      <c r="E42" s="1211"/>
      <c r="F42" s="36" t="s">
        <v>
520</v>
      </c>
      <c r="G42" s="37" t="s">
        <v>
520</v>
      </c>
      <c r="H42" s="37" t="s">
        <v>
520</v>
      </c>
      <c r="I42" s="37" t="s">
        <v>
520</v>
      </c>
      <c r="J42" s="38" t="s">
        <v>
520</v>
      </c>
      <c r="K42" s="22"/>
      <c r="L42" s="22"/>
      <c r="M42" s="22"/>
      <c r="N42" s="22"/>
      <c r="O42" s="22"/>
      <c r="P42" s="22"/>
    </row>
    <row r="43" spans="1:16" ht="39" customHeight="1" thickBot="1" x14ac:dyDescent="0.25">
      <c r="A43" s="22"/>
      <c r="B43" s="40"/>
      <c r="C43" s="1212" t="s">
        <v>
574</v>
      </c>
      <c r="D43" s="1213"/>
      <c r="E43" s="1214"/>
      <c r="F43" s="41" t="s">
        <v>
520</v>
      </c>
      <c r="G43" s="42" t="s">
        <v>
520</v>
      </c>
      <c r="H43" s="42" t="s">
        <v>
520</v>
      </c>
      <c r="I43" s="42" t="s">
        <v>
520</v>
      </c>
      <c r="J43" s="43" t="s">
        <v>
520</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iRsJwIzyYdRHBoZQhdMjV/CDvZCmHia9QUjKhDgJGsf5Z3NDtz6JpUlicygFRvIkI1sEVQ8n0QXJmOgkFvIAQ==" saltValue="cuU+iM6J/dxCIlIBoX6s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5" sqref="K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562</v>
      </c>
      <c r="L44" s="56" t="s">
        <v>
563</v>
      </c>
      <c r="M44" s="56" t="s">
        <v>
564</v>
      </c>
      <c r="N44" s="56" t="s">
        <v>
565</v>
      </c>
      <c r="O44" s="57" t="s">
        <v>
566</v>
      </c>
      <c r="P44" s="48"/>
      <c r="Q44" s="48"/>
      <c r="R44" s="48"/>
      <c r="S44" s="48"/>
      <c r="T44" s="48"/>
      <c r="U44" s="48"/>
    </row>
    <row r="45" spans="1:21" ht="30.75" customHeight="1" x14ac:dyDescent="0.2">
      <c r="A45" s="48"/>
      <c r="B45" s="1235" t="s">
        <v>
10</v>
      </c>
      <c r="C45" s="1236"/>
      <c r="D45" s="58"/>
      <c r="E45" s="1241" t="s">
        <v>
11</v>
      </c>
      <c r="F45" s="1241"/>
      <c r="G45" s="1241"/>
      <c r="H45" s="1241"/>
      <c r="I45" s="1241"/>
      <c r="J45" s="1242"/>
      <c r="K45" s="59">
        <v>
1946</v>
      </c>
      <c r="L45" s="60">
        <v>
1900</v>
      </c>
      <c r="M45" s="60">
        <v>
2202</v>
      </c>
      <c r="N45" s="60">
        <v>
2192</v>
      </c>
      <c r="O45" s="61">
        <v>
2196</v>
      </c>
      <c r="P45" s="48"/>
      <c r="Q45" s="48"/>
      <c r="R45" s="48"/>
      <c r="S45" s="48"/>
      <c r="T45" s="48"/>
      <c r="U45" s="48"/>
    </row>
    <row r="46" spans="1:21" ht="30.75" customHeight="1" x14ac:dyDescent="0.2">
      <c r="A46" s="48"/>
      <c r="B46" s="1237"/>
      <c r="C46" s="1238"/>
      <c r="D46" s="62"/>
      <c r="E46" s="1219" t="s">
        <v>
12</v>
      </c>
      <c r="F46" s="1219"/>
      <c r="G46" s="1219"/>
      <c r="H46" s="1219"/>
      <c r="I46" s="1219"/>
      <c r="J46" s="1220"/>
      <c r="K46" s="63" t="s">
        <v>
520</v>
      </c>
      <c r="L46" s="64" t="s">
        <v>
520</v>
      </c>
      <c r="M46" s="64" t="s">
        <v>
520</v>
      </c>
      <c r="N46" s="64" t="s">
        <v>
520</v>
      </c>
      <c r="O46" s="65" t="s">
        <v>
520</v>
      </c>
      <c r="P46" s="48"/>
      <c r="Q46" s="48"/>
      <c r="R46" s="48"/>
      <c r="S46" s="48"/>
      <c r="T46" s="48"/>
      <c r="U46" s="48"/>
    </row>
    <row r="47" spans="1:21" ht="30.75" customHeight="1" x14ac:dyDescent="0.2">
      <c r="A47" s="48"/>
      <c r="B47" s="1237"/>
      <c r="C47" s="1238"/>
      <c r="D47" s="62"/>
      <c r="E47" s="1219" t="s">
        <v>
13</v>
      </c>
      <c r="F47" s="1219"/>
      <c r="G47" s="1219"/>
      <c r="H47" s="1219"/>
      <c r="I47" s="1219"/>
      <c r="J47" s="1220"/>
      <c r="K47" s="63">
        <v>
110</v>
      </c>
      <c r="L47" s="64">
        <v>
60</v>
      </c>
      <c r="M47" s="64">
        <v>
60</v>
      </c>
      <c r="N47" s="64">
        <v>
56</v>
      </c>
      <c r="O47" s="65">
        <v>
53</v>
      </c>
      <c r="P47" s="48"/>
      <c r="Q47" s="48"/>
      <c r="R47" s="48"/>
      <c r="S47" s="48"/>
      <c r="T47" s="48"/>
      <c r="U47" s="48"/>
    </row>
    <row r="48" spans="1:21" ht="30.75" customHeight="1" x14ac:dyDescent="0.2">
      <c r="A48" s="48"/>
      <c r="B48" s="1237"/>
      <c r="C48" s="1238"/>
      <c r="D48" s="62"/>
      <c r="E48" s="1219" t="s">
        <v>
14</v>
      </c>
      <c r="F48" s="1219"/>
      <c r="G48" s="1219"/>
      <c r="H48" s="1219"/>
      <c r="I48" s="1219"/>
      <c r="J48" s="1220"/>
      <c r="K48" s="63" t="s">
        <v>
520</v>
      </c>
      <c r="L48" s="64" t="s">
        <v>
520</v>
      </c>
      <c r="M48" s="64" t="s">
        <v>
520</v>
      </c>
      <c r="N48" s="64" t="s">
        <v>
520</v>
      </c>
      <c r="O48" s="65" t="s">
        <v>
520</v>
      </c>
      <c r="P48" s="48"/>
      <c r="Q48" s="48"/>
      <c r="R48" s="48"/>
      <c r="S48" s="48"/>
      <c r="T48" s="48"/>
      <c r="U48" s="48"/>
    </row>
    <row r="49" spans="1:21" ht="30.75" customHeight="1" x14ac:dyDescent="0.2">
      <c r="A49" s="48"/>
      <c r="B49" s="1237"/>
      <c r="C49" s="1238"/>
      <c r="D49" s="62"/>
      <c r="E49" s="1219" t="s">
        <v>
15</v>
      </c>
      <c r="F49" s="1219"/>
      <c r="G49" s="1219"/>
      <c r="H49" s="1219"/>
      <c r="I49" s="1219"/>
      <c r="J49" s="1220"/>
      <c r="K49" s="63">
        <v>
105</v>
      </c>
      <c r="L49" s="64">
        <v>
113</v>
      </c>
      <c r="M49" s="64">
        <v>
121</v>
      </c>
      <c r="N49" s="64">
        <v>
140</v>
      </c>
      <c r="O49" s="65">
        <v>
142</v>
      </c>
      <c r="P49" s="48"/>
      <c r="Q49" s="48"/>
      <c r="R49" s="48"/>
      <c r="S49" s="48"/>
      <c r="T49" s="48"/>
      <c r="U49" s="48"/>
    </row>
    <row r="50" spans="1:21" ht="30.75" customHeight="1" x14ac:dyDescent="0.2">
      <c r="A50" s="48"/>
      <c r="B50" s="1237"/>
      <c r="C50" s="1238"/>
      <c r="D50" s="62"/>
      <c r="E50" s="1219" t="s">
        <v>
16</v>
      </c>
      <c r="F50" s="1219"/>
      <c r="G50" s="1219"/>
      <c r="H50" s="1219"/>
      <c r="I50" s="1219"/>
      <c r="J50" s="1220"/>
      <c r="K50" s="63">
        <v>
89</v>
      </c>
      <c r="L50" s="64">
        <v>
76</v>
      </c>
      <c r="M50" s="64">
        <v>
53</v>
      </c>
      <c r="N50" s="64">
        <v>
53</v>
      </c>
      <c r="O50" s="65">
        <v>
20</v>
      </c>
      <c r="P50" s="48"/>
      <c r="Q50" s="48"/>
      <c r="R50" s="48"/>
      <c r="S50" s="48"/>
      <c r="T50" s="48"/>
      <c r="U50" s="48"/>
    </row>
    <row r="51" spans="1:21" ht="30.75" customHeight="1" x14ac:dyDescent="0.2">
      <c r="A51" s="48"/>
      <c r="B51" s="1239"/>
      <c r="C51" s="1240"/>
      <c r="D51" s="66"/>
      <c r="E51" s="1219" t="s">
        <v>
17</v>
      </c>
      <c r="F51" s="1219"/>
      <c r="G51" s="1219"/>
      <c r="H51" s="1219"/>
      <c r="I51" s="1219"/>
      <c r="J51" s="1220"/>
      <c r="K51" s="63" t="s">
        <v>
520</v>
      </c>
      <c r="L51" s="64" t="s">
        <v>
520</v>
      </c>
      <c r="M51" s="64" t="s">
        <v>
520</v>
      </c>
      <c r="N51" s="64" t="s">
        <v>
520</v>
      </c>
      <c r="O51" s="65" t="s">
        <v>
520</v>
      </c>
      <c r="P51" s="48"/>
      <c r="Q51" s="48"/>
      <c r="R51" s="48"/>
      <c r="S51" s="48"/>
      <c r="T51" s="48"/>
      <c r="U51" s="48"/>
    </row>
    <row r="52" spans="1:21" ht="30.75" customHeight="1" x14ac:dyDescent="0.2">
      <c r="A52" s="48"/>
      <c r="B52" s="1217" t="s">
        <v>
18</v>
      </c>
      <c r="C52" s="1218"/>
      <c r="D52" s="66"/>
      <c r="E52" s="1219" t="s">
        <v>
19</v>
      </c>
      <c r="F52" s="1219"/>
      <c r="G52" s="1219"/>
      <c r="H52" s="1219"/>
      <c r="I52" s="1219"/>
      <c r="J52" s="1220"/>
      <c r="K52" s="63">
        <v>
7089</v>
      </c>
      <c r="L52" s="64">
        <v>
6911</v>
      </c>
      <c r="M52" s="64">
        <v>
6875</v>
      </c>
      <c r="N52" s="64">
        <v>
6780</v>
      </c>
      <c r="O52" s="65">
        <v>
6560</v>
      </c>
      <c r="P52" s="48"/>
      <c r="Q52" s="48"/>
      <c r="R52" s="48"/>
      <c r="S52" s="48"/>
      <c r="T52" s="48"/>
      <c r="U52" s="48"/>
    </row>
    <row r="53" spans="1:21" ht="30.75" customHeight="1" thickBot="1" x14ac:dyDescent="0.25">
      <c r="A53" s="48"/>
      <c r="B53" s="1221" t="s">
        <v>
20</v>
      </c>
      <c r="C53" s="1222"/>
      <c r="D53" s="67"/>
      <c r="E53" s="1223" t="s">
        <v>
21</v>
      </c>
      <c r="F53" s="1223"/>
      <c r="G53" s="1223"/>
      <c r="H53" s="1223"/>
      <c r="I53" s="1223"/>
      <c r="J53" s="1224"/>
      <c r="K53" s="68">
        <v>
-4839</v>
      </c>
      <c r="L53" s="69">
        <v>
-4762</v>
      </c>
      <c r="M53" s="69">
        <v>
-4439</v>
      </c>
      <c r="N53" s="69">
        <v>
-4339</v>
      </c>
      <c r="O53" s="70">
        <v>
-4149</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5" t="s">
        <v>
575</v>
      </c>
      <c r="P55" s="48"/>
      <c r="Q55" s="48"/>
      <c r="R55" s="48"/>
      <c r="S55" s="48"/>
      <c r="T55" s="48"/>
      <c r="U55" s="48"/>
    </row>
    <row r="56" spans="1:21" ht="31.5" customHeight="1" thickBot="1" x14ac:dyDescent="0.25">
      <c r="A56" s="48"/>
      <c r="B56" s="76"/>
      <c r="C56" s="77"/>
      <c r="D56" s="77"/>
      <c r="E56" s="78"/>
      <c r="F56" s="78"/>
      <c r="G56" s="78"/>
      <c r="H56" s="78"/>
      <c r="I56" s="78"/>
      <c r="J56" s="79" t="s">
        <v>
2</v>
      </c>
      <c r="K56" s="80" t="s">
        <v>
576</v>
      </c>
      <c r="L56" s="81" t="s">
        <v>
577</v>
      </c>
      <c r="M56" s="81" t="s">
        <v>
578</v>
      </c>
      <c r="N56" s="81" t="s">
        <v>
579</v>
      </c>
      <c r="O56" s="82" t="s">
        <v>
580</v>
      </c>
      <c r="P56" s="48"/>
      <c r="Q56" s="48"/>
      <c r="R56" s="48"/>
      <c r="S56" s="48"/>
      <c r="T56" s="48"/>
      <c r="U56" s="48"/>
    </row>
    <row r="57" spans="1:21" ht="31.5" customHeight="1" x14ac:dyDescent="0.2">
      <c r="B57" s="1225" t="s">
        <v>
24</v>
      </c>
      <c r="C57" s="1226"/>
      <c r="D57" s="1229" t="s">
        <v>
25</v>
      </c>
      <c r="E57" s="1230"/>
      <c r="F57" s="1230"/>
      <c r="G57" s="1230"/>
      <c r="H57" s="1230"/>
      <c r="I57" s="1230"/>
      <c r="J57" s="1231"/>
      <c r="K57" s="83">
        <v>
5775</v>
      </c>
      <c r="L57" s="84">
        <v>
4472</v>
      </c>
      <c r="M57" s="84">
        <v>
4661</v>
      </c>
      <c r="N57" s="84">
        <v>
4736</v>
      </c>
      <c r="O57" s="85">
        <v>
4689</v>
      </c>
    </row>
    <row r="58" spans="1:21" ht="31.5" customHeight="1" thickBot="1" x14ac:dyDescent="0.25">
      <c r="B58" s="1227"/>
      <c r="C58" s="1228"/>
      <c r="D58" s="1232" t="s">
        <v>
26</v>
      </c>
      <c r="E58" s="1233"/>
      <c r="F58" s="1233"/>
      <c r="G58" s="1233"/>
      <c r="H58" s="1233"/>
      <c r="I58" s="1233"/>
      <c r="J58" s="1234"/>
      <c r="K58" s="86">
        <v>
693</v>
      </c>
      <c r="L58" s="87">
        <v>
411</v>
      </c>
      <c r="M58" s="87">
        <v>
470</v>
      </c>
      <c r="N58" s="87">
        <v>
492</v>
      </c>
      <c r="O58" s="88">
        <v>
511</v>
      </c>
    </row>
    <row r="59" spans="1:21" ht="24" customHeight="1" x14ac:dyDescent="0.2">
      <c r="B59" s="89"/>
      <c r="C59" s="89"/>
      <c r="D59" s="90" t="s">
        <v>
27</v>
      </c>
      <c r="E59" s="91"/>
      <c r="F59" s="91"/>
      <c r="G59" s="91"/>
      <c r="H59" s="91"/>
      <c r="I59" s="91"/>
      <c r="J59" s="91"/>
      <c r="K59" s="91"/>
      <c r="L59" s="91"/>
      <c r="M59" s="91"/>
      <c r="N59" s="91"/>
      <c r="O59" s="91"/>
    </row>
    <row r="60" spans="1:21" ht="24" customHeight="1" x14ac:dyDescent="0.2">
      <c r="B60" s="92"/>
      <c r="C60" s="92"/>
      <c r="D60" s="90" t="s">
        <v>
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J4MWmE7zjYd96MAM9O5hn83Gkg1LvYAMVtyIVdiHEvYlk6dyUe6SlbVzIT2sam2AzIwoTNgAdFinmV6EwPk/A==" saltValue="3t1xt0eCMoYWqha4nYK4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B41" sqref="B41:Q4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8</v>
      </c>
    </row>
    <row r="40" spans="2:13" ht="27.75" customHeight="1" thickBot="1" x14ac:dyDescent="0.25">
      <c r="B40" s="95" t="s">
        <v>
9</v>
      </c>
      <c r="C40" s="96"/>
      <c r="D40" s="96"/>
      <c r="E40" s="97"/>
      <c r="F40" s="97"/>
      <c r="G40" s="97"/>
      <c r="H40" s="98" t="s">
        <v>
2</v>
      </c>
      <c r="I40" s="99" t="s">
        <v>
562</v>
      </c>
      <c r="J40" s="100" t="s">
        <v>
563</v>
      </c>
      <c r="K40" s="100" t="s">
        <v>
564</v>
      </c>
      <c r="L40" s="100" t="s">
        <v>
565</v>
      </c>
      <c r="M40" s="101" t="s">
        <v>
566</v>
      </c>
    </row>
    <row r="41" spans="2:13" ht="27.75" customHeight="1" x14ac:dyDescent="0.2">
      <c r="B41" s="1255" t="s">
        <v>
29</v>
      </c>
      <c r="C41" s="1256"/>
      <c r="D41" s="102"/>
      <c r="E41" s="1257" t="s">
        <v>
30</v>
      </c>
      <c r="F41" s="1257"/>
      <c r="G41" s="1257"/>
      <c r="H41" s="1258"/>
      <c r="I41" s="358">
        <v>
29852</v>
      </c>
      <c r="J41" s="359">
        <v>
28845</v>
      </c>
      <c r="K41" s="359">
        <v>
27394</v>
      </c>
      <c r="L41" s="359">
        <v>
26469</v>
      </c>
      <c r="M41" s="360">
        <v>
24812</v>
      </c>
    </row>
    <row r="42" spans="2:13" ht="27.75" customHeight="1" x14ac:dyDescent="0.2">
      <c r="B42" s="1245"/>
      <c r="C42" s="1246"/>
      <c r="D42" s="103"/>
      <c r="E42" s="1249" t="s">
        <v>
31</v>
      </c>
      <c r="F42" s="1249"/>
      <c r="G42" s="1249"/>
      <c r="H42" s="1250"/>
      <c r="I42" s="361">
        <v>
254</v>
      </c>
      <c r="J42" s="362">
        <v>
178</v>
      </c>
      <c r="K42" s="362">
        <v>
125</v>
      </c>
      <c r="L42" s="362">
        <v>
71</v>
      </c>
      <c r="M42" s="363">
        <v>
52</v>
      </c>
    </row>
    <row r="43" spans="2:13" ht="27.75" customHeight="1" x14ac:dyDescent="0.2">
      <c r="B43" s="1245"/>
      <c r="C43" s="1246"/>
      <c r="D43" s="103"/>
      <c r="E43" s="1249" t="s">
        <v>
32</v>
      </c>
      <c r="F43" s="1249"/>
      <c r="G43" s="1249"/>
      <c r="H43" s="1250"/>
      <c r="I43" s="361" t="s">
        <v>
520</v>
      </c>
      <c r="J43" s="362" t="s">
        <v>
520</v>
      </c>
      <c r="K43" s="362" t="s">
        <v>
520</v>
      </c>
      <c r="L43" s="362" t="s">
        <v>
520</v>
      </c>
      <c r="M43" s="363" t="s">
        <v>
520</v>
      </c>
    </row>
    <row r="44" spans="2:13" ht="27.75" customHeight="1" x14ac:dyDescent="0.2">
      <c r="B44" s="1245"/>
      <c r="C44" s="1246"/>
      <c r="D44" s="103"/>
      <c r="E44" s="1249" t="s">
        <v>
33</v>
      </c>
      <c r="F44" s="1249"/>
      <c r="G44" s="1249"/>
      <c r="H44" s="1250"/>
      <c r="I44" s="361">
        <v>
1521</v>
      </c>
      <c r="J44" s="362">
        <v>
1462</v>
      </c>
      <c r="K44" s="362">
        <v>
1478</v>
      </c>
      <c r="L44" s="362">
        <v>
1734</v>
      </c>
      <c r="M44" s="363">
        <v>
2081</v>
      </c>
    </row>
    <row r="45" spans="2:13" ht="27.75" customHeight="1" x14ac:dyDescent="0.2">
      <c r="B45" s="1245"/>
      <c r="C45" s="1246"/>
      <c r="D45" s="103"/>
      <c r="E45" s="1249" t="s">
        <v>
34</v>
      </c>
      <c r="F45" s="1249"/>
      <c r="G45" s="1249"/>
      <c r="H45" s="1250"/>
      <c r="I45" s="361">
        <v>
18021</v>
      </c>
      <c r="J45" s="362">
        <v>
18523</v>
      </c>
      <c r="K45" s="362">
        <v>
17359</v>
      </c>
      <c r="L45" s="362">
        <v>
16485</v>
      </c>
      <c r="M45" s="363">
        <v>
15633</v>
      </c>
    </row>
    <row r="46" spans="2:13" ht="27.75" customHeight="1" x14ac:dyDescent="0.2">
      <c r="B46" s="1245"/>
      <c r="C46" s="1246"/>
      <c r="D46" s="104"/>
      <c r="E46" s="1249" t="s">
        <v>
35</v>
      </c>
      <c r="F46" s="1249"/>
      <c r="G46" s="1249"/>
      <c r="H46" s="1250"/>
      <c r="I46" s="361" t="s">
        <v>
520</v>
      </c>
      <c r="J46" s="362" t="s">
        <v>
520</v>
      </c>
      <c r="K46" s="362" t="s">
        <v>
520</v>
      </c>
      <c r="L46" s="362" t="s">
        <v>
520</v>
      </c>
      <c r="M46" s="363" t="s">
        <v>
520</v>
      </c>
    </row>
    <row r="47" spans="2:13" ht="27.75" customHeight="1" x14ac:dyDescent="0.2">
      <c r="B47" s="1245"/>
      <c r="C47" s="1246"/>
      <c r="D47" s="105"/>
      <c r="E47" s="1259" t="s">
        <v>
36</v>
      </c>
      <c r="F47" s="1260"/>
      <c r="G47" s="1260"/>
      <c r="H47" s="1261"/>
      <c r="I47" s="361" t="s">
        <v>
520</v>
      </c>
      <c r="J47" s="362" t="s">
        <v>
520</v>
      </c>
      <c r="K47" s="362" t="s">
        <v>
520</v>
      </c>
      <c r="L47" s="362" t="s">
        <v>
520</v>
      </c>
      <c r="M47" s="363" t="s">
        <v>
520</v>
      </c>
    </row>
    <row r="48" spans="2:13" ht="27.75" customHeight="1" x14ac:dyDescent="0.2">
      <c r="B48" s="1245"/>
      <c r="C48" s="1246"/>
      <c r="D48" s="103"/>
      <c r="E48" s="1249" t="s">
        <v>
37</v>
      </c>
      <c r="F48" s="1249"/>
      <c r="G48" s="1249"/>
      <c r="H48" s="1250"/>
      <c r="I48" s="361" t="s">
        <v>
520</v>
      </c>
      <c r="J48" s="362" t="s">
        <v>
520</v>
      </c>
      <c r="K48" s="362" t="s">
        <v>
520</v>
      </c>
      <c r="L48" s="362" t="s">
        <v>
520</v>
      </c>
      <c r="M48" s="363" t="s">
        <v>
520</v>
      </c>
    </row>
    <row r="49" spans="2:13" ht="27.75" customHeight="1" x14ac:dyDescent="0.2">
      <c r="B49" s="1247"/>
      <c r="C49" s="1248"/>
      <c r="D49" s="103"/>
      <c r="E49" s="1249" t="s">
        <v>
38</v>
      </c>
      <c r="F49" s="1249"/>
      <c r="G49" s="1249"/>
      <c r="H49" s="1250"/>
      <c r="I49" s="361" t="s">
        <v>
520</v>
      </c>
      <c r="J49" s="362" t="s">
        <v>
520</v>
      </c>
      <c r="K49" s="362" t="s">
        <v>
520</v>
      </c>
      <c r="L49" s="362" t="s">
        <v>
520</v>
      </c>
      <c r="M49" s="363" t="s">
        <v>
520</v>
      </c>
    </row>
    <row r="50" spans="2:13" ht="27.75" customHeight="1" x14ac:dyDescent="0.2">
      <c r="B50" s="1243" t="s">
        <v>
39</v>
      </c>
      <c r="C50" s="1244"/>
      <c r="D50" s="106"/>
      <c r="E50" s="1249" t="s">
        <v>
40</v>
      </c>
      <c r="F50" s="1249"/>
      <c r="G50" s="1249"/>
      <c r="H50" s="1250"/>
      <c r="I50" s="361">
        <v>
118618</v>
      </c>
      <c r="J50" s="362">
        <v>
132187</v>
      </c>
      <c r="K50" s="362">
        <v>
146841</v>
      </c>
      <c r="L50" s="362">
        <v>
155266</v>
      </c>
      <c r="M50" s="363">
        <v>
166809</v>
      </c>
    </row>
    <row r="51" spans="2:13" ht="27.75" customHeight="1" x14ac:dyDescent="0.2">
      <c r="B51" s="1245"/>
      <c r="C51" s="1246"/>
      <c r="D51" s="103"/>
      <c r="E51" s="1249" t="s">
        <v>
41</v>
      </c>
      <c r="F51" s="1249"/>
      <c r="G51" s="1249"/>
      <c r="H51" s="1250"/>
      <c r="I51" s="361">
        <v>
10</v>
      </c>
      <c r="J51" s="362">
        <v>
7</v>
      </c>
      <c r="K51" s="362">
        <v>
6</v>
      </c>
      <c r="L51" s="362">
        <v>
5</v>
      </c>
      <c r="M51" s="363">
        <v>
4</v>
      </c>
    </row>
    <row r="52" spans="2:13" ht="27.75" customHeight="1" x14ac:dyDescent="0.2">
      <c r="B52" s="1247"/>
      <c r="C52" s="1248"/>
      <c r="D52" s="103"/>
      <c r="E52" s="1249" t="s">
        <v>
42</v>
      </c>
      <c r="F52" s="1249"/>
      <c r="G52" s="1249"/>
      <c r="H52" s="1250"/>
      <c r="I52" s="361">
        <v>
72425</v>
      </c>
      <c r="J52" s="362">
        <v>
66142</v>
      </c>
      <c r="K52" s="362">
        <v>
60135</v>
      </c>
      <c r="L52" s="362">
        <v>
55849</v>
      </c>
      <c r="M52" s="363">
        <v>
57065</v>
      </c>
    </row>
    <row r="53" spans="2:13" ht="27.75" customHeight="1" thickBot="1" x14ac:dyDescent="0.25">
      <c r="B53" s="1251" t="s">
        <v>
43</v>
      </c>
      <c r="C53" s="1252"/>
      <c r="D53" s="107"/>
      <c r="E53" s="1253" t="s">
        <v>
44</v>
      </c>
      <c r="F53" s="1253"/>
      <c r="G53" s="1253"/>
      <c r="H53" s="1254"/>
      <c r="I53" s="364">
        <v>
-141405</v>
      </c>
      <c r="J53" s="365">
        <v>
-149329</v>
      </c>
      <c r="K53" s="365">
        <v>
-160626</v>
      </c>
      <c r="L53" s="365">
        <v>
-166360</v>
      </c>
      <c r="M53" s="366">
        <v>
-181300</v>
      </c>
    </row>
    <row r="54" spans="2:13" ht="27.75" customHeight="1" x14ac:dyDescent="0.2">
      <c r="B54" s="108" t="s">
        <v>
45</v>
      </c>
      <c r="C54" s="109"/>
      <c r="D54" s="109"/>
      <c r="E54" s="110"/>
      <c r="F54" s="110"/>
      <c r="G54" s="110"/>
      <c r="H54" s="110"/>
      <c r="I54" s="111"/>
      <c r="J54" s="111"/>
      <c r="K54" s="111"/>
      <c r="L54" s="111"/>
      <c r="M54" s="111"/>
    </row>
    <row r="55" spans="2:13" ht="13.2" x14ac:dyDescent="0.2"/>
  </sheetData>
  <sheetProtection algorithmName="SHA-512" hashValue="UTDX4kitsBC7ODuJ4tJnDje+FRhQcqqZzzy5VHrBbMsAVEF0+maeVR3sKNv+/9RZu/bpug07xE6FUDweDOdcKw==" saltValue="ku8tg3/2gHk0ianb8A9L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46</v>
      </c>
    </row>
    <row r="54" spans="2:8" ht="29.25" customHeight="1" thickBot="1" x14ac:dyDescent="0.3">
      <c r="B54" s="113" t="s">
        <v>
1</v>
      </c>
      <c r="C54" s="114"/>
      <c r="D54" s="114"/>
      <c r="E54" s="115" t="s">
        <v>
2</v>
      </c>
      <c r="F54" s="116" t="s">
        <v>
564</v>
      </c>
      <c r="G54" s="116" t="s">
        <v>
565</v>
      </c>
      <c r="H54" s="117" t="s">
        <v>
566</v>
      </c>
    </row>
    <row r="55" spans="2:8" ht="52.5" customHeight="1" x14ac:dyDescent="0.2">
      <c r="B55" s="118"/>
      <c r="C55" s="1270" t="s">
        <v>
47</v>
      </c>
      <c r="D55" s="1270"/>
      <c r="E55" s="1271"/>
      <c r="F55" s="119">
        <v>
30300</v>
      </c>
      <c r="G55" s="119">
        <v>
33854</v>
      </c>
      <c r="H55" s="120">
        <v>
37323</v>
      </c>
    </row>
    <row r="56" spans="2:8" ht="52.5" customHeight="1" x14ac:dyDescent="0.2">
      <c r="B56" s="121"/>
      <c r="C56" s="1272" t="s">
        <v>
48</v>
      </c>
      <c r="D56" s="1272"/>
      <c r="E56" s="1273"/>
      <c r="F56" s="122">
        <v>
3106</v>
      </c>
      <c r="G56" s="122">
        <v>
3107</v>
      </c>
      <c r="H56" s="123">
        <v>
3108</v>
      </c>
    </row>
    <row r="57" spans="2:8" ht="53.25" customHeight="1" x14ac:dyDescent="0.2">
      <c r="B57" s="121"/>
      <c r="C57" s="1274" t="s">
        <v>
49</v>
      </c>
      <c r="D57" s="1274"/>
      <c r="E57" s="1275"/>
      <c r="F57" s="124">
        <v>
101436</v>
      </c>
      <c r="G57" s="124">
        <v>
106362</v>
      </c>
      <c r="H57" s="125">
        <v>
115447</v>
      </c>
    </row>
    <row r="58" spans="2:8" ht="45.75" customHeight="1" x14ac:dyDescent="0.2">
      <c r="B58" s="126"/>
      <c r="C58" s="1262" t="s">
        <v>
592</v>
      </c>
      <c r="D58" s="1263"/>
      <c r="E58" s="1264"/>
      <c r="F58" s="127">
        <v>
63846</v>
      </c>
      <c r="G58" s="127">
        <v>
63851</v>
      </c>
      <c r="H58" s="128">
        <v>
70438</v>
      </c>
    </row>
    <row r="59" spans="2:8" ht="45.75" customHeight="1" x14ac:dyDescent="0.2">
      <c r="B59" s="126"/>
      <c r="C59" s="1262" t="s">
        <v>
593</v>
      </c>
      <c r="D59" s="1263"/>
      <c r="E59" s="1264"/>
      <c r="F59" s="127">
        <v>
21323</v>
      </c>
      <c r="G59" s="127">
        <v>
25360</v>
      </c>
      <c r="H59" s="128">
        <v>
26620</v>
      </c>
    </row>
    <row r="60" spans="2:8" ht="45.75" customHeight="1" x14ac:dyDescent="0.2">
      <c r="B60" s="126"/>
      <c r="C60" s="1262" t="s">
        <v>
594</v>
      </c>
      <c r="D60" s="1263"/>
      <c r="E60" s="1264"/>
      <c r="F60" s="127">
        <v>
7000</v>
      </c>
      <c r="G60" s="127">
        <v>
8000</v>
      </c>
      <c r="H60" s="128">
        <v>
9000</v>
      </c>
    </row>
    <row r="61" spans="2:8" ht="45.75" customHeight="1" x14ac:dyDescent="0.2">
      <c r="B61" s="126"/>
      <c r="C61" s="1262" t="s">
        <v>
595</v>
      </c>
      <c r="D61" s="1263"/>
      <c r="E61" s="1264"/>
      <c r="F61" s="127">
        <v>
5209</v>
      </c>
      <c r="G61" s="127">
        <v>
4848</v>
      </c>
      <c r="H61" s="128">
        <v>
5220</v>
      </c>
    </row>
    <row r="62" spans="2:8" ht="45.75" customHeight="1" thickBot="1" x14ac:dyDescent="0.25">
      <c r="B62" s="129"/>
      <c r="C62" s="1265" t="s">
        <v>
596</v>
      </c>
      <c r="D62" s="1266"/>
      <c r="E62" s="1267"/>
      <c r="F62" s="130">
        <v>
1559</v>
      </c>
      <c r="G62" s="130">
        <v>
1619</v>
      </c>
      <c r="H62" s="131">
        <v>
1599</v>
      </c>
    </row>
    <row r="63" spans="2:8" ht="52.5" customHeight="1" thickBot="1" x14ac:dyDescent="0.25">
      <c r="B63" s="132"/>
      <c r="C63" s="1268" t="s">
        <v>
50</v>
      </c>
      <c r="D63" s="1268"/>
      <c r="E63" s="1269"/>
      <c r="F63" s="133">
        <v>
134842</v>
      </c>
      <c r="G63" s="133">
        <v>
143323</v>
      </c>
      <c r="H63" s="134">
        <v>
155879</v>
      </c>
    </row>
    <row r="64" spans="2:8" ht="13.2" x14ac:dyDescent="0.2"/>
  </sheetData>
  <sheetProtection algorithmName="SHA-512" hashValue="OKrar+nsMtO3eyIy/vBu+KgxnT1zKsfdU2NwEfaiIc2I8TSGscKKp1vlAzdo96dM+49ztfdKhl/Bc9Wwib3MXA==" saltValue="CMPgxgv630dkVTpFipDm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60" zoomScaleNormal="60" zoomScaleSheetLayoutView="55" workbookViewId="0">
      <selection activeCell="AN65" sqref="AN65:DC69"/>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
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
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
601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
602</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
562</v>
      </c>
      <c r="BQ50" s="1281"/>
      <c r="BR50" s="1281"/>
      <c r="BS50" s="1281"/>
      <c r="BT50" s="1281"/>
      <c r="BU50" s="1281"/>
      <c r="BV50" s="1281"/>
      <c r="BW50" s="1281"/>
      <c r="BX50" s="1281" t="s">
        <v>
563</v>
      </c>
      <c r="BY50" s="1281"/>
      <c r="BZ50" s="1281"/>
      <c r="CA50" s="1281"/>
      <c r="CB50" s="1281"/>
      <c r="CC50" s="1281"/>
      <c r="CD50" s="1281"/>
      <c r="CE50" s="1281"/>
      <c r="CF50" s="1281" t="s">
        <v>
564</v>
      </c>
      <c r="CG50" s="1281"/>
      <c r="CH50" s="1281"/>
      <c r="CI50" s="1281"/>
      <c r="CJ50" s="1281"/>
      <c r="CK50" s="1281"/>
      <c r="CL50" s="1281"/>
      <c r="CM50" s="1281"/>
      <c r="CN50" s="1281" t="s">
        <v>
565</v>
      </c>
      <c r="CO50" s="1281"/>
      <c r="CP50" s="1281"/>
      <c r="CQ50" s="1281"/>
      <c r="CR50" s="1281"/>
      <c r="CS50" s="1281"/>
      <c r="CT50" s="1281"/>
      <c r="CU50" s="1281"/>
      <c r="CV50" s="1281" t="s">
        <v>
566</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
603</v>
      </c>
      <c r="AO51" s="1279"/>
      <c r="AP51" s="1279"/>
      <c r="AQ51" s="1279"/>
      <c r="AR51" s="1279"/>
      <c r="AS51" s="1279"/>
      <c r="AT51" s="1279"/>
      <c r="AU51" s="1279"/>
      <c r="AV51" s="1279"/>
      <c r="AW51" s="1279"/>
      <c r="AX51" s="1279"/>
      <c r="AY51" s="1279"/>
      <c r="AZ51" s="1279"/>
      <c r="BA51" s="1279"/>
      <c r="BB51" s="1279" t="s">
        <v>
604</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
605</v>
      </c>
      <c r="BC53" s="1279"/>
      <c r="BD53" s="1279"/>
      <c r="BE53" s="1279"/>
      <c r="BF53" s="1279"/>
      <c r="BG53" s="1279"/>
      <c r="BH53" s="1279"/>
      <c r="BI53" s="1279"/>
      <c r="BJ53" s="1279"/>
      <c r="BK53" s="1279"/>
      <c r="BL53" s="1279"/>
      <c r="BM53" s="1279"/>
      <c r="BN53" s="1279"/>
      <c r="BO53" s="1279"/>
      <c r="BP53" s="1276">
        <v>
51.4</v>
      </c>
      <c r="BQ53" s="1276"/>
      <c r="BR53" s="1276"/>
      <c r="BS53" s="1276"/>
      <c r="BT53" s="1276"/>
      <c r="BU53" s="1276"/>
      <c r="BV53" s="1276"/>
      <c r="BW53" s="1276"/>
      <c r="BX53" s="1276">
        <v>
51.9</v>
      </c>
      <c r="BY53" s="1276"/>
      <c r="BZ53" s="1276"/>
      <c r="CA53" s="1276"/>
      <c r="CB53" s="1276"/>
      <c r="CC53" s="1276"/>
      <c r="CD53" s="1276"/>
      <c r="CE53" s="1276"/>
      <c r="CF53" s="1276">
        <v>
52.6</v>
      </c>
      <c r="CG53" s="1276"/>
      <c r="CH53" s="1276"/>
      <c r="CI53" s="1276"/>
      <c r="CJ53" s="1276"/>
      <c r="CK53" s="1276"/>
      <c r="CL53" s="1276"/>
      <c r="CM53" s="1276"/>
      <c r="CN53" s="1276">
        <v>
53.6</v>
      </c>
      <c r="CO53" s="1276"/>
      <c r="CP53" s="1276"/>
      <c r="CQ53" s="1276"/>
      <c r="CR53" s="1276"/>
      <c r="CS53" s="1276"/>
      <c r="CT53" s="1276"/>
      <c r="CU53" s="1276"/>
      <c r="CV53" s="1276">
        <v>
54.1</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
606</v>
      </c>
      <c r="AO55" s="1281"/>
      <c r="AP55" s="1281"/>
      <c r="AQ55" s="1281"/>
      <c r="AR55" s="1281"/>
      <c r="AS55" s="1281"/>
      <c r="AT55" s="1281"/>
      <c r="AU55" s="1281"/>
      <c r="AV55" s="1281"/>
      <c r="AW55" s="1281"/>
      <c r="AX55" s="1281"/>
      <c r="AY55" s="1281"/>
      <c r="AZ55" s="1281"/>
      <c r="BA55" s="1281"/>
      <c r="BB55" s="1279" t="s">
        <v>
604</v>
      </c>
      <c r="BC55" s="1279"/>
      <c r="BD55" s="1279"/>
      <c r="BE55" s="1279"/>
      <c r="BF55" s="1279"/>
      <c r="BG55" s="1279"/>
      <c r="BH55" s="1279"/>
      <c r="BI55" s="1279"/>
      <c r="BJ55" s="1279"/>
      <c r="BK55" s="1279"/>
      <c r="BL55" s="1279"/>
      <c r="BM55" s="1279"/>
      <c r="BN55" s="1279"/>
      <c r="BO55" s="1279"/>
      <c r="BP55" s="1276">
        <v>
0</v>
      </c>
      <c r="BQ55" s="1276"/>
      <c r="BR55" s="1276"/>
      <c r="BS55" s="1276"/>
      <c r="BT55" s="1276"/>
      <c r="BU55" s="1276"/>
      <c r="BV55" s="1276"/>
      <c r="BW55" s="1276"/>
      <c r="BX55" s="1276">
        <v>
0</v>
      </c>
      <c r="BY55" s="1276"/>
      <c r="BZ55" s="1276"/>
      <c r="CA55" s="1276"/>
      <c r="CB55" s="1276"/>
      <c r="CC55" s="1276"/>
      <c r="CD55" s="1276"/>
      <c r="CE55" s="1276"/>
      <c r="CF55" s="1276">
        <v>
0</v>
      </c>
      <c r="CG55" s="1276"/>
      <c r="CH55" s="1276"/>
      <c r="CI55" s="1276"/>
      <c r="CJ55" s="1276"/>
      <c r="CK55" s="1276"/>
      <c r="CL55" s="1276"/>
      <c r="CM55" s="1276"/>
      <c r="CN55" s="1276">
        <v>
0</v>
      </c>
      <c r="CO55" s="1276"/>
      <c r="CP55" s="1276"/>
      <c r="CQ55" s="1276"/>
      <c r="CR55" s="1276"/>
      <c r="CS55" s="1276"/>
      <c r="CT55" s="1276"/>
      <c r="CU55" s="1276"/>
      <c r="CV55" s="1276">
        <v>
0</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
605</v>
      </c>
      <c r="BC57" s="1279"/>
      <c r="BD57" s="1279"/>
      <c r="BE57" s="1279"/>
      <c r="BF57" s="1279"/>
      <c r="BG57" s="1279"/>
      <c r="BH57" s="1279"/>
      <c r="BI57" s="1279"/>
      <c r="BJ57" s="1279"/>
      <c r="BK57" s="1279"/>
      <c r="BL57" s="1279"/>
      <c r="BM57" s="1279"/>
      <c r="BN57" s="1279"/>
      <c r="BO57" s="1279"/>
      <c r="BP57" s="1276">
        <v>
56.9</v>
      </c>
      <c r="BQ57" s="1276"/>
      <c r="BR57" s="1276"/>
      <c r="BS57" s="1276"/>
      <c r="BT57" s="1276"/>
      <c r="BU57" s="1276"/>
      <c r="BV57" s="1276"/>
      <c r="BW57" s="1276"/>
      <c r="BX57" s="1276">
        <v>
57.7</v>
      </c>
      <c r="BY57" s="1276"/>
      <c r="BZ57" s="1276"/>
      <c r="CA57" s="1276"/>
      <c r="CB57" s="1276"/>
      <c r="CC57" s="1276"/>
      <c r="CD57" s="1276"/>
      <c r="CE57" s="1276"/>
      <c r="CF57" s="1276">
        <v>
56.3</v>
      </c>
      <c r="CG57" s="1276"/>
      <c r="CH57" s="1276"/>
      <c r="CI57" s="1276"/>
      <c r="CJ57" s="1276"/>
      <c r="CK57" s="1276"/>
      <c r="CL57" s="1276"/>
      <c r="CM57" s="1276"/>
      <c r="CN57" s="1276">
        <v>
56.4</v>
      </c>
      <c r="CO57" s="1276"/>
      <c r="CP57" s="1276"/>
      <c r="CQ57" s="1276"/>
      <c r="CR57" s="1276"/>
      <c r="CS57" s="1276"/>
      <c r="CT57" s="1276"/>
      <c r="CU57" s="1276"/>
      <c r="CV57" s="1276">
        <v>
56</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
607</v>
      </c>
    </row>
    <row r="64" spans="1:109" ht="13.2" x14ac:dyDescent="0.2">
      <c r="B64" s="375"/>
      <c r="G64" s="382"/>
      <c r="I64" s="395"/>
      <c r="J64" s="395"/>
      <c r="K64" s="395"/>
      <c r="L64" s="395"/>
      <c r="M64" s="395"/>
      <c r="N64" s="396"/>
      <c r="AM64" s="382"/>
      <c r="AN64" s="382" t="s">
        <v>
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
608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
602</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
562</v>
      </c>
      <c r="BQ72" s="1281"/>
      <c r="BR72" s="1281"/>
      <c r="BS72" s="1281"/>
      <c r="BT72" s="1281"/>
      <c r="BU72" s="1281"/>
      <c r="BV72" s="1281"/>
      <c r="BW72" s="1281"/>
      <c r="BX72" s="1281" t="s">
        <v>
563</v>
      </c>
      <c r="BY72" s="1281"/>
      <c r="BZ72" s="1281"/>
      <c r="CA72" s="1281"/>
      <c r="CB72" s="1281"/>
      <c r="CC72" s="1281"/>
      <c r="CD72" s="1281"/>
      <c r="CE72" s="1281"/>
      <c r="CF72" s="1281" t="s">
        <v>
564</v>
      </c>
      <c r="CG72" s="1281"/>
      <c r="CH72" s="1281"/>
      <c r="CI72" s="1281"/>
      <c r="CJ72" s="1281"/>
      <c r="CK72" s="1281"/>
      <c r="CL72" s="1281"/>
      <c r="CM72" s="1281"/>
      <c r="CN72" s="1281" t="s">
        <v>
565</v>
      </c>
      <c r="CO72" s="1281"/>
      <c r="CP72" s="1281"/>
      <c r="CQ72" s="1281"/>
      <c r="CR72" s="1281"/>
      <c r="CS72" s="1281"/>
      <c r="CT72" s="1281"/>
      <c r="CU72" s="1281"/>
      <c r="CV72" s="1281" t="s">
        <v>
566</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
603</v>
      </c>
      <c r="AO73" s="1279"/>
      <c r="AP73" s="1279"/>
      <c r="AQ73" s="1279"/>
      <c r="AR73" s="1279"/>
      <c r="AS73" s="1279"/>
      <c r="AT73" s="1279"/>
      <c r="AU73" s="1279"/>
      <c r="AV73" s="1279"/>
      <c r="AW73" s="1279"/>
      <c r="AX73" s="1279"/>
      <c r="AY73" s="1279"/>
      <c r="AZ73" s="1279"/>
      <c r="BA73" s="1279"/>
      <c r="BB73" s="1279" t="s">
        <v>
604</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
609</v>
      </c>
      <c r="BC75" s="1279"/>
      <c r="BD75" s="1279"/>
      <c r="BE75" s="1279"/>
      <c r="BF75" s="1279"/>
      <c r="BG75" s="1279"/>
      <c r="BH75" s="1279"/>
      <c r="BI75" s="1279"/>
      <c r="BJ75" s="1279"/>
      <c r="BK75" s="1279"/>
      <c r="BL75" s="1279"/>
      <c r="BM75" s="1279"/>
      <c r="BN75" s="1279"/>
      <c r="BO75" s="1279"/>
      <c r="BP75" s="1276">
        <v>
-4.4000000000000004</v>
      </c>
      <c r="BQ75" s="1276"/>
      <c r="BR75" s="1276"/>
      <c r="BS75" s="1276"/>
      <c r="BT75" s="1276"/>
      <c r="BU75" s="1276"/>
      <c r="BV75" s="1276"/>
      <c r="BW75" s="1276"/>
      <c r="BX75" s="1276">
        <v>
-4.2</v>
      </c>
      <c r="BY75" s="1276"/>
      <c r="BZ75" s="1276"/>
      <c r="CA75" s="1276"/>
      <c r="CB75" s="1276"/>
      <c r="CC75" s="1276"/>
      <c r="CD75" s="1276"/>
      <c r="CE75" s="1276"/>
      <c r="CF75" s="1276">
        <v>
-4</v>
      </c>
      <c r="CG75" s="1276"/>
      <c r="CH75" s="1276"/>
      <c r="CI75" s="1276"/>
      <c r="CJ75" s="1276"/>
      <c r="CK75" s="1276"/>
      <c r="CL75" s="1276"/>
      <c r="CM75" s="1276"/>
      <c r="CN75" s="1276">
        <v>
-3.7</v>
      </c>
      <c r="CO75" s="1276"/>
      <c r="CP75" s="1276"/>
      <c r="CQ75" s="1276"/>
      <c r="CR75" s="1276"/>
      <c r="CS75" s="1276"/>
      <c r="CT75" s="1276"/>
      <c r="CU75" s="1276"/>
      <c r="CV75" s="1276">
        <v>
-3.5</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
606</v>
      </c>
      <c r="AO77" s="1281"/>
      <c r="AP77" s="1281"/>
      <c r="AQ77" s="1281"/>
      <c r="AR77" s="1281"/>
      <c r="AS77" s="1281"/>
      <c r="AT77" s="1281"/>
      <c r="AU77" s="1281"/>
      <c r="AV77" s="1281"/>
      <c r="AW77" s="1281"/>
      <c r="AX77" s="1281"/>
      <c r="AY77" s="1281"/>
      <c r="AZ77" s="1281"/>
      <c r="BA77" s="1281"/>
      <c r="BB77" s="1279" t="s">
        <v>
604</v>
      </c>
      <c r="BC77" s="1279"/>
      <c r="BD77" s="1279"/>
      <c r="BE77" s="1279"/>
      <c r="BF77" s="1279"/>
      <c r="BG77" s="1279"/>
      <c r="BH77" s="1279"/>
      <c r="BI77" s="1279"/>
      <c r="BJ77" s="1279"/>
      <c r="BK77" s="1279"/>
      <c r="BL77" s="1279"/>
      <c r="BM77" s="1279"/>
      <c r="BN77" s="1279"/>
      <c r="BO77" s="1279"/>
      <c r="BP77" s="1276">
        <v>
0</v>
      </c>
      <c r="BQ77" s="1276"/>
      <c r="BR77" s="1276"/>
      <c r="BS77" s="1276"/>
      <c r="BT77" s="1276"/>
      <c r="BU77" s="1276"/>
      <c r="BV77" s="1276"/>
      <c r="BW77" s="1276"/>
      <c r="BX77" s="1276">
        <v>
0</v>
      </c>
      <c r="BY77" s="1276"/>
      <c r="BZ77" s="1276"/>
      <c r="CA77" s="1276"/>
      <c r="CB77" s="1276"/>
      <c r="CC77" s="1276"/>
      <c r="CD77" s="1276"/>
      <c r="CE77" s="1276"/>
      <c r="CF77" s="1276">
        <v>
0</v>
      </c>
      <c r="CG77" s="1276"/>
      <c r="CH77" s="1276"/>
      <c r="CI77" s="1276"/>
      <c r="CJ77" s="1276"/>
      <c r="CK77" s="1276"/>
      <c r="CL77" s="1276"/>
      <c r="CM77" s="1276"/>
      <c r="CN77" s="1276">
        <v>
0</v>
      </c>
      <c r="CO77" s="1276"/>
      <c r="CP77" s="1276"/>
      <c r="CQ77" s="1276"/>
      <c r="CR77" s="1276"/>
      <c r="CS77" s="1276"/>
      <c r="CT77" s="1276"/>
      <c r="CU77" s="1276"/>
      <c r="CV77" s="1276">
        <v>
0</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
609</v>
      </c>
      <c r="BC79" s="1279"/>
      <c r="BD79" s="1279"/>
      <c r="BE79" s="1279"/>
      <c r="BF79" s="1279"/>
      <c r="BG79" s="1279"/>
      <c r="BH79" s="1279"/>
      <c r="BI79" s="1279"/>
      <c r="BJ79" s="1279"/>
      <c r="BK79" s="1279"/>
      <c r="BL79" s="1279"/>
      <c r="BM79" s="1279"/>
      <c r="BN79" s="1279"/>
      <c r="BO79" s="1279"/>
      <c r="BP79" s="1276">
        <v>
-3.2</v>
      </c>
      <c r="BQ79" s="1276"/>
      <c r="BR79" s="1276"/>
      <c r="BS79" s="1276"/>
      <c r="BT79" s="1276"/>
      <c r="BU79" s="1276"/>
      <c r="BV79" s="1276"/>
      <c r="BW79" s="1276"/>
      <c r="BX79" s="1276">
        <v>
-3.4</v>
      </c>
      <c r="BY79" s="1276"/>
      <c r="BZ79" s="1276"/>
      <c r="CA79" s="1276"/>
      <c r="CB79" s="1276"/>
      <c r="CC79" s="1276"/>
      <c r="CD79" s="1276"/>
      <c r="CE79" s="1276"/>
      <c r="CF79" s="1276">
        <v>
-3.5</v>
      </c>
      <c r="CG79" s="1276"/>
      <c r="CH79" s="1276"/>
      <c r="CI79" s="1276"/>
      <c r="CJ79" s="1276"/>
      <c r="CK79" s="1276"/>
      <c r="CL79" s="1276"/>
      <c r="CM79" s="1276"/>
      <c r="CN79" s="1276">
        <v>
-3.4</v>
      </c>
      <c r="CO79" s="1276"/>
      <c r="CP79" s="1276"/>
      <c r="CQ79" s="1276"/>
      <c r="CR79" s="1276"/>
      <c r="CS79" s="1276"/>
      <c r="CT79" s="1276"/>
      <c r="CU79" s="1276"/>
      <c r="CV79" s="1276">
        <v>
-3.2</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MqMAEECHALaw28Rei8KfWFxyiXUmE3ABxBjfudCgAvuHRCtY67yXAScvIzzMj5fAFDavn7bK0lR21j4ZiDZm2w==" saltValue="N79PNjHh3QHwCVSaESdf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509</v>
      </c>
    </row>
  </sheetData>
  <sheetProtection algorithmName="SHA-512" hashValue="BlreGXXnW+NBDZbwDVv4Of0V87KdK0lyPGdcMcaFf3gnrABoqTnAr3UhzY20ZjJ29PB/ofkHyT592fgt+d8oow==" saltValue="prWHGumgDRC9sh10qQSCx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509</v>
      </c>
    </row>
  </sheetData>
  <sheetProtection algorithmName="SHA-512" hashValue="b69BBmbRrFzGbBJBgpsg1scOr9NS4CZIeXuzrbKEZMwtDnyo+DalqjTLYjjsxr8zXtAEvy4ArkeFjd2a5MAKZw==" saltValue="kSZaUzBmHOtUq+j9Lz9qx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559</v>
      </c>
      <c r="G2" s="148"/>
      <c r="H2" s="149"/>
    </row>
    <row r="3" spans="1:8" x14ac:dyDescent="0.2">
      <c r="A3" s="145" t="s">
        <v>552</v>
      </c>
      <c r="B3" s="150"/>
      <c r="C3" s="151"/>
      <c r="D3" s="152">
        <v>49452</v>
      </c>
      <c r="E3" s="153"/>
      <c r="F3" s="154">
        <v>46686</v>
      </c>
      <c r="G3" s="155"/>
      <c r="H3" s="156"/>
    </row>
    <row r="4" spans="1:8" x14ac:dyDescent="0.2">
      <c r="A4" s="157"/>
      <c r="B4" s="158"/>
      <c r="C4" s="159"/>
      <c r="D4" s="160">
        <v>40470</v>
      </c>
      <c r="E4" s="161"/>
      <c r="F4" s="162">
        <v>32595</v>
      </c>
      <c r="G4" s="163"/>
      <c r="H4" s="164"/>
    </row>
    <row r="5" spans="1:8" x14ac:dyDescent="0.2">
      <c r="A5" s="145" t="s">
        <v>554</v>
      </c>
      <c r="B5" s="150"/>
      <c r="C5" s="151"/>
      <c r="D5" s="152">
        <v>32342</v>
      </c>
      <c r="E5" s="153"/>
      <c r="F5" s="154">
        <v>49796</v>
      </c>
      <c r="G5" s="155"/>
      <c r="H5" s="156"/>
    </row>
    <row r="6" spans="1:8" x14ac:dyDescent="0.2">
      <c r="A6" s="157"/>
      <c r="B6" s="158"/>
      <c r="C6" s="159"/>
      <c r="D6" s="160">
        <v>25561</v>
      </c>
      <c r="E6" s="161"/>
      <c r="F6" s="162">
        <v>37281</v>
      </c>
      <c r="G6" s="163"/>
      <c r="H6" s="164"/>
    </row>
    <row r="7" spans="1:8" x14ac:dyDescent="0.2">
      <c r="A7" s="145" t="s">
        <v>555</v>
      </c>
      <c r="B7" s="150"/>
      <c r="C7" s="151"/>
      <c r="D7" s="152">
        <v>36725</v>
      </c>
      <c r="E7" s="153"/>
      <c r="F7" s="154">
        <v>51681</v>
      </c>
      <c r="G7" s="155"/>
      <c r="H7" s="156"/>
    </row>
    <row r="8" spans="1:8" x14ac:dyDescent="0.2">
      <c r="A8" s="157"/>
      <c r="B8" s="158"/>
      <c r="C8" s="159"/>
      <c r="D8" s="160">
        <v>30912</v>
      </c>
      <c r="E8" s="161"/>
      <c r="F8" s="162">
        <v>37226</v>
      </c>
      <c r="G8" s="163"/>
      <c r="H8" s="164"/>
    </row>
    <row r="9" spans="1:8" x14ac:dyDescent="0.2">
      <c r="A9" s="145" t="s">
        <v>556</v>
      </c>
      <c r="B9" s="150"/>
      <c r="C9" s="151"/>
      <c r="D9" s="152">
        <v>30776</v>
      </c>
      <c r="E9" s="153"/>
      <c r="F9" s="154">
        <v>50465</v>
      </c>
      <c r="G9" s="155"/>
      <c r="H9" s="156"/>
    </row>
    <row r="10" spans="1:8" x14ac:dyDescent="0.2">
      <c r="A10" s="157"/>
      <c r="B10" s="158"/>
      <c r="C10" s="159"/>
      <c r="D10" s="160">
        <v>24589</v>
      </c>
      <c r="E10" s="161"/>
      <c r="F10" s="162">
        <v>34193</v>
      </c>
      <c r="G10" s="163"/>
      <c r="H10" s="164"/>
    </row>
    <row r="11" spans="1:8" x14ac:dyDescent="0.2">
      <c r="A11" s="145" t="s">
        <v>557</v>
      </c>
      <c r="B11" s="150"/>
      <c r="C11" s="151"/>
      <c r="D11" s="152">
        <v>36683</v>
      </c>
      <c r="E11" s="153"/>
      <c r="F11" s="154">
        <v>51679</v>
      </c>
      <c r="G11" s="155"/>
      <c r="H11" s="156"/>
    </row>
    <row r="12" spans="1:8" x14ac:dyDescent="0.2">
      <c r="A12" s="157"/>
      <c r="B12" s="158"/>
      <c r="C12" s="165"/>
      <c r="D12" s="160">
        <v>29692</v>
      </c>
      <c r="E12" s="161"/>
      <c r="F12" s="162">
        <v>35132</v>
      </c>
      <c r="G12" s="163"/>
      <c r="H12" s="164"/>
    </row>
    <row r="13" spans="1:8" x14ac:dyDescent="0.2">
      <c r="A13" s="145"/>
      <c r="B13" s="150"/>
      <c r="C13" s="166"/>
      <c r="D13" s="167">
        <v>37196</v>
      </c>
      <c r="E13" s="168"/>
      <c r="F13" s="169">
        <v>50061</v>
      </c>
      <c r="G13" s="170"/>
      <c r="H13" s="156"/>
    </row>
    <row r="14" spans="1:8" x14ac:dyDescent="0.2">
      <c r="A14" s="157"/>
      <c r="B14" s="158"/>
      <c r="C14" s="159"/>
      <c r="D14" s="160">
        <v>30245</v>
      </c>
      <c r="E14" s="161"/>
      <c r="F14" s="162">
        <v>35285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3.99</v>
      </c>
      <c r="C19" s="171">
        <f>ROUND(VALUE(SUBSTITUTE(実質収支比率等に係る経年分析!G$48,"▲","-")),2)</f>
        <v>4.1100000000000003</v>
      </c>
      <c r="D19" s="171">
        <f>ROUND(VALUE(SUBSTITUTE(実質収支比率等に係る経年分析!H$48,"▲","-")),2)</f>
        <v>3.91</v>
      </c>
      <c r="E19" s="171">
        <f>ROUND(VALUE(SUBSTITUTE(実質収支比率等に係る経年分析!I$48,"▲","-")),2)</f>
        <v>4.47</v>
      </c>
      <c r="F19" s="171">
        <f>ROUND(VALUE(SUBSTITUTE(実質収支比率等に係る経年分析!J$48,"▲","-")),2)</f>
        <v>8.4600000000000009</v>
      </c>
    </row>
    <row r="20" spans="1:11" x14ac:dyDescent="0.2">
      <c r="A20" s="171" t="s">
        <v>54</v>
      </c>
      <c r="B20" s="171">
        <f>ROUND(VALUE(SUBSTITUTE(実質収支比率等に係る経年分析!F$47,"▲","-")),2)</f>
        <v>24.53</v>
      </c>
      <c r="C20" s="171">
        <f>ROUND(VALUE(SUBSTITUTE(実質収支比率等に係る経年分析!G$47,"▲","-")),2)</f>
        <v>22.74</v>
      </c>
      <c r="D20" s="171">
        <f>ROUND(VALUE(SUBSTITUTE(実質収支比率等に係る経年分析!H$47,"▲","-")),2)</f>
        <v>23.48</v>
      </c>
      <c r="E20" s="171">
        <f>ROUND(VALUE(SUBSTITUTE(実質収支比率等に係る経年分析!I$47,"▲","-")),2)</f>
        <v>26.83</v>
      </c>
      <c r="F20" s="171">
        <f>ROUND(VALUE(SUBSTITUTE(実質収支比率等に係る経年分析!J$47,"▲","-")),2)</f>
        <v>28.89</v>
      </c>
    </row>
    <row r="21" spans="1:11" x14ac:dyDescent="0.2">
      <c r="A21" s="171" t="s">
        <v>55</v>
      </c>
      <c r="B21" s="171">
        <f>IF(ISNUMBER(VALUE(SUBSTITUTE(実質収支比率等に係る経年分析!F$49,"▲","-"))),ROUND(VALUE(SUBSTITUTE(実質収支比率等に係る経年分析!F$49,"▲","-")),2),NA())</f>
        <v>-1.72</v>
      </c>
      <c r="C21" s="171">
        <f>IF(ISNUMBER(VALUE(SUBSTITUTE(実質収支比率等に係る経年分析!G$49,"▲","-"))),ROUND(VALUE(SUBSTITUTE(実質収支比率等に係る経年分析!G$49,"▲","-")),2),NA())</f>
        <v>-1.38</v>
      </c>
      <c r="D21" s="171">
        <f>IF(ISNUMBER(VALUE(SUBSTITUTE(実質収支比率等に係る経年分析!H$49,"▲","-"))),ROUND(VALUE(SUBSTITUTE(実質収支比率等に係る経年分析!H$49,"▲","-")),2),NA())</f>
        <v>1.97</v>
      </c>
      <c r="E21" s="171">
        <f>IF(ISNUMBER(VALUE(SUBSTITUTE(実質収支比率等に係る経年分析!I$49,"▲","-"))),ROUND(VALUE(SUBSTITUTE(実質収支比率等に係る経年分析!I$49,"▲","-")),2),NA())</f>
        <v>3.29</v>
      </c>
      <c r="F21" s="171">
        <f>IF(ISNUMBER(VALUE(SUBSTITUTE(実質収支比率等に係る経年分析!J$49,"▲","-"))),ROUND(VALUE(SUBSTITUTE(実質収支比率等に係る経年分析!J$49,"▲","-")),2),NA())</f>
        <v>6.78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2">
      <c r="A34" s="172" t="str">
        <f>IF(連結実質赤字比率に係る赤字・黒字の構成分析!C$36="",NA(),連結実質赤字比率に係る赤字・黒字の構成分析!C$36)</f>
        <v>介護保険会計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0.79</v>
      </c>
    </row>
    <row r="35" spans="1:16" x14ac:dyDescent="0.2">
      <c r="A35" s="172" t="str">
        <f>IF(連結実質赤字比率に係る赤字・黒字の構成分析!C$35="",NA(),連結実質赤字比率に係る赤字・黒字の構成分析!C$35)</f>
        <v>国民健康保険会計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1.1000000000000001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4.0999999999999996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8.4600000000000009</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7089</v>
      </c>
      <c r="E42" s="173"/>
      <c r="F42" s="173"/>
      <c r="G42" s="173">
        <f>'実質公債費比率（分子）の構造'!L$52</f>
        <v>6911</v>
      </c>
      <c r="H42" s="173"/>
      <c r="I42" s="173"/>
      <c r="J42" s="173">
        <f>'実質公債費比率（分子）の構造'!M$52</f>
        <v>6875</v>
      </c>
      <c r="K42" s="173"/>
      <c r="L42" s="173"/>
      <c r="M42" s="173">
        <f>'実質公債費比率（分子）の構造'!N$52</f>
        <v>6780</v>
      </c>
      <c r="N42" s="173"/>
      <c r="O42" s="173"/>
      <c r="P42" s="173">
        <f>'実質公債費比率（分子）の構造'!O$52</f>
        <v>6560</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89</v>
      </c>
      <c r="C44" s="173"/>
      <c r="D44" s="173"/>
      <c r="E44" s="173">
        <f>'実質公債費比率（分子）の構造'!L$50</f>
        <v>76</v>
      </c>
      <c r="F44" s="173"/>
      <c r="G44" s="173"/>
      <c r="H44" s="173">
        <f>'実質公債費比率（分子）の構造'!M$50</f>
        <v>53</v>
      </c>
      <c r="I44" s="173"/>
      <c r="J44" s="173"/>
      <c r="K44" s="173">
        <f>'実質公債費比率（分子）の構造'!N$50</f>
        <v>53</v>
      </c>
      <c r="L44" s="173"/>
      <c r="M44" s="173"/>
      <c r="N44" s="173">
        <f>'実質公債費比率（分子）の構造'!O$50</f>
        <v>20</v>
      </c>
      <c r="O44" s="173"/>
      <c r="P44" s="173"/>
    </row>
    <row r="45" spans="1:16" x14ac:dyDescent="0.2">
      <c r="A45" s="173" t="s">
        <v>65</v>
      </c>
      <c r="B45" s="173">
        <f>'実質公債費比率（分子）の構造'!K$49</f>
        <v>105</v>
      </c>
      <c r="C45" s="173"/>
      <c r="D45" s="173"/>
      <c r="E45" s="173">
        <f>'実質公債費比率（分子）の構造'!L$49</f>
        <v>113</v>
      </c>
      <c r="F45" s="173"/>
      <c r="G45" s="173"/>
      <c r="H45" s="173">
        <f>'実質公債費比率（分子）の構造'!M$49</f>
        <v>121</v>
      </c>
      <c r="I45" s="173"/>
      <c r="J45" s="173"/>
      <c r="K45" s="173">
        <f>'実質公債費比率（分子）の構造'!N$49</f>
        <v>140</v>
      </c>
      <c r="L45" s="173"/>
      <c r="M45" s="173"/>
      <c r="N45" s="173">
        <f>'実質公債費比率（分子）の構造'!O$49</f>
        <v>142</v>
      </c>
      <c r="O45" s="173"/>
      <c r="P45" s="173"/>
    </row>
    <row r="46" spans="1:16" x14ac:dyDescent="0.2">
      <c r="A46" s="173" t="s">
        <v>66</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67</v>
      </c>
      <c r="B47" s="173">
        <f>'実質公債費比率（分子）の構造'!K$47</f>
        <v>110</v>
      </c>
      <c r="C47" s="173"/>
      <c r="D47" s="173"/>
      <c r="E47" s="173">
        <f>'実質公債費比率（分子）の構造'!L$47</f>
        <v>60</v>
      </c>
      <c r="F47" s="173"/>
      <c r="G47" s="173"/>
      <c r="H47" s="173">
        <f>'実質公債費比率（分子）の構造'!M$47</f>
        <v>60</v>
      </c>
      <c r="I47" s="173"/>
      <c r="J47" s="173"/>
      <c r="K47" s="173">
        <f>'実質公債費比率（分子）の構造'!N$47</f>
        <v>56</v>
      </c>
      <c r="L47" s="173"/>
      <c r="M47" s="173"/>
      <c r="N47" s="173">
        <f>'実質公債費比率（分子）の構造'!O$47</f>
        <v>53</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1946</v>
      </c>
      <c r="C49" s="173"/>
      <c r="D49" s="173"/>
      <c r="E49" s="173">
        <f>'実質公債費比率（分子）の構造'!L$45</f>
        <v>1900</v>
      </c>
      <c r="F49" s="173"/>
      <c r="G49" s="173"/>
      <c r="H49" s="173">
        <f>'実質公債費比率（分子）の構造'!M$45</f>
        <v>2202</v>
      </c>
      <c r="I49" s="173"/>
      <c r="J49" s="173"/>
      <c r="K49" s="173">
        <f>'実質公債費比率（分子）の構造'!N$45</f>
        <v>2192</v>
      </c>
      <c r="L49" s="173"/>
      <c r="M49" s="173"/>
      <c r="N49" s="173">
        <f>'実質公債費比率（分子）の構造'!O$45</f>
        <v>2196</v>
      </c>
      <c r="O49" s="173"/>
      <c r="P49" s="173"/>
    </row>
    <row r="50" spans="1:16" x14ac:dyDescent="0.2">
      <c r="A50" s="173" t="s">
        <v>70</v>
      </c>
      <c r="B50" s="173" t="e">
        <f>NA()</f>
        <v>#N/A</v>
      </c>
      <c r="C50" s="173">
        <f>IF(ISNUMBER('実質公債費比率（分子）の構造'!K$53),'実質公債費比率（分子）の構造'!K$53,NA())</f>
        <v>-4839</v>
      </c>
      <c r="D50" s="173" t="e">
        <f>NA()</f>
        <v>#N/A</v>
      </c>
      <c r="E50" s="173" t="e">
        <f>NA()</f>
        <v>#N/A</v>
      </c>
      <c r="F50" s="173">
        <f>IF(ISNUMBER('実質公債費比率（分子）の構造'!L$53),'実質公債費比率（分子）の構造'!L$53,NA())</f>
        <v>-4762</v>
      </c>
      <c r="G50" s="173" t="e">
        <f>NA()</f>
        <v>#N/A</v>
      </c>
      <c r="H50" s="173" t="e">
        <f>NA()</f>
        <v>#N/A</v>
      </c>
      <c r="I50" s="173">
        <f>IF(ISNUMBER('実質公債費比率（分子）の構造'!M$53),'実質公債費比率（分子）の構造'!M$53,NA())</f>
        <v>-4439</v>
      </c>
      <c r="J50" s="173" t="e">
        <f>NA()</f>
        <v>#N/A</v>
      </c>
      <c r="K50" s="173" t="e">
        <f>NA()</f>
        <v>#N/A</v>
      </c>
      <c r="L50" s="173">
        <f>IF(ISNUMBER('実質公債費比率（分子）の構造'!N$53),'実質公債費比率（分子）の構造'!N$53,NA())</f>
        <v>-4339</v>
      </c>
      <c r="M50" s="173" t="e">
        <f>NA()</f>
        <v>#N/A</v>
      </c>
      <c r="N50" s="173" t="e">
        <f>NA()</f>
        <v>#N/A</v>
      </c>
      <c r="O50" s="173">
        <f>IF(ISNUMBER('実質公債費比率（分子）の構造'!O$53),'実質公債費比率（分子）の構造'!O$53,NA())</f>
        <v>-4149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72425</v>
      </c>
      <c r="E56" s="172"/>
      <c r="F56" s="172"/>
      <c r="G56" s="172">
        <f>'将来負担比率（分子）の構造'!J$52</f>
        <v>66142</v>
      </c>
      <c r="H56" s="172"/>
      <c r="I56" s="172"/>
      <c r="J56" s="172">
        <f>'将来負担比率（分子）の構造'!K$52</f>
        <v>60135</v>
      </c>
      <c r="K56" s="172"/>
      <c r="L56" s="172"/>
      <c r="M56" s="172">
        <f>'将来負担比率（分子）の構造'!L$52</f>
        <v>55849</v>
      </c>
      <c r="N56" s="172"/>
      <c r="O56" s="172"/>
      <c r="P56" s="172">
        <f>'将来負担比率（分子）の構造'!M$52</f>
        <v>57065</v>
      </c>
    </row>
    <row r="57" spans="1:16" x14ac:dyDescent="0.2">
      <c r="A57" s="172" t="s">
        <v>41</v>
      </c>
      <c r="B57" s="172"/>
      <c r="C57" s="172"/>
      <c r="D57" s="172">
        <f>'将来負担比率（分子）の構造'!I$51</f>
        <v>10</v>
      </c>
      <c r="E57" s="172"/>
      <c r="F57" s="172"/>
      <c r="G57" s="172">
        <f>'将来負担比率（分子）の構造'!J$51</f>
        <v>7</v>
      </c>
      <c r="H57" s="172"/>
      <c r="I57" s="172"/>
      <c r="J57" s="172">
        <f>'将来負担比率（分子）の構造'!K$51</f>
        <v>6</v>
      </c>
      <c r="K57" s="172"/>
      <c r="L57" s="172"/>
      <c r="M57" s="172">
        <f>'将来負担比率（分子）の構造'!L$51</f>
        <v>5</v>
      </c>
      <c r="N57" s="172"/>
      <c r="O57" s="172"/>
      <c r="P57" s="172">
        <f>'将来負担比率（分子）の構造'!M$51</f>
        <v>4</v>
      </c>
    </row>
    <row r="58" spans="1:16" x14ac:dyDescent="0.2">
      <c r="A58" s="172" t="s">
        <v>40</v>
      </c>
      <c r="B58" s="172"/>
      <c r="C58" s="172"/>
      <c r="D58" s="172">
        <f>'将来負担比率（分子）の構造'!I$50</f>
        <v>118618</v>
      </c>
      <c r="E58" s="172"/>
      <c r="F58" s="172"/>
      <c r="G58" s="172">
        <f>'将来負担比率（分子）の構造'!J$50</f>
        <v>132187</v>
      </c>
      <c r="H58" s="172"/>
      <c r="I58" s="172"/>
      <c r="J58" s="172">
        <f>'将来負担比率（分子）の構造'!K$50</f>
        <v>146841</v>
      </c>
      <c r="K58" s="172"/>
      <c r="L58" s="172"/>
      <c r="M58" s="172">
        <f>'将来負担比率（分子）の構造'!L$50</f>
        <v>155266</v>
      </c>
      <c r="N58" s="172"/>
      <c r="O58" s="172"/>
      <c r="P58" s="172">
        <f>'将来負担比率（分子）の構造'!M$50</f>
        <v>166809</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18021</v>
      </c>
      <c r="C62" s="172"/>
      <c r="D62" s="172"/>
      <c r="E62" s="172">
        <f>'将来負担比率（分子）の構造'!J$45</f>
        <v>18523</v>
      </c>
      <c r="F62" s="172"/>
      <c r="G62" s="172"/>
      <c r="H62" s="172">
        <f>'将来負担比率（分子）の構造'!K$45</f>
        <v>17359</v>
      </c>
      <c r="I62" s="172"/>
      <c r="J62" s="172"/>
      <c r="K62" s="172">
        <f>'将来負担比率（分子）の構造'!L$45</f>
        <v>16485</v>
      </c>
      <c r="L62" s="172"/>
      <c r="M62" s="172"/>
      <c r="N62" s="172">
        <f>'将来負担比率（分子）の構造'!M$45</f>
        <v>15633</v>
      </c>
      <c r="O62" s="172"/>
      <c r="P62" s="172"/>
    </row>
    <row r="63" spans="1:16" x14ac:dyDescent="0.2">
      <c r="A63" s="172" t="s">
        <v>33</v>
      </c>
      <c r="B63" s="172">
        <f>'将来負担比率（分子）の構造'!I$44</f>
        <v>1521</v>
      </c>
      <c r="C63" s="172"/>
      <c r="D63" s="172"/>
      <c r="E63" s="172">
        <f>'将来負担比率（分子）の構造'!J$44</f>
        <v>1462</v>
      </c>
      <c r="F63" s="172"/>
      <c r="G63" s="172"/>
      <c r="H63" s="172">
        <f>'将来負担比率（分子）の構造'!K$44</f>
        <v>1478</v>
      </c>
      <c r="I63" s="172"/>
      <c r="J63" s="172"/>
      <c r="K63" s="172">
        <f>'将来負担比率（分子）の構造'!L$44</f>
        <v>1734</v>
      </c>
      <c r="L63" s="172"/>
      <c r="M63" s="172"/>
      <c r="N63" s="172">
        <f>'将来負担比率（分子）の構造'!M$44</f>
        <v>2081</v>
      </c>
      <c r="O63" s="172"/>
      <c r="P63" s="172"/>
    </row>
    <row r="64" spans="1:16" x14ac:dyDescent="0.2">
      <c r="A64" s="172" t="s">
        <v>32</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31</v>
      </c>
      <c r="B65" s="172">
        <f>'将来負担比率（分子）の構造'!I$42</f>
        <v>254</v>
      </c>
      <c r="C65" s="172"/>
      <c r="D65" s="172"/>
      <c r="E65" s="172">
        <f>'将来負担比率（分子）の構造'!J$42</f>
        <v>178</v>
      </c>
      <c r="F65" s="172"/>
      <c r="G65" s="172"/>
      <c r="H65" s="172">
        <f>'将来負担比率（分子）の構造'!K$42</f>
        <v>125</v>
      </c>
      <c r="I65" s="172"/>
      <c r="J65" s="172"/>
      <c r="K65" s="172">
        <f>'将来負担比率（分子）の構造'!L$42</f>
        <v>71</v>
      </c>
      <c r="L65" s="172"/>
      <c r="M65" s="172"/>
      <c r="N65" s="172">
        <f>'将来負担比率（分子）の構造'!M$42</f>
        <v>52</v>
      </c>
      <c r="O65" s="172"/>
      <c r="P65" s="172"/>
    </row>
    <row r="66" spans="1:16" x14ac:dyDescent="0.2">
      <c r="A66" s="172" t="s">
        <v>30</v>
      </c>
      <c r="B66" s="172">
        <f>'将来負担比率（分子）の構造'!I$41</f>
        <v>29852</v>
      </c>
      <c r="C66" s="172"/>
      <c r="D66" s="172"/>
      <c r="E66" s="172">
        <f>'将来負担比率（分子）の構造'!J$41</f>
        <v>28845</v>
      </c>
      <c r="F66" s="172"/>
      <c r="G66" s="172"/>
      <c r="H66" s="172">
        <f>'将来負担比率（分子）の構造'!K$41</f>
        <v>27394</v>
      </c>
      <c r="I66" s="172"/>
      <c r="J66" s="172"/>
      <c r="K66" s="172">
        <f>'将来負担比率（分子）の構造'!L$41</f>
        <v>26469</v>
      </c>
      <c r="L66" s="172"/>
      <c r="M66" s="172"/>
      <c r="N66" s="172">
        <f>'将来負担比率（分子）の構造'!M$41</f>
        <v>24812</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30300</v>
      </c>
      <c r="C72" s="176">
        <f>基金残高に係る経年分析!G55</f>
        <v>33854</v>
      </c>
      <c r="D72" s="176">
        <f>基金残高に係る経年分析!H55</f>
        <v>37323</v>
      </c>
    </row>
    <row r="73" spans="1:16" x14ac:dyDescent="0.2">
      <c r="A73" s="175" t="s">
        <v>77</v>
      </c>
      <c r="B73" s="176">
        <f>基金残高に係る経年分析!F56</f>
        <v>3106</v>
      </c>
      <c r="C73" s="176">
        <f>基金残高に係る経年分析!G56</f>
        <v>3107</v>
      </c>
      <c r="D73" s="176">
        <f>基金残高に係る経年分析!H56</f>
        <v>3108</v>
      </c>
    </row>
    <row r="74" spans="1:16" x14ac:dyDescent="0.2">
      <c r="A74" s="175" t="s">
        <v>78</v>
      </c>
      <c r="B74" s="176">
        <f>基金残高に係る経年分析!F57</f>
        <v>101436</v>
      </c>
      <c r="C74" s="176">
        <f>基金残高に係る経年分析!G57</f>
        <v>106362</v>
      </c>
      <c r="D74" s="176">
        <f>基金残高に係る経年分析!H57</f>
        <v>115447</v>
      </c>
    </row>
  </sheetData>
  <sheetProtection algorithmName="SHA-512" hashValue="HBAGZOxA3cPme69qVAN+2HOjPHyTbEvjmmx+jiySnN5bn9avNBpj/IxJAzt3fQ9T20lRHuqUuCg99LVgFqN+gQ==" saltValue="iE2GV5NVhgmSbzElvXUIE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42" sqref="B42:Q42"/>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
215</v>
      </c>
      <c r="DI1" s="782"/>
      <c r="DJ1" s="782"/>
      <c r="DK1" s="782"/>
      <c r="DL1" s="782"/>
      <c r="DM1" s="782"/>
      <c r="DN1" s="783"/>
      <c r="DO1" s="212"/>
      <c r="DP1" s="781" t="s">
        <v>
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
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
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
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
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
1</v>
      </c>
      <c r="C4" s="724"/>
      <c r="D4" s="724"/>
      <c r="E4" s="724"/>
      <c r="F4" s="724"/>
      <c r="G4" s="724"/>
      <c r="H4" s="724"/>
      <c r="I4" s="724"/>
      <c r="J4" s="724"/>
      <c r="K4" s="724"/>
      <c r="L4" s="724"/>
      <c r="M4" s="724"/>
      <c r="N4" s="724"/>
      <c r="O4" s="724"/>
      <c r="P4" s="724"/>
      <c r="Q4" s="725"/>
      <c r="R4" s="723" t="s">
        <v>
221</v>
      </c>
      <c r="S4" s="724"/>
      <c r="T4" s="724"/>
      <c r="U4" s="724"/>
      <c r="V4" s="724"/>
      <c r="W4" s="724"/>
      <c r="X4" s="724"/>
      <c r="Y4" s="725"/>
      <c r="Z4" s="723" t="s">
        <v>
222</v>
      </c>
      <c r="AA4" s="724"/>
      <c r="AB4" s="724"/>
      <c r="AC4" s="725"/>
      <c r="AD4" s="723" t="s">
        <v>
223</v>
      </c>
      <c r="AE4" s="724"/>
      <c r="AF4" s="724"/>
      <c r="AG4" s="724"/>
      <c r="AH4" s="724"/>
      <c r="AI4" s="724"/>
      <c r="AJ4" s="724"/>
      <c r="AK4" s="725"/>
      <c r="AL4" s="723" t="s">
        <v>
222</v>
      </c>
      <c r="AM4" s="724"/>
      <c r="AN4" s="724"/>
      <c r="AO4" s="725"/>
      <c r="AP4" s="784" t="s">
        <v>
224</v>
      </c>
      <c r="AQ4" s="784"/>
      <c r="AR4" s="784"/>
      <c r="AS4" s="784"/>
      <c r="AT4" s="784"/>
      <c r="AU4" s="784"/>
      <c r="AV4" s="784"/>
      <c r="AW4" s="784"/>
      <c r="AX4" s="784"/>
      <c r="AY4" s="784"/>
      <c r="AZ4" s="784"/>
      <c r="BA4" s="784"/>
      <c r="BB4" s="784"/>
      <c r="BC4" s="784"/>
      <c r="BD4" s="784"/>
      <c r="BE4" s="784"/>
      <c r="BF4" s="784"/>
      <c r="BG4" s="784" t="s">
        <v>
225</v>
      </c>
      <c r="BH4" s="784"/>
      <c r="BI4" s="784"/>
      <c r="BJ4" s="784"/>
      <c r="BK4" s="784"/>
      <c r="BL4" s="784"/>
      <c r="BM4" s="784"/>
      <c r="BN4" s="784"/>
      <c r="BO4" s="784" t="s">
        <v>
222</v>
      </c>
      <c r="BP4" s="784"/>
      <c r="BQ4" s="784"/>
      <c r="BR4" s="784"/>
      <c r="BS4" s="784" t="s">
        <v>
226</v>
      </c>
      <c r="BT4" s="784"/>
      <c r="BU4" s="784"/>
      <c r="BV4" s="784"/>
      <c r="BW4" s="784"/>
      <c r="BX4" s="784"/>
      <c r="BY4" s="784"/>
      <c r="BZ4" s="784"/>
      <c r="CA4" s="784"/>
      <c r="CB4" s="784"/>
      <c r="CD4" s="766" t="s">
        <v>
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
228</v>
      </c>
      <c r="C5" s="732"/>
      <c r="D5" s="732"/>
      <c r="E5" s="732"/>
      <c r="F5" s="732"/>
      <c r="G5" s="732"/>
      <c r="H5" s="732"/>
      <c r="I5" s="732"/>
      <c r="J5" s="732"/>
      <c r="K5" s="732"/>
      <c r="L5" s="732"/>
      <c r="M5" s="732"/>
      <c r="N5" s="732"/>
      <c r="O5" s="732"/>
      <c r="P5" s="732"/>
      <c r="Q5" s="733"/>
      <c r="R5" s="717">
        <v>
56216979</v>
      </c>
      <c r="S5" s="718"/>
      <c r="T5" s="718"/>
      <c r="U5" s="718"/>
      <c r="V5" s="718"/>
      <c r="W5" s="718"/>
      <c r="X5" s="718"/>
      <c r="Y5" s="761"/>
      <c r="Z5" s="779">
        <v>
24</v>
      </c>
      <c r="AA5" s="779"/>
      <c r="AB5" s="779"/>
      <c r="AC5" s="779"/>
      <c r="AD5" s="780">
        <v>
56216979</v>
      </c>
      <c r="AE5" s="780"/>
      <c r="AF5" s="780"/>
      <c r="AG5" s="780"/>
      <c r="AH5" s="780"/>
      <c r="AI5" s="780"/>
      <c r="AJ5" s="780"/>
      <c r="AK5" s="780"/>
      <c r="AL5" s="762">
        <v>
41.5</v>
      </c>
      <c r="AM5" s="736"/>
      <c r="AN5" s="736"/>
      <c r="AO5" s="763"/>
      <c r="AP5" s="731" t="s">
        <v>
229</v>
      </c>
      <c r="AQ5" s="732"/>
      <c r="AR5" s="732"/>
      <c r="AS5" s="732"/>
      <c r="AT5" s="732"/>
      <c r="AU5" s="732"/>
      <c r="AV5" s="732"/>
      <c r="AW5" s="732"/>
      <c r="AX5" s="732"/>
      <c r="AY5" s="732"/>
      <c r="AZ5" s="732"/>
      <c r="BA5" s="732"/>
      <c r="BB5" s="732"/>
      <c r="BC5" s="732"/>
      <c r="BD5" s="732"/>
      <c r="BE5" s="732"/>
      <c r="BF5" s="733"/>
      <c r="BG5" s="664">
        <v>
56189866</v>
      </c>
      <c r="BH5" s="665"/>
      <c r="BI5" s="665"/>
      <c r="BJ5" s="665"/>
      <c r="BK5" s="665"/>
      <c r="BL5" s="665"/>
      <c r="BM5" s="665"/>
      <c r="BN5" s="666"/>
      <c r="BO5" s="691">
        <v>
100</v>
      </c>
      <c r="BP5" s="691"/>
      <c r="BQ5" s="691"/>
      <c r="BR5" s="691"/>
      <c r="BS5" s="692" t="s">
        <v>
230</v>
      </c>
      <c r="BT5" s="692"/>
      <c r="BU5" s="692"/>
      <c r="BV5" s="692"/>
      <c r="BW5" s="692"/>
      <c r="BX5" s="692"/>
      <c r="BY5" s="692"/>
      <c r="BZ5" s="692"/>
      <c r="CA5" s="692"/>
      <c r="CB5" s="759"/>
      <c r="CD5" s="766" t="s">
        <v>
224</v>
      </c>
      <c r="CE5" s="767"/>
      <c r="CF5" s="767"/>
      <c r="CG5" s="767"/>
      <c r="CH5" s="767"/>
      <c r="CI5" s="767"/>
      <c r="CJ5" s="767"/>
      <c r="CK5" s="767"/>
      <c r="CL5" s="767"/>
      <c r="CM5" s="767"/>
      <c r="CN5" s="767"/>
      <c r="CO5" s="767"/>
      <c r="CP5" s="767"/>
      <c r="CQ5" s="768"/>
      <c r="CR5" s="766" t="s">
        <v>
231</v>
      </c>
      <c r="CS5" s="767"/>
      <c r="CT5" s="767"/>
      <c r="CU5" s="767"/>
      <c r="CV5" s="767"/>
      <c r="CW5" s="767"/>
      <c r="CX5" s="767"/>
      <c r="CY5" s="768"/>
      <c r="CZ5" s="766" t="s">
        <v>
222</v>
      </c>
      <c r="DA5" s="767"/>
      <c r="DB5" s="767"/>
      <c r="DC5" s="768"/>
      <c r="DD5" s="766" t="s">
        <v>
232</v>
      </c>
      <c r="DE5" s="767"/>
      <c r="DF5" s="767"/>
      <c r="DG5" s="767"/>
      <c r="DH5" s="767"/>
      <c r="DI5" s="767"/>
      <c r="DJ5" s="767"/>
      <c r="DK5" s="767"/>
      <c r="DL5" s="767"/>
      <c r="DM5" s="767"/>
      <c r="DN5" s="767"/>
      <c r="DO5" s="767"/>
      <c r="DP5" s="768"/>
      <c r="DQ5" s="766" t="s">
        <v>
233</v>
      </c>
      <c r="DR5" s="767"/>
      <c r="DS5" s="767"/>
      <c r="DT5" s="767"/>
      <c r="DU5" s="767"/>
      <c r="DV5" s="767"/>
      <c r="DW5" s="767"/>
      <c r="DX5" s="767"/>
      <c r="DY5" s="767"/>
      <c r="DZ5" s="767"/>
      <c r="EA5" s="767"/>
      <c r="EB5" s="767"/>
      <c r="EC5" s="768"/>
    </row>
    <row r="6" spans="2:143" ht="11.25" customHeight="1" x14ac:dyDescent="0.2">
      <c r="B6" s="661" t="s">
        <v>
234</v>
      </c>
      <c r="C6" s="662"/>
      <c r="D6" s="662"/>
      <c r="E6" s="662"/>
      <c r="F6" s="662"/>
      <c r="G6" s="662"/>
      <c r="H6" s="662"/>
      <c r="I6" s="662"/>
      <c r="J6" s="662"/>
      <c r="K6" s="662"/>
      <c r="L6" s="662"/>
      <c r="M6" s="662"/>
      <c r="N6" s="662"/>
      <c r="O6" s="662"/>
      <c r="P6" s="662"/>
      <c r="Q6" s="663"/>
      <c r="R6" s="664">
        <v>
716507</v>
      </c>
      <c r="S6" s="665"/>
      <c r="T6" s="665"/>
      <c r="U6" s="665"/>
      <c r="V6" s="665"/>
      <c r="W6" s="665"/>
      <c r="X6" s="665"/>
      <c r="Y6" s="666"/>
      <c r="Z6" s="691">
        <v>
0.3</v>
      </c>
      <c r="AA6" s="691"/>
      <c r="AB6" s="691"/>
      <c r="AC6" s="691"/>
      <c r="AD6" s="692">
        <v>
716507</v>
      </c>
      <c r="AE6" s="692"/>
      <c r="AF6" s="692"/>
      <c r="AG6" s="692"/>
      <c r="AH6" s="692"/>
      <c r="AI6" s="692"/>
      <c r="AJ6" s="692"/>
      <c r="AK6" s="692"/>
      <c r="AL6" s="667">
        <v>
0.5</v>
      </c>
      <c r="AM6" s="668"/>
      <c r="AN6" s="668"/>
      <c r="AO6" s="693"/>
      <c r="AP6" s="661" t="s">
        <v>
235</v>
      </c>
      <c r="AQ6" s="662"/>
      <c r="AR6" s="662"/>
      <c r="AS6" s="662"/>
      <c r="AT6" s="662"/>
      <c r="AU6" s="662"/>
      <c r="AV6" s="662"/>
      <c r="AW6" s="662"/>
      <c r="AX6" s="662"/>
      <c r="AY6" s="662"/>
      <c r="AZ6" s="662"/>
      <c r="BA6" s="662"/>
      <c r="BB6" s="662"/>
      <c r="BC6" s="662"/>
      <c r="BD6" s="662"/>
      <c r="BE6" s="662"/>
      <c r="BF6" s="663"/>
      <c r="BG6" s="664">
        <v>
56189866</v>
      </c>
      <c r="BH6" s="665"/>
      <c r="BI6" s="665"/>
      <c r="BJ6" s="665"/>
      <c r="BK6" s="665"/>
      <c r="BL6" s="665"/>
      <c r="BM6" s="665"/>
      <c r="BN6" s="666"/>
      <c r="BO6" s="691">
        <v>
100</v>
      </c>
      <c r="BP6" s="691"/>
      <c r="BQ6" s="691"/>
      <c r="BR6" s="691"/>
      <c r="BS6" s="692" t="s">
        <v>
230</v>
      </c>
      <c r="BT6" s="692"/>
      <c r="BU6" s="692"/>
      <c r="BV6" s="692"/>
      <c r="BW6" s="692"/>
      <c r="BX6" s="692"/>
      <c r="BY6" s="692"/>
      <c r="BZ6" s="692"/>
      <c r="CA6" s="692"/>
      <c r="CB6" s="759"/>
      <c r="CD6" s="720" t="s">
        <v>
236</v>
      </c>
      <c r="CE6" s="721"/>
      <c r="CF6" s="721"/>
      <c r="CG6" s="721"/>
      <c r="CH6" s="721"/>
      <c r="CI6" s="721"/>
      <c r="CJ6" s="721"/>
      <c r="CK6" s="721"/>
      <c r="CL6" s="721"/>
      <c r="CM6" s="721"/>
      <c r="CN6" s="721"/>
      <c r="CO6" s="721"/>
      <c r="CP6" s="721"/>
      <c r="CQ6" s="722"/>
      <c r="CR6" s="664">
        <v>
847939</v>
      </c>
      <c r="CS6" s="665"/>
      <c r="CT6" s="665"/>
      <c r="CU6" s="665"/>
      <c r="CV6" s="665"/>
      <c r="CW6" s="665"/>
      <c r="CX6" s="665"/>
      <c r="CY6" s="666"/>
      <c r="CZ6" s="762">
        <v>
0.4</v>
      </c>
      <c r="DA6" s="736"/>
      <c r="DB6" s="736"/>
      <c r="DC6" s="765"/>
      <c r="DD6" s="670" t="s">
        <v>
230</v>
      </c>
      <c r="DE6" s="665"/>
      <c r="DF6" s="665"/>
      <c r="DG6" s="665"/>
      <c r="DH6" s="665"/>
      <c r="DI6" s="665"/>
      <c r="DJ6" s="665"/>
      <c r="DK6" s="665"/>
      <c r="DL6" s="665"/>
      <c r="DM6" s="665"/>
      <c r="DN6" s="665"/>
      <c r="DO6" s="665"/>
      <c r="DP6" s="666"/>
      <c r="DQ6" s="670">
        <v>
847824</v>
      </c>
      <c r="DR6" s="665"/>
      <c r="DS6" s="665"/>
      <c r="DT6" s="665"/>
      <c r="DU6" s="665"/>
      <c r="DV6" s="665"/>
      <c r="DW6" s="665"/>
      <c r="DX6" s="665"/>
      <c r="DY6" s="665"/>
      <c r="DZ6" s="665"/>
      <c r="EA6" s="665"/>
      <c r="EB6" s="665"/>
      <c r="EC6" s="705"/>
    </row>
    <row r="7" spans="2:143" ht="11.25" customHeight="1" x14ac:dyDescent="0.2">
      <c r="B7" s="661" t="s">
        <v>
237</v>
      </c>
      <c r="C7" s="662"/>
      <c r="D7" s="662"/>
      <c r="E7" s="662"/>
      <c r="F7" s="662"/>
      <c r="G7" s="662"/>
      <c r="H7" s="662"/>
      <c r="I7" s="662"/>
      <c r="J7" s="662"/>
      <c r="K7" s="662"/>
      <c r="L7" s="662"/>
      <c r="M7" s="662"/>
      <c r="N7" s="662"/>
      <c r="O7" s="662"/>
      <c r="P7" s="662"/>
      <c r="Q7" s="663"/>
      <c r="R7" s="664">
        <v>
141511</v>
      </c>
      <c r="S7" s="665"/>
      <c r="T7" s="665"/>
      <c r="U7" s="665"/>
      <c r="V7" s="665"/>
      <c r="W7" s="665"/>
      <c r="X7" s="665"/>
      <c r="Y7" s="666"/>
      <c r="Z7" s="691">
        <v>
0.1</v>
      </c>
      <c r="AA7" s="691"/>
      <c r="AB7" s="691"/>
      <c r="AC7" s="691"/>
      <c r="AD7" s="692">
        <v>
141511</v>
      </c>
      <c r="AE7" s="692"/>
      <c r="AF7" s="692"/>
      <c r="AG7" s="692"/>
      <c r="AH7" s="692"/>
      <c r="AI7" s="692"/>
      <c r="AJ7" s="692"/>
      <c r="AK7" s="692"/>
      <c r="AL7" s="667">
        <v>
0.1</v>
      </c>
      <c r="AM7" s="668"/>
      <c r="AN7" s="668"/>
      <c r="AO7" s="693"/>
      <c r="AP7" s="661" t="s">
        <v>
238</v>
      </c>
      <c r="AQ7" s="662"/>
      <c r="AR7" s="662"/>
      <c r="AS7" s="662"/>
      <c r="AT7" s="662"/>
      <c r="AU7" s="662"/>
      <c r="AV7" s="662"/>
      <c r="AW7" s="662"/>
      <c r="AX7" s="662"/>
      <c r="AY7" s="662"/>
      <c r="AZ7" s="662"/>
      <c r="BA7" s="662"/>
      <c r="BB7" s="662"/>
      <c r="BC7" s="662"/>
      <c r="BD7" s="662"/>
      <c r="BE7" s="662"/>
      <c r="BF7" s="663"/>
      <c r="BG7" s="664">
        <v>
52165682</v>
      </c>
      <c r="BH7" s="665"/>
      <c r="BI7" s="665"/>
      <c r="BJ7" s="665"/>
      <c r="BK7" s="665"/>
      <c r="BL7" s="665"/>
      <c r="BM7" s="665"/>
      <c r="BN7" s="666"/>
      <c r="BO7" s="691">
        <v>
92.8</v>
      </c>
      <c r="BP7" s="691"/>
      <c r="BQ7" s="691"/>
      <c r="BR7" s="691"/>
      <c r="BS7" s="692" t="s">
        <v>
128</v>
      </c>
      <c r="BT7" s="692"/>
      <c r="BU7" s="692"/>
      <c r="BV7" s="692"/>
      <c r="BW7" s="692"/>
      <c r="BX7" s="692"/>
      <c r="BY7" s="692"/>
      <c r="BZ7" s="692"/>
      <c r="CA7" s="692"/>
      <c r="CB7" s="759"/>
      <c r="CD7" s="706" t="s">
        <v>
239</v>
      </c>
      <c r="CE7" s="703"/>
      <c r="CF7" s="703"/>
      <c r="CG7" s="703"/>
      <c r="CH7" s="703"/>
      <c r="CI7" s="703"/>
      <c r="CJ7" s="703"/>
      <c r="CK7" s="703"/>
      <c r="CL7" s="703"/>
      <c r="CM7" s="703"/>
      <c r="CN7" s="703"/>
      <c r="CO7" s="703"/>
      <c r="CP7" s="703"/>
      <c r="CQ7" s="704"/>
      <c r="CR7" s="664">
        <v>
26406922</v>
      </c>
      <c r="CS7" s="665"/>
      <c r="CT7" s="665"/>
      <c r="CU7" s="665"/>
      <c r="CV7" s="665"/>
      <c r="CW7" s="665"/>
      <c r="CX7" s="665"/>
      <c r="CY7" s="666"/>
      <c r="CZ7" s="691">
        <v>
11.8</v>
      </c>
      <c r="DA7" s="691"/>
      <c r="DB7" s="691"/>
      <c r="DC7" s="691"/>
      <c r="DD7" s="670">
        <v>
286465</v>
      </c>
      <c r="DE7" s="665"/>
      <c r="DF7" s="665"/>
      <c r="DG7" s="665"/>
      <c r="DH7" s="665"/>
      <c r="DI7" s="665"/>
      <c r="DJ7" s="665"/>
      <c r="DK7" s="665"/>
      <c r="DL7" s="665"/>
      <c r="DM7" s="665"/>
      <c r="DN7" s="665"/>
      <c r="DO7" s="665"/>
      <c r="DP7" s="666"/>
      <c r="DQ7" s="670">
        <v>
23907944</v>
      </c>
      <c r="DR7" s="665"/>
      <c r="DS7" s="665"/>
      <c r="DT7" s="665"/>
      <c r="DU7" s="665"/>
      <c r="DV7" s="665"/>
      <c r="DW7" s="665"/>
      <c r="DX7" s="665"/>
      <c r="DY7" s="665"/>
      <c r="DZ7" s="665"/>
      <c r="EA7" s="665"/>
      <c r="EB7" s="665"/>
      <c r="EC7" s="705"/>
    </row>
    <row r="8" spans="2:143" ht="11.25" customHeight="1" x14ac:dyDescent="0.2">
      <c r="B8" s="661" t="s">
        <v>
240</v>
      </c>
      <c r="C8" s="662"/>
      <c r="D8" s="662"/>
      <c r="E8" s="662"/>
      <c r="F8" s="662"/>
      <c r="G8" s="662"/>
      <c r="H8" s="662"/>
      <c r="I8" s="662"/>
      <c r="J8" s="662"/>
      <c r="K8" s="662"/>
      <c r="L8" s="662"/>
      <c r="M8" s="662"/>
      <c r="N8" s="662"/>
      <c r="O8" s="662"/>
      <c r="P8" s="662"/>
      <c r="Q8" s="663"/>
      <c r="R8" s="664">
        <v>
1020297</v>
      </c>
      <c r="S8" s="665"/>
      <c r="T8" s="665"/>
      <c r="U8" s="665"/>
      <c r="V8" s="665"/>
      <c r="W8" s="665"/>
      <c r="X8" s="665"/>
      <c r="Y8" s="666"/>
      <c r="Z8" s="691">
        <v>
0.4</v>
      </c>
      <c r="AA8" s="691"/>
      <c r="AB8" s="691"/>
      <c r="AC8" s="691"/>
      <c r="AD8" s="692">
        <v>
1020297</v>
      </c>
      <c r="AE8" s="692"/>
      <c r="AF8" s="692"/>
      <c r="AG8" s="692"/>
      <c r="AH8" s="692"/>
      <c r="AI8" s="692"/>
      <c r="AJ8" s="692"/>
      <c r="AK8" s="692"/>
      <c r="AL8" s="667">
        <v>
0.8</v>
      </c>
      <c r="AM8" s="668"/>
      <c r="AN8" s="668"/>
      <c r="AO8" s="693"/>
      <c r="AP8" s="661" t="s">
        <v>
241</v>
      </c>
      <c r="AQ8" s="662"/>
      <c r="AR8" s="662"/>
      <c r="AS8" s="662"/>
      <c r="AT8" s="662"/>
      <c r="AU8" s="662"/>
      <c r="AV8" s="662"/>
      <c r="AW8" s="662"/>
      <c r="AX8" s="662"/>
      <c r="AY8" s="662"/>
      <c r="AZ8" s="662"/>
      <c r="BA8" s="662"/>
      <c r="BB8" s="662"/>
      <c r="BC8" s="662"/>
      <c r="BD8" s="662"/>
      <c r="BE8" s="662"/>
      <c r="BF8" s="663"/>
      <c r="BG8" s="664">
        <v>
1039157</v>
      </c>
      <c r="BH8" s="665"/>
      <c r="BI8" s="665"/>
      <c r="BJ8" s="665"/>
      <c r="BK8" s="665"/>
      <c r="BL8" s="665"/>
      <c r="BM8" s="665"/>
      <c r="BN8" s="666"/>
      <c r="BO8" s="691">
        <v>
1.8</v>
      </c>
      <c r="BP8" s="691"/>
      <c r="BQ8" s="691"/>
      <c r="BR8" s="691"/>
      <c r="BS8" s="692" t="s">
        <v>
230</v>
      </c>
      <c r="BT8" s="692"/>
      <c r="BU8" s="692"/>
      <c r="BV8" s="692"/>
      <c r="BW8" s="692"/>
      <c r="BX8" s="692"/>
      <c r="BY8" s="692"/>
      <c r="BZ8" s="692"/>
      <c r="CA8" s="692"/>
      <c r="CB8" s="759"/>
      <c r="CD8" s="706" t="s">
        <v>
242</v>
      </c>
      <c r="CE8" s="703"/>
      <c r="CF8" s="703"/>
      <c r="CG8" s="703"/>
      <c r="CH8" s="703"/>
      <c r="CI8" s="703"/>
      <c r="CJ8" s="703"/>
      <c r="CK8" s="703"/>
      <c r="CL8" s="703"/>
      <c r="CM8" s="703"/>
      <c r="CN8" s="703"/>
      <c r="CO8" s="703"/>
      <c r="CP8" s="703"/>
      <c r="CQ8" s="704"/>
      <c r="CR8" s="664">
        <v>
122127407</v>
      </c>
      <c r="CS8" s="665"/>
      <c r="CT8" s="665"/>
      <c r="CU8" s="665"/>
      <c r="CV8" s="665"/>
      <c r="CW8" s="665"/>
      <c r="CX8" s="665"/>
      <c r="CY8" s="666"/>
      <c r="CZ8" s="691">
        <v>
54.6</v>
      </c>
      <c r="DA8" s="691"/>
      <c r="DB8" s="691"/>
      <c r="DC8" s="691"/>
      <c r="DD8" s="670">
        <v>
4856650</v>
      </c>
      <c r="DE8" s="665"/>
      <c r="DF8" s="665"/>
      <c r="DG8" s="665"/>
      <c r="DH8" s="665"/>
      <c r="DI8" s="665"/>
      <c r="DJ8" s="665"/>
      <c r="DK8" s="665"/>
      <c r="DL8" s="665"/>
      <c r="DM8" s="665"/>
      <c r="DN8" s="665"/>
      <c r="DO8" s="665"/>
      <c r="DP8" s="666"/>
      <c r="DQ8" s="670">
        <v>
57986160</v>
      </c>
      <c r="DR8" s="665"/>
      <c r="DS8" s="665"/>
      <c r="DT8" s="665"/>
      <c r="DU8" s="665"/>
      <c r="DV8" s="665"/>
      <c r="DW8" s="665"/>
      <c r="DX8" s="665"/>
      <c r="DY8" s="665"/>
      <c r="DZ8" s="665"/>
      <c r="EA8" s="665"/>
      <c r="EB8" s="665"/>
      <c r="EC8" s="705"/>
    </row>
    <row r="9" spans="2:143" ht="11.25" customHeight="1" x14ac:dyDescent="0.2">
      <c r="B9" s="661" t="s">
        <v>
243</v>
      </c>
      <c r="C9" s="662"/>
      <c r="D9" s="662"/>
      <c r="E9" s="662"/>
      <c r="F9" s="662"/>
      <c r="G9" s="662"/>
      <c r="H9" s="662"/>
      <c r="I9" s="662"/>
      <c r="J9" s="662"/>
      <c r="K9" s="662"/>
      <c r="L9" s="662"/>
      <c r="M9" s="662"/>
      <c r="N9" s="662"/>
      <c r="O9" s="662"/>
      <c r="P9" s="662"/>
      <c r="Q9" s="663"/>
      <c r="R9" s="664">
        <v>
1251420</v>
      </c>
      <c r="S9" s="665"/>
      <c r="T9" s="665"/>
      <c r="U9" s="665"/>
      <c r="V9" s="665"/>
      <c r="W9" s="665"/>
      <c r="X9" s="665"/>
      <c r="Y9" s="666"/>
      <c r="Z9" s="691">
        <v>
0.5</v>
      </c>
      <c r="AA9" s="691"/>
      <c r="AB9" s="691"/>
      <c r="AC9" s="691"/>
      <c r="AD9" s="692">
        <v>
1251420</v>
      </c>
      <c r="AE9" s="692"/>
      <c r="AF9" s="692"/>
      <c r="AG9" s="692"/>
      <c r="AH9" s="692"/>
      <c r="AI9" s="692"/>
      <c r="AJ9" s="692"/>
      <c r="AK9" s="692"/>
      <c r="AL9" s="667">
        <v>
0.9</v>
      </c>
      <c r="AM9" s="668"/>
      <c r="AN9" s="668"/>
      <c r="AO9" s="693"/>
      <c r="AP9" s="661" t="s">
        <v>
244</v>
      </c>
      <c r="AQ9" s="662"/>
      <c r="AR9" s="662"/>
      <c r="AS9" s="662"/>
      <c r="AT9" s="662"/>
      <c r="AU9" s="662"/>
      <c r="AV9" s="662"/>
      <c r="AW9" s="662"/>
      <c r="AX9" s="662"/>
      <c r="AY9" s="662"/>
      <c r="AZ9" s="662"/>
      <c r="BA9" s="662"/>
      <c r="BB9" s="662"/>
      <c r="BC9" s="662"/>
      <c r="BD9" s="662"/>
      <c r="BE9" s="662"/>
      <c r="BF9" s="663"/>
      <c r="BG9" s="664">
        <v>
51126525</v>
      </c>
      <c r="BH9" s="665"/>
      <c r="BI9" s="665"/>
      <c r="BJ9" s="665"/>
      <c r="BK9" s="665"/>
      <c r="BL9" s="665"/>
      <c r="BM9" s="665"/>
      <c r="BN9" s="666"/>
      <c r="BO9" s="691">
        <v>
90.9</v>
      </c>
      <c r="BP9" s="691"/>
      <c r="BQ9" s="691"/>
      <c r="BR9" s="691"/>
      <c r="BS9" s="692" t="s">
        <v>
128</v>
      </c>
      <c r="BT9" s="692"/>
      <c r="BU9" s="692"/>
      <c r="BV9" s="692"/>
      <c r="BW9" s="692"/>
      <c r="BX9" s="692"/>
      <c r="BY9" s="692"/>
      <c r="BZ9" s="692"/>
      <c r="CA9" s="692"/>
      <c r="CB9" s="759"/>
      <c r="CD9" s="706" t="s">
        <v>
245</v>
      </c>
      <c r="CE9" s="703"/>
      <c r="CF9" s="703"/>
      <c r="CG9" s="703"/>
      <c r="CH9" s="703"/>
      <c r="CI9" s="703"/>
      <c r="CJ9" s="703"/>
      <c r="CK9" s="703"/>
      <c r="CL9" s="703"/>
      <c r="CM9" s="703"/>
      <c r="CN9" s="703"/>
      <c r="CO9" s="703"/>
      <c r="CP9" s="703"/>
      <c r="CQ9" s="704"/>
      <c r="CR9" s="664">
        <v>
23237491</v>
      </c>
      <c r="CS9" s="665"/>
      <c r="CT9" s="665"/>
      <c r="CU9" s="665"/>
      <c r="CV9" s="665"/>
      <c r="CW9" s="665"/>
      <c r="CX9" s="665"/>
      <c r="CY9" s="666"/>
      <c r="CZ9" s="691">
        <v>
10.4</v>
      </c>
      <c r="DA9" s="691"/>
      <c r="DB9" s="691"/>
      <c r="DC9" s="691"/>
      <c r="DD9" s="670">
        <v>
178044</v>
      </c>
      <c r="DE9" s="665"/>
      <c r="DF9" s="665"/>
      <c r="DG9" s="665"/>
      <c r="DH9" s="665"/>
      <c r="DI9" s="665"/>
      <c r="DJ9" s="665"/>
      <c r="DK9" s="665"/>
      <c r="DL9" s="665"/>
      <c r="DM9" s="665"/>
      <c r="DN9" s="665"/>
      <c r="DO9" s="665"/>
      <c r="DP9" s="666"/>
      <c r="DQ9" s="670">
        <v>
15789977</v>
      </c>
      <c r="DR9" s="665"/>
      <c r="DS9" s="665"/>
      <c r="DT9" s="665"/>
      <c r="DU9" s="665"/>
      <c r="DV9" s="665"/>
      <c r="DW9" s="665"/>
      <c r="DX9" s="665"/>
      <c r="DY9" s="665"/>
      <c r="DZ9" s="665"/>
      <c r="EA9" s="665"/>
      <c r="EB9" s="665"/>
      <c r="EC9" s="705"/>
    </row>
    <row r="10" spans="2:143" ht="11.25" customHeight="1" x14ac:dyDescent="0.2">
      <c r="B10" s="661" t="s">
        <v>
246</v>
      </c>
      <c r="C10" s="662"/>
      <c r="D10" s="662"/>
      <c r="E10" s="662"/>
      <c r="F10" s="662"/>
      <c r="G10" s="662"/>
      <c r="H10" s="662"/>
      <c r="I10" s="662"/>
      <c r="J10" s="662"/>
      <c r="K10" s="662"/>
      <c r="L10" s="662"/>
      <c r="M10" s="662"/>
      <c r="N10" s="662"/>
      <c r="O10" s="662"/>
      <c r="P10" s="662"/>
      <c r="Q10" s="663"/>
      <c r="R10" s="664" t="s">
        <v>
230</v>
      </c>
      <c r="S10" s="665"/>
      <c r="T10" s="665"/>
      <c r="U10" s="665"/>
      <c r="V10" s="665"/>
      <c r="W10" s="665"/>
      <c r="X10" s="665"/>
      <c r="Y10" s="666"/>
      <c r="Z10" s="691" t="s">
        <v>
128</v>
      </c>
      <c r="AA10" s="691"/>
      <c r="AB10" s="691"/>
      <c r="AC10" s="691"/>
      <c r="AD10" s="692" t="s">
        <v>
128</v>
      </c>
      <c r="AE10" s="692"/>
      <c r="AF10" s="692"/>
      <c r="AG10" s="692"/>
      <c r="AH10" s="692"/>
      <c r="AI10" s="692"/>
      <c r="AJ10" s="692"/>
      <c r="AK10" s="692"/>
      <c r="AL10" s="667" t="s">
        <v>
128</v>
      </c>
      <c r="AM10" s="668"/>
      <c r="AN10" s="668"/>
      <c r="AO10" s="693"/>
      <c r="AP10" s="661" t="s">
        <v>
247</v>
      </c>
      <c r="AQ10" s="662"/>
      <c r="AR10" s="662"/>
      <c r="AS10" s="662"/>
      <c r="AT10" s="662"/>
      <c r="AU10" s="662"/>
      <c r="AV10" s="662"/>
      <c r="AW10" s="662"/>
      <c r="AX10" s="662"/>
      <c r="AY10" s="662"/>
      <c r="AZ10" s="662"/>
      <c r="BA10" s="662"/>
      <c r="BB10" s="662"/>
      <c r="BC10" s="662"/>
      <c r="BD10" s="662"/>
      <c r="BE10" s="662"/>
      <c r="BF10" s="663"/>
      <c r="BG10" s="664" t="s">
        <v>
128</v>
      </c>
      <c r="BH10" s="665"/>
      <c r="BI10" s="665"/>
      <c r="BJ10" s="665"/>
      <c r="BK10" s="665"/>
      <c r="BL10" s="665"/>
      <c r="BM10" s="665"/>
      <c r="BN10" s="666"/>
      <c r="BO10" s="691" t="s">
        <v>
128</v>
      </c>
      <c r="BP10" s="691"/>
      <c r="BQ10" s="691"/>
      <c r="BR10" s="691"/>
      <c r="BS10" s="692" t="s">
        <v>
128</v>
      </c>
      <c r="BT10" s="692"/>
      <c r="BU10" s="692"/>
      <c r="BV10" s="692"/>
      <c r="BW10" s="692"/>
      <c r="BX10" s="692"/>
      <c r="BY10" s="692"/>
      <c r="BZ10" s="692"/>
      <c r="CA10" s="692"/>
      <c r="CB10" s="759"/>
      <c r="CD10" s="706" t="s">
        <v>
248</v>
      </c>
      <c r="CE10" s="703"/>
      <c r="CF10" s="703"/>
      <c r="CG10" s="703"/>
      <c r="CH10" s="703"/>
      <c r="CI10" s="703"/>
      <c r="CJ10" s="703"/>
      <c r="CK10" s="703"/>
      <c r="CL10" s="703"/>
      <c r="CM10" s="703"/>
      <c r="CN10" s="703"/>
      <c r="CO10" s="703"/>
      <c r="CP10" s="703"/>
      <c r="CQ10" s="704"/>
      <c r="CR10" s="664">
        <v>
199961</v>
      </c>
      <c r="CS10" s="665"/>
      <c r="CT10" s="665"/>
      <c r="CU10" s="665"/>
      <c r="CV10" s="665"/>
      <c r="CW10" s="665"/>
      <c r="CX10" s="665"/>
      <c r="CY10" s="666"/>
      <c r="CZ10" s="691">
        <v>
0.1</v>
      </c>
      <c r="DA10" s="691"/>
      <c r="DB10" s="691"/>
      <c r="DC10" s="691"/>
      <c r="DD10" s="670">
        <v>
1185</v>
      </c>
      <c r="DE10" s="665"/>
      <c r="DF10" s="665"/>
      <c r="DG10" s="665"/>
      <c r="DH10" s="665"/>
      <c r="DI10" s="665"/>
      <c r="DJ10" s="665"/>
      <c r="DK10" s="665"/>
      <c r="DL10" s="665"/>
      <c r="DM10" s="665"/>
      <c r="DN10" s="665"/>
      <c r="DO10" s="665"/>
      <c r="DP10" s="666"/>
      <c r="DQ10" s="670">
        <v>
118970</v>
      </c>
      <c r="DR10" s="665"/>
      <c r="DS10" s="665"/>
      <c r="DT10" s="665"/>
      <c r="DU10" s="665"/>
      <c r="DV10" s="665"/>
      <c r="DW10" s="665"/>
      <c r="DX10" s="665"/>
      <c r="DY10" s="665"/>
      <c r="DZ10" s="665"/>
      <c r="EA10" s="665"/>
      <c r="EB10" s="665"/>
      <c r="EC10" s="705"/>
    </row>
    <row r="11" spans="2:143" ht="11.25" customHeight="1" x14ac:dyDescent="0.2">
      <c r="B11" s="661" t="s">
        <v>
249</v>
      </c>
      <c r="C11" s="662"/>
      <c r="D11" s="662"/>
      <c r="E11" s="662"/>
      <c r="F11" s="662"/>
      <c r="G11" s="662"/>
      <c r="H11" s="662"/>
      <c r="I11" s="662"/>
      <c r="J11" s="662"/>
      <c r="K11" s="662"/>
      <c r="L11" s="662"/>
      <c r="M11" s="662"/>
      <c r="N11" s="662"/>
      <c r="O11" s="662"/>
      <c r="P11" s="662"/>
      <c r="Q11" s="663"/>
      <c r="R11" s="664">
        <v>
13210700</v>
      </c>
      <c r="S11" s="665"/>
      <c r="T11" s="665"/>
      <c r="U11" s="665"/>
      <c r="V11" s="665"/>
      <c r="W11" s="665"/>
      <c r="X11" s="665"/>
      <c r="Y11" s="666"/>
      <c r="Z11" s="667">
        <v>
5.6</v>
      </c>
      <c r="AA11" s="668"/>
      <c r="AB11" s="668"/>
      <c r="AC11" s="669"/>
      <c r="AD11" s="670">
        <v>
13210700</v>
      </c>
      <c r="AE11" s="665"/>
      <c r="AF11" s="665"/>
      <c r="AG11" s="665"/>
      <c r="AH11" s="665"/>
      <c r="AI11" s="665"/>
      <c r="AJ11" s="665"/>
      <c r="AK11" s="666"/>
      <c r="AL11" s="667">
        <v>
9.8000000000000007</v>
      </c>
      <c r="AM11" s="668"/>
      <c r="AN11" s="668"/>
      <c r="AO11" s="693"/>
      <c r="AP11" s="661" t="s">
        <v>
250</v>
      </c>
      <c r="AQ11" s="662"/>
      <c r="AR11" s="662"/>
      <c r="AS11" s="662"/>
      <c r="AT11" s="662"/>
      <c r="AU11" s="662"/>
      <c r="AV11" s="662"/>
      <c r="AW11" s="662"/>
      <c r="AX11" s="662"/>
      <c r="AY11" s="662"/>
      <c r="AZ11" s="662"/>
      <c r="BA11" s="662"/>
      <c r="BB11" s="662"/>
      <c r="BC11" s="662"/>
      <c r="BD11" s="662"/>
      <c r="BE11" s="662"/>
      <c r="BF11" s="663"/>
      <c r="BG11" s="664" t="s">
        <v>
230</v>
      </c>
      <c r="BH11" s="665"/>
      <c r="BI11" s="665"/>
      <c r="BJ11" s="665"/>
      <c r="BK11" s="665"/>
      <c r="BL11" s="665"/>
      <c r="BM11" s="665"/>
      <c r="BN11" s="666"/>
      <c r="BO11" s="691" t="s">
        <v>
128</v>
      </c>
      <c r="BP11" s="691"/>
      <c r="BQ11" s="691"/>
      <c r="BR11" s="691"/>
      <c r="BS11" s="692" t="s">
        <v>
128</v>
      </c>
      <c r="BT11" s="692"/>
      <c r="BU11" s="692"/>
      <c r="BV11" s="692"/>
      <c r="BW11" s="692"/>
      <c r="BX11" s="692"/>
      <c r="BY11" s="692"/>
      <c r="BZ11" s="692"/>
      <c r="CA11" s="692"/>
      <c r="CB11" s="759"/>
      <c r="CD11" s="706" t="s">
        <v>
251</v>
      </c>
      <c r="CE11" s="703"/>
      <c r="CF11" s="703"/>
      <c r="CG11" s="703"/>
      <c r="CH11" s="703"/>
      <c r="CI11" s="703"/>
      <c r="CJ11" s="703"/>
      <c r="CK11" s="703"/>
      <c r="CL11" s="703"/>
      <c r="CM11" s="703"/>
      <c r="CN11" s="703"/>
      <c r="CO11" s="703"/>
      <c r="CP11" s="703"/>
      <c r="CQ11" s="704"/>
      <c r="CR11" s="664" t="s">
        <v>
128</v>
      </c>
      <c r="CS11" s="665"/>
      <c r="CT11" s="665"/>
      <c r="CU11" s="665"/>
      <c r="CV11" s="665"/>
      <c r="CW11" s="665"/>
      <c r="CX11" s="665"/>
      <c r="CY11" s="666"/>
      <c r="CZ11" s="691" t="s">
        <v>
146</v>
      </c>
      <c r="DA11" s="691"/>
      <c r="DB11" s="691"/>
      <c r="DC11" s="691"/>
      <c r="DD11" s="670" t="s">
        <v>
230</v>
      </c>
      <c r="DE11" s="665"/>
      <c r="DF11" s="665"/>
      <c r="DG11" s="665"/>
      <c r="DH11" s="665"/>
      <c r="DI11" s="665"/>
      <c r="DJ11" s="665"/>
      <c r="DK11" s="665"/>
      <c r="DL11" s="665"/>
      <c r="DM11" s="665"/>
      <c r="DN11" s="665"/>
      <c r="DO11" s="665"/>
      <c r="DP11" s="666"/>
      <c r="DQ11" s="670" t="s">
        <v>
146</v>
      </c>
      <c r="DR11" s="665"/>
      <c r="DS11" s="665"/>
      <c r="DT11" s="665"/>
      <c r="DU11" s="665"/>
      <c r="DV11" s="665"/>
      <c r="DW11" s="665"/>
      <c r="DX11" s="665"/>
      <c r="DY11" s="665"/>
      <c r="DZ11" s="665"/>
      <c r="EA11" s="665"/>
      <c r="EB11" s="665"/>
      <c r="EC11" s="705"/>
    </row>
    <row r="12" spans="2:143" ht="11.25" customHeight="1" x14ac:dyDescent="0.2">
      <c r="B12" s="661" t="s">
        <v>
252</v>
      </c>
      <c r="C12" s="662"/>
      <c r="D12" s="662"/>
      <c r="E12" s="662"/>
      <c r="F12" s="662"/>
      <c r="G12" s="662"/>
      <c r="H12" s="662"/>
      <c r="I12" s="662"/>
      <c r="J12" s="662"/>
      <c r="K12" s="662"/>
      <c r="L12" s="662"/>
      <c r="M12" s="662"/>
      <c r="N12" s="662"/>
      <c r="O12" s="662"/>
      <c r="P12" s="662"/>
      <c r="Q12" s="663"/>
      <c r="R12" s="664">
        <v>
18175</v>
      </c>
      <c r="S12" s="665"/>
      <c r="T12" s="665"/>
      <c r="U12" s="665"/>
      <c r="V12" s="665"/>
      <c r="W12" s="665"/>
      <c r="X12" s="665"/>
      <c r="Y12" s="666"/>
      <c r="Z12" s="691">
        <v>
0</v>
      </c>
      <c r="AA12" s="691"/>
      <c r="AB12" s="691"/>
      <c r="AC12" s="691"/>
      <c r="AD12" s="692">
        <v>
18175</v>
      </c>
      <c r="AE12" s="692"/>
      <c r="AF12" s="692"/>
      <c r="AG12" s="692"/>
      <c r="AH12" s="692"/>
      <c r="AI12" s="692"/>
      <c r="AJ12" s="692"/>
      <c r="AK12" s="692"/>
      <c r="AL12" s="667">
        <v>
0</v>
      </c>
      <c r="AM12" s="668"/>
      <c r="AN12" s="668"/>
      <c r="AO12" s="693"/>
      <c r="AP12" s="661" t="s">
        <v>
253</v>
      </c>
      <c r="AQ12" s="662"/>
      <c r="AR12" s="662"/>
      <c r="AS12" s="662"/>
      <c r="AT12" s="662"/>
      <c r="AU12" s="662"/>
      <c r="AV12" s="662"/>
      <c r="AW12" s="662"/>
      <c r="AX12" s="662"/>
      <c r="AY12" s="662"/>
      <c r="AZ12" s="662"/>
      <c r="BA12" s="662"/>
      <c r="BB12" s="662"/>
      <c r="BC12" s="662"/>
      <c r="BD12" s="662"/>
      <c r="BE12" s="662"/>
      <c r="BF12" s="663"/>
      <c r="BG12" s="664" t="s">
        <v>
146</v>
      </c>
      <c r="BH12" s="665"/>
      <c r="BI12" s="665"/>
      <c r="BJ12" s="665"/>
      <c r="BK12" s="665"/>
      <c r="BL12" s="665"/>
      <c r="BM12" s="665"/>
      <c r="BN12" s="666"/>
      <c r="BO12" s="691" t="s">
        <v>
128</v>
      </c>
      <c r="BP12" s="691"/>
      <c r="BQ12" s="691"/>
      <c r="BR12" s="691"/>
      <c r="BS12" s="692" t="s">
        <v>
230</v>
      </c>
      <c r="BT12" s="692"/>
      <c r="BU12" s="692"/>
      <c r="BV12" s="692"/>
      <c r="BW12" s="692"/>
      <c r="BX12" s="692"/>
      <c r="BY12" s="692"/>
      <c r="BZ12" s="692"/>
      <c r="CA12" s="692"/>
      <c r="CB12" s="759"/>
      <c r="CD12" s="706" t="s">
        <v>
254</v>
      </c>
      <c r="CE12" s="703"/>
      <c r="CF12" s="703"/>
      <c r="CG12" s="703"/>
      <c r="CH12" s="703"/>
      <c r="CI12" s="703"/>
      <c r="CJ12" s="703"/>
      <c r="CK12" s="703"/>
      <c r="CL12" s="703"/>
      <c r="CM12" s="703"/>
      <c r="CN12" s="703"/>
      <c r="CO12" s="703"/>
      <c r="CP12" s="703"/>
      <c r="CQ12" s="704"/>
      <c r="CR12" s="664">
        <v>
2368934</v>
      </c>
      <c r="CS12" s="665"/>
      <c r="CT12" s="665"/>
      <c r="CU12" s="665"/>
      <c r="CV12" s="665"/>
      <c r="CW12" s="665"/>
      <c r="CX12" s="665"/>
      <c r="CY12" s="666"/>
      <c r="CZ12" s="691">
        <v>
1.1000000000000001</v>
      </c>
      <c r="DA12" s="691"/>
      <c r="DB12" s="691"/>
      <c r="DC12" s="691"/>
      <c r="DD12" s="670">
        <v>
4531</v>
      </c>
      <c r="DE12" s="665"/>
      <c r="DF12" s="665"/>
      <c r="DG12" s="665"/>
      <c r="DH12" s="665"/>
      <c r="DI12" s="665"/>
      <c r="DJ12" s="665"/>
      <c r="DK12" s="665"/>
      <c r="DL12" s="665"/>
      <c r="DM12" s="665"/>
      <c r="DN12" s="665"/>
      <c r="DO12" s="665"/>
      <c r="DP12" s="666"/>
      <c r="DQ12" s="670">
        <v>
2071725</v>
      </c>
      <c r="DR12" s="665"/>
      <c r="DS12" s="665"/>
      <c r="DT12" s="665"/>
      <c r="DU12" s="665"/>
      <c r="DV12" s="665"/>
      <c r="DW12" s="665"/>
      <c r="DX12" s="665"/>
      <c r="DY12" s="665"/>
      <c r="DZ12" s="665"/>
      <c r="EA12" s="665"/>
      <c r="EB12" s="665"/>
      <c r="EC12" s="705"/>
    </row>
    <row r="13" spans="2:143" ht="11.25" customHeight="1" x14ac:dyDescent="0.2">
      <c r="B13" s="661" t="s">
        <v>
255</v>
      </c>
      <c r="C13" s="662"/>
      <c r="D13" s="662"/>
      <c r="E13" s="662"/>
      <c r="F13" s="662"/>
      <c r="G13" s="662"/>
      <c r="H13" s="662"/>
      <c r="I13" s="662"/>
      <c r="J13" s="662"/>
      <c r="K13" s="662"/>
      <c r="L13" s="662"/>
      <c r="M13" s="662"/>
      <c r="N13" s="662"/>
      <c r="O13" s="662"/>
      <c r="P13" s="662"/>
      <c r="Q13" s="663"/>
      <c r="R13" s="664" t="s">
        <v>
128</v>
      </c>
      <c r="S13" s="665"/>
      <c r="T13" s="665"/>
      <c r="U13" s="665"/>
      <c r="V13" s="665"/>
      <c r="W13" s="665"/>
      <c r="X13" s="665"/>
      <c r="Y13" s="666"/>
      <c r="Z13" s="691" t="s">
        <v>
128</v>
      </c>
      <c r="AA13" s="691"/>
      <c r="AB13" s="691"/>
      <c r="AC13" s="691"/>
      <c r="AD13" s="692" t="s">
        <v>
230</v>
      </c>
      <c r="AE13" s="692"/>
      <c r="AF13" s="692"/>
      <c r="AG13" s="692"/>
      <c r="AH13" s="692"/>
      <c r="AI13" s="692"/>
      <c r="AJ13" s="692"/>
      <c r="AK13" s="692"/>
      <c r="AL13" s="667" t="s">
        <v>
230</v>
      </c>
      <c r="AM13" s="668"/>
      <c r="AN13" s="668"/>
      <c r="AO13" s="693"/>
      <c r="AP13" s="661" t="s">
        <v>
256</v>
      </c>
      <c r="AQ13" s="662"/>
      <c r="AR13" s="662"/>
      <c r="AS13" s="662"/>
      <c r="AT13" s="662"/>
      <c r="AU13" s="662"/>
      <c r="AV13" s="662"/>
      <c r="AW13" s="662"/>
      <c r="AX13" s="662"/>
      <c r="AY13" s="662"/>
      <c r="AZ13" s="662"/>
      <c r="BA13" s="662"/>
      <c r="BB13" s="662"/>
      <c r="BC13" s="662"/>
      <c r="BD13" s="662"/>
      <c r="BE13" s="662"/>
      <c r="BF13" s="663"/>
      <c r="BG13" s="664" t="s">
        <v>
230</v>
      </c>
      <c r="BH13" s="665"/>
      <c r="BI13" s="665"/>
      <c r="BJ13" s="665"/>
      <c r="BK13" s="665"/>
      <c r="BL13" s="665"/>
      <c r="BM13" s="665"/>
      <c r="BN13" s="666"/>
      <c r="BO13" s="691" t="s">
        <v>
230</v>
      </c>
      <c r="BP13" s="691"/>
      <c r="BQ13" s="691"/>
      <c r="BR13" s="691"/>
      <c r="BS13" s="692" t="s">
        <v>
128</v>
      </c>
      <c r="BT13" s="692"/>
      <c r="BU13" s="692"/>
      <c r="BV13" s="692"/>
      <c r="BW13" s="692"/>
      <c r="BX13" s="692"/>
      <c r="BY13" s="692"/>
      <c r="BZ13" s="692"/>
      <c r="CA13" s="692"/>
      <c r="CB13" s="759"/>
      <c r="CD13" s="706" t="s">
        <v>
257</v>
      </c>
      <c r="CE13" s="703"/>
      <c r="CF13" s="703"/>
      <c r="CG13" s="703"/>
      <c r="CH13" s="703"/>
      <c r="CI13" s="703"/>
      <c r="CJ13" s="703"/>
      <c r="CK13" s="703"/>
      <c r="CL13" s="703"/>
      <c r="CM13" s="703"/>
      <c r="CN13" s="703"/>
      <c r="CO13" s="703"/>
      <c r="CP13" s="703"/>
      <c r="CQ13" s="704"/>
      <c r="CR13" s="664">
        <v>
8756246</v>
      </c>
      <c r="CS13" s="665"/>
      <c r="CT13" s="665"/>
      <c r="CU13" s="665"/>
      <c r="CV13" s="665"/>
      <c r="CW13" s="665"/>
      <c r="CX13" s="665"/>
      <c r="CY13" s="666"/>
      <c r="CZ13" s="691">
        <v>
3.9</v>
      </c>
      <c r="DA13" s="691"/>
      <c r="DB13" s="691"/>
      <c r="DC13" s="691"/>
      <c r="DD13" s="670">
        <v>
3320810</v>
      </c>
      <c r="DE13" s="665"/>
      <c r="DF13" s="665"/>
      <c r="DG13" s="665"/>
      <c r="DH13" s="665"/>
      <c r="DI13" s="665"/>
      <c r="DJ13" s="665"/>
      <c r="DK13" s="665"/>
      <c r="DL13" s="665"/>
      <c r="DM13" s="665"/>
      <c r="DN13" s="665"/>
      <c r="DO13" s="665"/>
      <c r="DP13" s="666"/>
      <c r="DQ13" s="670">
        <v>
7783004</v>
      </c>
      <c r="DR13" s="665"/>
      <c r="DS13" s="665"/>
      <c r="DT13" s="665"/>
      <c r="DU13" s="665"/>
      <c r="DV13" s="665"/>
      <c r="DW13" s="665"/>
      <c r="DX13" s="665"/>
      <c r="DY13" s="665"/>
      <c r="DZ13" s="665"/>
      <c r="EA13" s="665"/>
      <c r="EB13" s="665"/>
      <c r="EC13" s="705"/>
    </row>
    <row r="14" spans="2:143" ht="11.25" customHeight="1" x14ac:dyDescent="0.2">
      <c r="B14" s="661" t="s">
        <v>
258</v>
      </c>
      <c r="C14" s="662"/>
      <c r="D14" s="662"/>
      <c r="E14" s="662"/>
      <c r="F14" s="662"/>
      <c r="G14" s="662"/>
      <c r="H14" s="662"/>
      <c r="I14" s="662"/>
      <c r="J14" s="662"/>
      <c r="K14" s="662"/>
      <c r="L14" s="662"/>
      <c r="M14" s="662"/>
      <c r="N14" s="662"/>
      <c r="O14" s="662"/>
      <c r="P14" s="662"/>
      <c r="Q14" s="663"/>
      <c r="R14" s="664">
        <v>
2</v>
      </c>
      <c r="S14" s="665"/>
      <c r="T14" s="665"/>
      <c r="U14" s="665"/>
      <c r="V14" s="665"/>
      <c r="W14" s="665"/>
      <c r="X14" s="665"/>
      <c r="Y14" s="666"/>
      <c r="Z14" s="691">
        <v>
0</v>
      </c>
      <c r="AA14" s="691"/>
      <c r="AB14" s="691"/>
      <c r="AC14" s="691"/>
      <c r="AD14" s="692">
        <v>
2</v>
      </c>
      <c r="AE14" s="692"/>
      <c r="AF14" s="692"/>
      <c r="AG14" s="692"/>
      <c r="AH14" s="692"/>
      <c r="AI14" s="692"/>
      <c r="AJ14" s="692"/>
      <c r="AK14" s="692"/>
      <c r="AL14" s="667">
        <v>
0</v>
      </c>
      <c r="AM14" s="668"/>
      <c r="AN14" s="668"/>
      <c r="AO14" s="693"/>
      <c r="AP14" s="661" t="s">
        <v>
259</v>
      </c>
      <c r="AQ14" s="662"/>
      <c r="AR14" s="662"/>
      <c r="AS14" s="662"/>
      <c r="AT14" s="662"/>
      <c r="AU14" s="662"/>
      <c r="AV14" s="662"/>
      <c r="AW14" s="662"/>
      <c r="AX14" s="662"/>
      <c r="AY14" s="662"/>
      <c r="AZ14" s="662"/>
      <c r="BA14" s="662"/>
      <c r="BB14" s="662"/>
      <c r="BC14" s="662"/>
      <c r="BD14" s="662"/>
      <c r="BE14" s="662"/>
      <c r="BF14" s="663"/>
      <c r="BG14" s="664">
        <v>
208030</v>
      </c>
      <c r="BH14" s="665"/>
      <c r="BI14" s="665"/>
      <c r="BJ14" s="665"/>
      <c r="BK14" s="665"/>
      <c r="BL14" s="665"/>
      <c r="BM14" s="665"/>
      <c r="BN14" s="666"/>
      <c r="BO14" s="691">
        <v>
0.4</v>
      </c>
      <c r="BP14" s="691"/>
      <c r="BQ14" s="691"/>
      <c r="BR14" s="691"/>
      <c r="BS14" s="692" t="s">
        <v>
128</v>
      </c>
      <c r="BT14" s="692"/>
      <c r="BU14" s="692"/>
      <c r="BV14" s="692"/>
      <c r="BW14" s="692"/>
      <c r="BX14" s="692"/>
      <c r="BY14" s="692"/>
      <c r="BZ14" s="692"/>
      <c r="CA14" s="692"/>
      <c r="CB14" s="759"/>
      <c r="CD14" s="706" t="s">
        <v>
260</v>
      </c>
      <c r="CE14" s="703"/>
      <c r="CF14" s="703"/>
      <c r="CG14" s="703"/>
      <c r="CH14" s="703"/>
      <c r="CI14" s="703"/>
      <c r="CJ14" s="703"/>
      <c r="CK14" s="703"/>
      <c r="CL14" s="703"/>
      <c r="CM14" s="703"/>
      <c r="CN14" s="703"/>
      <c r="CO14" s="703"/>
      <c r="CP14" s="703"/>
      <c r="CQ14" s="704"/>
      <c r="CR14" s="664">
        <v>
1443023</v>
      </c>
      <c r="CS14" s="665"/>
      <c r="CT14" s="665"/>
      <c r="CU14" s="665"/>
      <c r="CV14" s="665"/>
      <c r="CW14" s="665"/>
      <c r="CX14" s="665"/>
      <c r="CY14" s="666"/>
      <c r="CZ14" s="691">
        <v>
0.6</v>
      </c>
      <c r="DA14" s="691"/>
      <c r="DB14" s="691"/>
      <c r="DC14" s="691"/>
      <c r="DD14" s="670">
        <v>
268204</v>
      </c>
      <c r="DE14" s="665"/>
      <c r="DF14" s="665"/>
      <c r="DG14" s="665"/>
      <c r="DH14" s="665"/>
      <c r="DI14" s="665"/>
      <c r="DJ14" s="665"/>
      <c r="DK14" s="665"/>
      <c r="DL14" s="665"/>
      <c r="DM14" s="665"/>
      <c r="DN14" s="665"/>
      <c r="DO14" s="665"/>
      <c r="DP14" s="666"/>
      <c r="DQ14" s="670">
        <v>
1326496</v>
      </c>
      <c r="DR14" s="665"/>
      <c r="DS14" s="665"/>
      <c r="DT14" s="665"/>
      <c r="DU14" s="665"/>
      <c r="DV14" s="665"/>
      <c r="DW14" s="665"/>
      <c r="DX14" s="665"/>
      <c r="DY14" s="665"/>
      <c r="DZ14" s="665"/>
      <c r="EA14" s="665"/>
      <c r="EB14" s="665"/>
      <c r="EC14" s="705"/>
    </row>
    <row r="15" spans="2:143" ht="11.25" customHeight="1" x14ac:dyDescent="0.2">
      <c r="B15" s="661" t="s">
        <v>
261</v>
      </c>
      <c r="C15" s="662"/>
      <c r="D15" s="662"/>
      <c r="E15" s="662"/>
      <c r="F15" s="662"/>
      <c r="G15" s="662"/>
      <c r="H15" s="662"/>
      <c r="I15" s="662"/>
      <c r="J15" s="662"/>
      <c r="K15" s="662"/>
      <c r="L15" s="662"/>
      <c r="M15" s="662"/>
      <c r="N15" s="662"/>
      <c r="O15" s="662"/>
      <c r="P15" s="662"/>
      <c r="Q15" s="663"/>
      <c r="R15" s="664" t="s">
        <v>
128</v>
      </c>
      <c r="S15" s="665"/>
      <c r="T15" s="665"/>
      <c r="U15" s="665"/>
      <c r="V15" s="665"/>
      <c r="W15" s="665"/>
      <c r="X15" s="665"/>
      <c r="Y15" s="666"/>
      <c r="Z15" s="691" t="s">
        <v>
128</v>
      </c>
      <c r="AA15" s="691"/>
      <c r="AB15" s="691"/>
      <c r="AC15" s="691"/>
      <c r="AD15" s="692" t="s">
        <v>
230</v>
      </c>
      <c r="AE15" s="692"/>
      <c r="AF15" s="692"/>
      <c r="AG15" s="692"/>
      <c r="AH15" s="692"/>
      <c r="AI15" s="692"/>
      <c r="AJ15" s="692"/>
      <c r="AK15" s="692"/>
      <c r="AL15" s="667" t="s">
        <v>
146</v>
      </c>
      <c r="AM15" s="668"/>
      <c r="AN15" s="668"/>
      <c r="AO15" s="693"/>
      <c r="AP15" s="661" t="s">
        <v>
262</v>
      </c>
      <c r="AQ15" s="662"/>
      <c r="AR15" s="662"/>
      <c r="AS15" s="662"/>
      <c r="AT15" s="662"/>
      <c r="AU15" s="662"/>
      <c r="AV15" s="662"/>
      <c r="AW15" s="662"/>
      <c r="AX15" s="662"/>
      <c r="AY15" s="662"/>
      <c r="AZ15" s="662"/>
      <c r="BA15" s="662"/>
      <c r="BB15" s="662"/>
      <c r="BC15" s="662"/>
      <c r="BD15" s="662"/>
      <c r="BE15" s="662"/>
      <c r="BF15" s="663"/>
      <c r="BG15" s="664">
        <v>
3816154</v>
      </c>
      <c r="BH15" s="665"/>
      <c r="BI15" s="665"/>
      <c r="BJ15" s="665"/>
      <c r="BK15" s="665"/>
      <c r="BL15" s="665"/>
      <c r="BM15" s="665"/>
      <c r="BN15" s="666"/>
      <c r="BO15" s="691">
        <v>
6.8</v>
      </c>
      <c r="BP15" s="691"/>
      <c r="BQ15" s="691"/>
      <c r="BR15" s="691"/>
      <c r="BS15" s="692" t="s">
        <v>
128</v>
      </c>
      <c r="BT15" s="692"/>
      <c r="BU15" s="692"/>
      <c r="BV15" s="692"/>
      <c r="BW15" s="692"/>
      <c r="BX15" s="692"/>
      <c r="BY15" s="692"/>
      <c r="BZ15" s="692"/>
      <c r="CA15" s="692"/>
      <c r="CB15" s="759"/>
      <c r="CD15" s="706" t="s">
        <v>
263</v>
      </c>
      <c r="CE15" s="703"/>
      <c r="CF15" s="703"/>
      <c r="CG15" s="703"/>
      <c r="CH15" s="703"/>
      <c r="CI15" s="703"/>
      <c r="CJ15" s="703"/>
      <c r="CK15" s="703"/>
      <c r="CL15" s="703"/>
      <c r="CM15" s="703"/>
      <c r="CN15" s="703"/>
      <c r="CO15" s="703"/>
      <c r="CP15" s="703"/>
      <c r="CQ15" s="704"/>
      <c r="CR15" s="664">
        <v>
35956328</v>
      </c>
      <c r="CS15" s="665"/>
      <c r="CT15" s="665"/>
      <c r="CU15" s="665"/>
      <c r="CV15" s="665"/>
      <c r="CW15" s="665"/>
      <c r="CX15" s="665"/>
      <c r="CY15" s="666"/>
      <c r="CZ15" s="691">
        <v>
16.100000000000001</v>
      </c>
      <c r="DA15" s="691"/>
      <c r="DB15" s="691"/>
      <c r="DC15" s="691"/>
      <c r="DD15" s="670">
        <v>
10377390</v>
      </c>
      <c r="DE15" s="665"/>
      <c r="DF15" s="665"/>
      <c r="DG15" s="665"/>
      <c r="DH15" s="665"/>
      <c r="DI15" s="665"/>
      <c r="DJ15" s="665"/>
      <c r="DK15" s="665"/>
      <c r="DL15" s="665"/>
      <c r="DM15" s="665"/>
      <c r="DN15" s="665"/>
      <c r="DO15" s="665"/>
      <c r="DP15" s="666"/>
      <c r="DQ15" s="670">
        <v>
29224915</v>
      </c>
      <c r="DR15" s="665"/>
      <c r="DS15" s="665"/>
      <c r="DT15" s="665"/>
      <c r="DU15" s="665"/>
      <c r="DV15" s="665"/>
      <c r="DW15" s="665"/>
      <c r="DX15" s="665"/>
      <c r="DY15" s="665"/>
      <c r="DZ15" s="665"/>
      <c r="EA15" s="665"/>
      <c r="EB15" s="665"/>
      <c r="EC15" s="705"/>
    </row>
    <row r="16" spans="2:143" ht="11.25" customHeight="1" x14ac:dyDescent="0.2">
      <c r="B16" s="661" t="s">
        <v>
264</v>
      </c>
      <c r="C16" s="662"/>
      <c r="D16" s="662"/>
      <c r="E16" s="662"/>
      <c r="F16" s="662"/>
      <c r="G16" s="662"/>
      <c r="H16" s="662"/>
      <c r="I16" s="662"/>
      <c r="J16" s="662"/>
      <c r="K16" s="662"/>
      <c r="L16" s="662"/>
      <c r="M16" s="662"/>
      <c r="N16" s="662"/>
      <c r="O16" s="662"/>
      <c r="P16" s="662"/>
      <c r="Q16" s="663"/>
      <c r="R16" s="664">
        <v>
158707</v>
      </c>
      <c r="S16" s="665"/>
      <c r="T16" s="665"/>
      <c r="U16" s="665"/>
      <c r="V16" s="665"/>
      <c r="W16" s="665"/>
      <c r="X16" s="665"/>
      <c r="Y16" s="666"/>
      <c r="Z16" s="691">
        <v>
0.1</v>
      </c>
      <c r="AA16" s="691"/>
      <c r="AB16" s="691"/>
      <c r="AC16" s="691"/>
      <c r="AD16" s="692">
        <v>
158707</v>
      </c>
      <c r="AE16" s="692"/>
      <c r="AF16" s="692"/>
      <c r="AG16" s="692"/>
      <c r="AH16" s="692"/>
      <c r="AI16" s="692"/>
      <c r="AJ16" s="692"/>
      <c r="AK16" s="692"/>
      <c r="AL16" s="667">
        <v>
0.1</v>
      </c>
      <c r="AM16" s="668"/>
      <c r="AN16" s="668"/>
      <c r="AO16" s="693"/>
      <c r="AP16" s="661" t="s">
        <v>
265</v>
      </c>
      <c r="AQ16" s="662"/>
      <c r="AR16" s="662"/>
      <c r="AS16" s="662"/>
      <c r="AT16" s="662"/>
      <c r="AU16" s="662"/>
      <c r="AV16" s="662"/>
      <c r="AW16" s="662"/>
      <c r="AX16" s="662"/>
      <c r="AY16" s="662"/>
      <c r="AZ16" s="662"/>
      <c r="BA16" s="662"/>
      <c r="BB16" s="662"/>
      <c r="BC16" s="662"/>
      <c r="BD16" s="662"/>
      <c r="BE16" s="662"/>
      <c r="BF16" s="663"/>
      <c r="BG16" s="664" t="s">
        <v>
230</v>
      </c>
      <c r="BH16" s="665"/>
      <c r="BI16" s="665"/>
      <c r="BJ16" s="665"/>
      <c r="BK16" s="665"/>
      <c r="BL16" s="665"/>
      <c r="BM16" s="665"/>
      <c r="BN16" s="666"/>
      <c r="BO16" s="691" t="s">
        <v>
128</v>
      </c>
      <c r="BP16" s="691"/>
      <c r="BQ16" s="691"/>
      <c r="BR16" s="691"/>
      <c r="BS16" s="692" t="s">
        <v>
128</v>
      </c>
      <c r="BT16" s="692"/>
      <c r="BU16" s="692"/>
      <c r="BV16" s="692"/>
      <c r="BW16" s="692"/>
      <c r="BX16" s="692"/>
      <c r="BY16" s="692"/>
      <c r="BZ16" s="692"/>
      <c r="CA16" s="692"/>
      <c r="CB16" s="759"/>
      <c r="CD16" s="706" t="s">
        <v>
266</v>
      </c>
      <c r="CE16" s="703"/>
      <c r="CF16" s="703"/>
      <c r="CG16" s="703"/>
      <c r="CH16" s="703"/>
      <c r="CI16" s="703"/>
      <c r="CJ16" s="703"/>
      <c r="CK16" s="703"/>
      <c r="CL16" s="703"/>
      <c r="CM16" s="703"/>
      <c r="CN16" s="703"/>
      <c r="CO16" s="703"/>
      <c r="CP16" s="703"/>
      <c r="CQ16" s="704"/>
      <c r="CR16" s="664" t="s">
        <v>
128</v>
      </c>
      <c r="CS16" s="665"/>
      <c r="CT16" s="665"/>
      <c r="CU16" s="665"/>
      <c r="CV16" s="665"/>
      <c r="CW16" s="665"/>
      <c r="CX16" s="665"/>
      <c r="CY16" s="666"/>
      <c r="CZ16" s="691" t="s">
        <v>
128</v>
      </c>
      <c r="DA16" s="691"/>
      <c r="DB16" s="691"/>
      <c r="DC16" s="691"/>
      <c r="DD16" s="670" t="s">
        <v>
128</v>
      </c>
      <c r="DE16" s="665"/>
      <c r="DF16" s="665"/>
      <c r="DG16" s="665"/>
      <c r="DH16" s="665"/>
      <c r="DI16" s="665"/>
      <c r="DJ16" s="665"/>
      <c r="DK16" s="665"/>
      <c r="DL16" s="665"/>
      <c r="DM16" s="665"/>
      <c r="DN16" s="665"/>
      <c r="DO16" s="665"/>
      <c r="DP16" s="666"/>
      <c r="DQ16" s="670" t="s">
        <v>
128</v>
      </c>
      <c r="DR16" s="665"/>
      <c r="DS16" s="665"/>
      <c r="DT16" s="665"/>
      <c r="DU16" s="665"/>
      <c r="DV16" s="665"/>
      <c r="DW16" s="665"/>
      <c r="DX16" s="665"/>
      <c r="DY16" s="665"/>
      <c r="DZ16" s="665"/>
      <c r="EA16" s="665"/>
      <c r="EB16" s="665"/>
      <c r="EC16" s="705"/>
    </row>
    <row r="17" spans="2:133" ht="11.25" customHeight="1" x14ac:dyDescent="0.2">
      <c r="B17" s="661" t="s">
        <v>
267</v>
      </c>
      <c r="C17" s="662"/>
      <c r="D17" s="662"/>
      <c r="E17" s="662"/>
      <c r="F17" s="662"/>
      <c r="G17" s="662"/>
      <c r="H17" s="662"/>
      <c r="I17" s="662"/>
      <c r="J17" s="662"/>
      <c r="K17" s="662"/>
      <c r="L17" s="662"/>
      <c r="M17" s="662"/>
      <c r="N17" s="662"/>
      <c r="O17" s="662"/>
      <c r="P17" s="662"/>
      <c r="Q17" s="663"/>
      <c r="R17" s="664" t="s">
        <v>
128</v>
      </c>
      <c r="S17" s="665"/>
      <c r="T17" s="665"/>
      <c r="U17" s="665"/>
      <c r="V17" s="665"/>
      <c r="W17" s="665"/>
      <c r="X17" s="665"/>
      <c r="Y17" s="666"/>
      <c r="Z17" s="691" t="s">
        <v>
230</v>
      </c>
      <c r="AA17" s="691"/>
      <c r="AB17" s="691"/>
      <c r="AC17" s="691"/>
      <c r="AD17" s="692" t="s">
        <v>
128</v>
      </c>
      <c r="AE17" s="692"/>
      <c r="AF17" s="692"/>
      <c r="AG17" s="692"/>
      <c r="AH17" s="692"/>
      <c r="AI17" s="692"/>
      <c r="AJ17" s="692"/>
      <c r="AK17" s="692"/>
      <c r="AL17" s="667" t="s">
        <v>
230</v>
      </c>
      <c r="AM17" s="668"/>
      <c r="AN17" s="668"/>
      <c r="AO17" s="693"/>
      <c r="AP17" s="661" t="s">
        <v>
268</v>
      </c>
      <c r="AQ17" s="662"/>
      <c r="AR17" s="662"/>
      <c r="AS17" s="662"/>
      <c r="AT17" s="662"/>
      <c r="AU17" s="662"/>
      <c r="AV17" s="662"/>
      <c r="AW17" s="662"/>
      <c r="AX17" s="662"/>
      <c r="AY17" s="662"/>
      <c r="AZ17" s="662"/>
      <c r="BA17" s="662"/>
      <c r="BB17" s="662"/>
      <c r="BC17" s="662"/>
      <c r="BD17" s="662"/>
      <c r="BE17" s="662"/>
      <c r="BF17" s="663"/>
      <c r="BG17" s="664" t="s">
        <v>
128</v>
      </c>
      <c r="BH17" s="665"/>
      <c r="BI17" s="665"/>
      <c r="BJ17" s="665"/>
      <c r="BK17" s="665"/>
      <c r="BL17" s="665"/>
      <c r="BM17" s="665"/>
      <c r="BN17" s="666"/>
      <c r="BO17" s="691" t="s">
        <v>
230</v>
      </c>
      <c r="BP17" s="691"/>
      <c r="BQ17" s="691"/>
      <c r="BR17" s="691"/>
      <c r="BS17" s="692" t="s">
        <v>
230</v>
      </c>
      <c r="BT17" s="692"/>
      <c r="BU17" s="692"/>
      <c r="BV17" s="692"/>
      <c r="BW17" s="692"/>
      <c r="BX17" s="692"/>
      <c r="BY17" s="692"/>
      <c r="BZ17" s="692"/>
      <c r="CA17" s="692"/>
      <c r="CB17" s="759"/>
      <c r="CD17" s="706" t="s">
        <v>
269</v>
      </c>
      <c r="CE17" s="703"/>
      <c r="CF17" s="703"/>
      <c r="CG17" s="703"/>
      <c r="CH17" s="703"/>
      <c r="CI17" s="703"/>
      <c r="CJ17" s="703"/>
      <c r="CK17" s="703"/>
      <c r="CL17" s="703"/>
      <c r="CM17" s="703"/>
      <c r="CN17" s="703"/>
      <c r="CO17" s="703"/>
      <c r="CP17" s="703"/>
      <c r="CQ17" s="704"/>
      <c r="CR17" s="664">
        <v>
2189511</v>
      </c>
      <c r="CS17" s="665"/>
      <c r="CT17" s="665"/>
      <c r="CU17" s="665"/>
      <c r="CV17" s="665"/>
      <c r="CW17" s="665"/>
      <c r="CX17" s="665"/>
      <c r="CY17" s="666"/>
      <c r="CZ17" s="691">
        <v>
1</v>
      </c>
      <c r="DA17" s="691"/>
      <c r="DB17" s="691"/>
      <c r="DC17" s="691"/>
      <c r="DD17" s="670" t="s">
        <v>
230</v>
      </c>
      <c r="DE17" s="665"/>
      <c r="DF17" s="665"/>
      <c r="DG17" s="665"/>
      <c r="DH17" s="665"/>
      <c r="DI17" s="665"/>
      <c r="DJ17" s="665"/>
      <c r="DK17" s="665"/>
      <c r="DL17" s="665"/>
      <c r="DM17" s="665"/>
      <c r="DN17" s="665"/>
      <c r="DO17" s="665"/>
      <c r="DP17" s="666"/>
      <c r="DQ17" s="670">
        <v>
2188748</v>
      </c>
      <c r="DR17" s="665"/>
      <c r="DS17" s="665"/>
      <c r="DT17" s="665"/>
      <c r="DU17" s="665"/>
      <c r="DV17" s="665"/>
      <c r="DW17" s="665"/>
      <c r="DX17" s="665"/>
      <c r="DY17" s="665"/>
      <c r="DZ17" s="665"/>
      <c r="EA17" s="665"/>
      <c r="EB17" s="665"/>
      <c r="EC17" s="705"/>
    </row>
    <row r="18" spans="2:133" ht="11.25" customHeight="1" x14ac:dyDescent="0.2">
      <c r="B18" s="661" t="s">
        <v>
270</v>
      </c>
      <c r="C18" s="662"/>
      <c r="D18" s="662"/>
      <c r="E18" s="662"/>
      <c r="F18" s="662"/>
      <c r="G18" s="662"/>
      <c r="H18" s="662"/>
      <c r="I18" s="662"/>
      <c r="J18" s="662"/>
      <c r="K18" s="662"/>
      <c r="L18" s="662"/>
      <c r="M18" s="662"/>
      <c r="N18" s="662"/>
      <c r="O18" s="662"/>
      <c r="P18" s="662"/>
      <c r="Q18" s="663"/>
      <c r="R18" s="664">
        <v>
451766</v>
      </c>
      <c r="S18" s="665"/>
      <c r="T18" s="665"/>
      <c r="U18" s="665"/>
      <c r="V18" s="665"/>
      <c r="W18" s="665"/>
      <c r="X18" s="665"/>
      <c r="Y18" s="666"/>
      <c r="Z18" s="691">
        <v>
0.2</v>
      </c>
      <c r="AA18" s="691"/>
      <c r="AB18" s="691"/>
      <c r="AC18" s="691"/>
      <c r="AD18" s="692">
        <v>
451766</v>
      </c>
      <c r="AE18" s="692"/>
      <c r="AF18" s="692"/>
      <c r="AG18" s="692"/>
      <c r="AH18" s="692"/>
      <c r="AI18" s="692"/>
      <c r="AJ18" s="692"/>
      <c r="AK18" s="692"/>
      <c r="AL18" s="667">
        <v>
0.3</v>
      </c>
      <c r="AM18" s="668"/>
      <c r="AN18" s="668"/>
      <c r="AO18" s="693"/>
      <c r="AP18" s="661" t="s">
        <v>
271</v>
      </c>
      <c r="AQ18" s="662"/>
      <c r="AR18" s="662"/>
      <c r="AS18" s="662"/>
      <c r="AT18" s="662"/>
      <c r="AU18" s="662"/>
      <c r="AV18" s="662"/>
      <c r="AW18" s="662"/>
      <c r="AX18" s="662"/>
      <c r="AY18" s="662"/>
      <c r="AZ18" s="662"/>
      <c r="BA18" s="662"/>
      <c r="BB18" s="662"/>
      <c r="BC18" s="662"/>
      <c r="BD18" s="662"/>
      <c r="BE18" s="662"/>
      <c r="BF18" s="663"/>
      <c r="BG18" s="664" t="s">
        <v>
128</v>
      </c>
      <c r="BH18" s="665"/>
      <c r="BI18" s="665"/>
      <c r="BJ18" s="665"/>
      <c r="BK18" s="665"/>
      <c r="BL18" s="665"/>
      <c r="BM18" s="665"/>
      <c r="BN18" s="666"/>
      <c r="BO18" s="691" t="s">
        <v>
128</v>
      </c>
      <c r="BP18" s="691"/>
      <c r="BQ18" s="691"/>
      <c r="BR18" s="691"/>
      <c r="BS18" s="692" t="s">
        <v>
128</v>
      </c>
      <c r="BT18" s="692"/>
      <c r="BU18" s="692"/>
      <c r="BV18" s="692"/>
      <c r="BW18" s="692"/>
      <c r="BX18" s="692"/>
      <c r="BY18" s="692"/>
      <c r="BZ18" s="692"/>
      <c r="CA18" s="692"/>
      <c r="CB18" s="759"/>
      <c r="CD18" s="706" t="s">
        <v>
272</v>
      </c>
      <c r="CE18" s="703"/>
      <c r="CF18" s="703"/>
      <c r="CG18" s="703"/>
      <c r="CH18" s="703"/>
      <c r="CI18" s="703"/>
      <c r="CJ18" s="703"/>
      <c r="CK18" s="703"/>
      <c r="CL18" s="703"/>
      <c r="CM18" s="703"/>
      <c r="CN18" s="703"/>
      <c r="CO18" s="703"/>
      <c r="CP18" s="703"/>
      <c r="CQ18" s="704"/>
      <c r="CR18" s="664" t="s">
        <v>
128</v>
      </c>
      <c r="CS18" s="665"/>
      <c r="CT18" s="665"/>
      <c r="CU18" s="665"/>
      <c r="CV18" s="665"/>
      <c r="CW18" s="665"/>
      <c r="CX18" s="665"/>
      <c r="CY18" s="666"/>
      <c r="CZ18" s="691" t="s">
        <v>
128</v>
      </c>
      <c r="DA18" s="691"/>
      <c r="DB18" s="691"/>
      <c r="DC18" s="691"/>
      <c r="DD18" s="670" t="s">
        <v>
128</v>
      </c>
      <c r="DE18" s="665"/>
      <c r="DF18" s="665"/>
      <c r="DG18" s="665"/>
      <c r="DH18" s="665"/>
      <c r="DI18" s="665"/>
      <c r="DJ18" s="665"/>
      <c r="DK18" s="665"/>
      <c r="DL18" s="665"/>
      <c r="DM18" s="665"/>
      <c r="DN18" s="665"/>
      <c r="DO18" s="665"/>
      <c r="DP18" s="666"/>
      <c r="DQ18" s="670" t="s">
        <v>
128</v>
      </c>
      <c r="DR18" s="665"/>
      <c r="DS18" s="665"/>
      <c r="DT18" s="665"/>
      <c r="DU18" s="665"/>
      <c r="DV18" s="665"/>
      <c r="DW18" s="665"/>
      <c r="DX18" s="665"/>
      <c r="DY18" s="665"/>
      <c r="DZ18" s="665"/>
      <c r="EA18" s="665"/>
      <c r="EB18" s="665"/>
      <c r="EC18" s="705"/>
    </row>
    <row r="19" spans="2:133" ht="11.25" customHeight="1" x14ac:dyDescent="0.2">
      <c r="B19" s="661" t="s">
        <v>
273</v>
      </c>
      <c r="C19" s="662"/>
      <c r="D19" s="662"/>
      <c r="E19" s="662"/>
      <c r="F19" s="662"/>
      <c r="G19" s="662"/>
      <c r="H19" s="662"/>
      <c r="I19" s="662"/>
      <c r="J19" s="662"/>
      <c r="K19" s="662"/>
      <c r="L19" s="662"/>
      <c r="M19" s="662"/>
      <c r="N19" s="662"/>
      <c r="O19" s="662"/>
      <c r="P19" s="662"/>
      <c r="Q19" s="663"/>
      <c r="R19" s="664">
        <v>
404187</v>
      </c>
      <c r="S19" s="665"/>
      <c r="T19" s="665"/>
      <c r="U19" s="665"/>
      <c r="V19" s="665"/>
      <c r="W19" s="665"/>
      <c r="X19" s="665"/>
      <c r="Y19" s="666"/>
      <c r="Z19" s="691">
        <v>
0.2</v>
      </c>
      <c r="AA19" s="691"/>
      <c r="AB19" s="691"/>
      <c r="AC19" s="691"/>
      <c r="AD19" s="692">
        <v>
404187</v>
      </c>
      <c r="AE19" s="692"/>
      <c r="AF19" s="692"/>
      <c r="AG19" s="692"/>
      <c r="AH19" s="692"/>
      <c r="AI19" s="692"/>
      <c r="AJ19" s="692"/>
      <c r="AK19" s="692"/>
      <c r="AL19" s="667">
        <v>
0.3</v>
      </c>
      <c r="AM19" s="668"/>
      <c r="AN19" s="668"/>
      <c r="AO19" s="693"/>
      <c r="AP19" s="661" t="s">
        <v>
274</v>
      </c>
      <c r="AQ19" s="662"/>
      <c r="AR19" s="662"/>
      <c r="AS19" s="662"/>
      <c r="AT19" s="662"/>
      <c r="AU19" s="662"/>
      <c r="AV19" s="662"/>
      <c r="AW19" s="662"/>
      <c r="AX19" s="662"/>
      <c r="AY19" s="662"/>
      <c r="AZ19" s="662"/>
      <c r="BA19" s="662"/>
      <c r="BB19" s="662"/>
      <c r="BC19" s="662"/>
      <c r="BD19" s="662"/>
      <c r="BE19" s="662"/>
      <c r="BF19" s="663"/>
      <c r="BG19" s="664">
        <v>
27113</v>
      </c>
      <c r="BH19" s="665"/>
      <c r="BI19" s="665"/>
      <c r="BJ19" s="665"/>
      <c r="BK19" s="665"/>
      <c r="BL19" s="665"/>
      <c r="BM19" s="665"/>
      <c r="BN19" s="666"/>
      <c r="BO19" s="691">
        <v>
0</v>
      </c>
      <c r="BP19" s="691"/>
      <c r="BQ19" s="691"/>
      <c r="BR19" s="691"/>
      <c r="BS19" s="692" t="s">
        <v>
128</v>
      </c>
      <c r="BT19" s="692"/>
      <c r="BU19" s="692"/>
      <c r="BV19" s="692"/>
      <c r="BW19" s="692"/>
      <c r="BX19" s="692"/>
      <c r="BY19" s="692"/>
      <c r="BZ19" s="692"/>
      <c r="CA19" s="692"/>
      <c r="CB19" s="759"/>
      <c r="CD19" s="706" t="s">
        <v>
275</v>
      </c>
      <c r="CE19" s="703"/>
      <c r="CF19" s="703"/>
      <c r="CG19" s="703"/>
      <c r="CH19" s="703"/>
      <c r="CI19" s="703"/>
      <c r="CJ19" s="703"/>
      <c r="CK19" s="703"/>
      <c r="CL19" s="703"/>
      <c r="CM19" s="703"/>
      <c r="CN19" s="703"/>
      <c r="CO19" s="703"/>
      <c r="CP19" s="703"/>
      <c r="CQ19" s="704"/>
      <c r="CR19" s="664" t="s">
        <v>
128</v>
      </c>
      <c r="CS19" s="665"/>
      <c r="CT19" s="665"/>
      <c r="CU19" s="665"/>
      <c r="CV19" s="665"/>
      <c r="CW19" s="665"/>
      <c r="CX19" s="665"/>
      <c r="CY19" s="666"/>
      <c r="CZ19" s="691" t="s">
        <v>
128</v>
      </c>
      <c r="DA19" s="691"/>
      <c r="DB19" s="691"/>
      <c r="DC19" s="691"/>
      <c r="DD19" s="670" t="s">
        <v>
230</v>
      </c>
      <c r="DE19" s="665"/>
      <c r="DF19" s="665"/>
      <c r="DG19" s="665"/>
      <c r="DH19" s="665"/>
      <c r="DI19" s="665"/>
      <c r="DJ19" s="665"/>
      <c r="DK19" s="665"/>
      <c r="DL19" s="665"/>
      <c r="DM19" s="665"/>
      <c r="DN19" s="665"/>
      <c r="DO19" s="665"/>
      <c r="DP19" s="666"/>
      <c r="DQ19" s="670" t="s">
        <v>
128</v>
      </c>
      <c r="DR19" s="665"/>
      <c r="DS19" s="665"/>
      <c r="DT19" s="665"/>
      <c r="DU19" s="665"/>
      <c r="DV19" s="665"/>
      <c r="DW19" s="665"/>
      <c r="DX19" s="665"/>
      <c r="DY19" s="665"/>
      <c r="DZ19" s="665"/>
      <c r="EA19" s="665"/>
      <c r="EB19" s="665"/>
      <c r="EC19" s="705"/>
    </row>
    <row r="20" spans="2:133" ht="11.25" customHeight="1" x14ac:dyDescent="0.2">
      <c r="B20" s="661" t="s">
        <v>
276</v>
      </c>
      <c r="C20" s="662"/>
      <c r="D20" s="662"/>
      <c r="E20" s="662"/>
      <c r="F20" s="662"/>
      <c r="G20" s="662"/>
      <c r="H20" s="662"/>
      <c r="I20" s="662"/>
      <c r="J20" s="662"/>
      <c r="K20" s="662"/>
      <c r="L20" s="662"/>
      <c r="M20" s="662"/>
      <c r="N20" s="662"/>
      <c r="O20" s="662"/>
      <c r="P20" s="662"/>
      <c r="Q20" s="663"/>
      <c r="R20" s="664">
        <v>
44801</v>
      </c>
      <c r="S20" s="665"/>
      <c r="T20" s="665"/>
      <c r="U20" s="665"/>
      <c r="V20" s="665"/>
      <c r="W20" s="665"/>
      <c r="X20" s="665"/>
      <c r="Y20" s="666"/>
      <c r="Z20" s="691">
        <v>
0</v>
      </c>
      <c r="AA20" s="691"/>
      <c r="AB20" s="691"/>
      <c r="AC20" s="691"/>
      <c r="AD20" s="692">
        <v>
44801</v>
      </c>
      <c r="AE20" s="692"/>
      <c r="AF20" s="692"/>
      <c r="AG20" s="692"/>
      <c r="AH20" s="692"/>
      <c r="AI20" s="692"/>
      <c r="AJ20" s="692"/>
      <c r="AK20" s="692"/>
      <c r="AL20" s="667">
        <v>
0</v>
      </c>
      <c r="AM20" s="668"/>
      <c r="AN20" s="668"/>
      <c r="AO20" s="693"/>
      <c r="AP20" s="661" t="s">
        <v>
277</v>
      </c>
      <c r="AQ20" s="662"/>
      <c r="AR20" s="662"/>
      <c r="AS20" s="662"/>
      <c r="AT20" s="662"/>
      <c r="AU20" s="662"/>
      <c r="AV20" s="662"/>
      <c r="AW20" s="662"/>
      <c r="AX20" s="662"/>
      <c r="AY20" s="662"/>
      <c r="AZ20" s="662"/>
      <c r="BA20" s="662"/>
      <c r="BB20" s="662"/>
      <c r="BC20" s="662"/>
      <c r="BD20" s="662"/>
      <c r="BE20" s="662"/>
      <c r="BF20" s="663"/>
      <c r="BG20" s="664">
        <v>
27113</v>
      </c>
      <c r="BH20" s="665"/>
      <c r="BI20" s="665"/>
      <c r="BJ20" s="665"/>
      <c r="BK20" s="665"/>
      <c r="BL20" s="665"/>
      <c r="BM20" s="665"/>
      <c r="BN20" s="666"/>
      <c r="BO20" s="691">
        <v>
0</v>
      </c>
      <c r="BP20" s="691"/>
      <c r="BQ20" s="691"/>
      <c r="BR20" s="691"/>
      <c r="BS20" s="692" t="s">
        <v>
230</v>
      </c>
      <c r="BT20" s="692"/>
      <c r="BU20" s="692"/>
      <c r="BV20" s="692"/>
      <c r="BW20" s="692"/>
      <c r="BX20" s="692"/>
      <c r="BY20" s="692"/>
      <c r="BZ20" s="692"/>
      <c r="CA20" s="692"/>
      <c r="CB20" s="759"/>
      <c r="CD20" s="706" t="s">
        <v>
278</v>
      </c>
      <c r="CE20" s="703"/>
      <c r="CF20" s="703"/>
      <c r="CG20" s="703"/>
      <c r="CH20" s="703"/>
      <c r="CI20" s="703"/>
      <c r="CJ20" s="703"/>
      <c r="CK20" s="703"/>
      <c r="CL20" s="703"/>
      <c r="CM20" s="703"/>
      <c r="CN20" s="703"/>
      <c r="CO20" s="703"/>
      <c r="CP20" s="703"/>
      <c r="CQ20" s="704"/>
      <c r="CR20" s="664">
        <v>
223533762</v>
      </c>
      <c r="CS20" s="665"/>
      <c r="CT20" s="665"/>
      <c r="CU20" s="665"/>
      <c r="CV20" s="665"/>
      <c r="CW20" s="665"/>
      <c r="CX20" s="665"/>
      <c r="CY20" s="666"/>
      <c r="CZ20" s="691">
        <v>
100</v>
      </c>
      <c r="DA20" s="691"/>
      <c r="DB20" s="691"/>
      <c r="DC20" s="691"/>
      <c r="DD20" s="670">
        <v>
19293279</v>
      </c>
      <c r="DE20" s="665"/>
      <c r="DF20" s="665"/>
      <c r="DG20" s="665"/>
      <c r="DH20" s="665"/>
      <c r="DI20" s="665"/>
      <c r="DJ20" s="665"/>
      <c r="DK20" s="665"/>
      <c r="DL20" s="665"/>
      <c r="DM20" s="665"/>
      <c r="DN20" s="665"/>
      <c r="DO20" s="665"/>
      <c r="DP20" s="666"/>
      <c r="DQ20" s="670">
        <v>
141245763</v>
      </c>
      <c r="DR20" s="665"/>
      <c r="DS20" s="665"/>
      <c r="DT20" s="665"/>
      <c r="DU20" s="665"/>
      <c r="DV20" s="665"/>
      <c r="DW20" s="665"/>
      <c r="DX20" s="665"/>
      <c r="DY20" s="665"/>
      <c r="DZ20" s="665"/>
      <c r="EA20" s="665"/>
      <c r="EB20" s="665"/>
      <c r="EC20" s="705"/>
    </row>
    <row r="21" spans="2:133" ht="11.25" customHeight="1" x14ac:dyDescent="0.2">
      <c r="B21" s="661" t="s">
        <v>
279</v>
      </c>
      <c r="C21" s="662"/>
      <c r="D21" s="662"/>
      <c r="E21" s="662"/>
      <c r="F21" s="662"/>
      <c r="G21" s="662"/>
      <c r="H21" s="662"/>
      <c r="I21" s="662"/>
      <c r="J21" s="662"/>
      <c r="K21" s="662"/>
      <c r="L21" s="662"/>
      <c r="M21" s="662"/>
      <c r="N21" s="662"/>
      <c r="O21" s="662"/>
      <c r="P21" s="662"/>
      <c r="Q21" s="663"/>
      <c r="R21" s="664">
        <v>
2778</v>
      </c>
      <c r="S21" s="665"/>
      <c r="T21" s="665"/>
      <c r="U21" s="665"/>
      <c r="V21" s="665"/>
      <c r="W21" s="665"/>
      <c r="X21" s="665"/>
      <c r="Y21" s="666"/>
      <c r="Z21" s="691">
        <v>
0</v>
      </c>
      <c r="AA21" s="691"/>
      <c r="AB21" s="691"/>
      <c r="AC21" s="691"/>
      <c r="AD21" s="692">
        <v>
2778</v>
      </c>
      <c r="AE21" s="692"/>
      <c r="AF21" s="692"/>
      <c r="AG21" s="692"/>
      <c r="AH21" s="692"/>
      <c r="AI21" s="692"/>
      <c r="AJ21" s="692"/>
      <c r="AK21" s="692"/>
      <c r="AL21" s="667">
        <v>
0</v>
      </c>
      <c r="AM21" s="668"/>
      <c r="AN21" s="668"/>
      <c r="AO21" s="693"/>
      <c r="AP21" s="756" t="s">
        <v>
280</v>
      </c>
      <c r="AQ21" s="764"/>
      <c r="AR21" s="764"/>
      <c r="AS21" s="764"/>
      <c r="AT21" s="764"/>
      <c r="AU21" s="764"/>
      <c r="AV21" s="764"/>
      <c r="AW21" s="764"/>
      <c r="AX21" s="764"/>
      <c r="AY21" s="764"/>
      <c r="AZ21" s="764"/>
      <c r="BA21" s="764"/>
      <c r="BB21" s="764"/>
      <c r="BC21" s="764"/>
      <c r="BD21" s="764"/>
      <c r="BE21" s="764"/>
      <c r="BF21" s="758"/>
      <c r="BG21" s="664">
        <v>
27113</v>
      </c>
      <c r="BH21" s="665"/>
      <c r="BI21" s="665"/>
      <c r="BJ21" s="665"/>
      <c r="BK21" s="665"/>
      <c r="BL21" s="665"/>
      <c r="BM21" s="665"/>
      <c r="BN21" s="666"/>
      <c r="BO21" s="691">
        <v>
0</v>
      </c>
      <c r="BP21" s="691"/>
      <c r="BQ21" s="691"/>
      <c r="BR21" s="691"/>
      <c r="BS21" s="692" t="s">
        <v>
128</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
281</v>
      </c>
      <c r="C22" s="728"/>
      <c r="D22" s="728"/>
      <c r="E22" s="728"/>
      <c r="F22" s="728"/>
      <c r="G22" s="728"/>
      <c r="H22" s="728"/>
      <c r="I22" s="728"/>
      <c r="J22" s="728"/>
      <c r="K22" s="728"/>
      <c r="L22" s="728"/>
      <c r="M22" s="728"/>
      <c r="N22" s="728"/>
      <c r="O22" s="728"/>
      <c r="P22" s="728"/>
      <c r="Q22" s="729"/>
      <c r="R22" s="664" t="s">
        <v>
146</v>
      </c>
      <c r="S22" s="665"/>
      <c r="T22" s="665"/>
      <c r="U22" s="665"/>
      <c r="V22" s="665"/>
      <c r="W22" s="665"/>
      <c r="X22" s="665"/>
      <c r="Y22" s="666"/>
      <c r="Z22" s="691" t="s">
        <v>
230</v>
      </c>
      <c r="AA22" s="691"/>
      <c r="AB22" s="691"/>
      <c r="AC22" s="691"/>
      <c r="AD22" s="692" t="s">
        <v>
230</v>
      </c>
      <c r="AE22" s="692"/>
      <c r="AF22" s="692"/>
      <c r="AG22" s="692"/>
      <c r="AH22" s="692"/>
      <c r="AI22" s="692"/>
      <c r="AJ22" s="692"/>
      <c r="AK22" s="692"/>
      <c r="AL22" s="667" t="s">
        <v>
230</v>
      </c>
      <c r="AM22" s="668"/>
      <c r="AN22" s="668"/>
      <c r="AO22" s="693"/>
      <c r="AP22" s="756" t="s">
        <v>
282</v>
      </c>
      <c r="AQ22" s="764"/>
      <c r="AR22" s="764"/>
      <c r="AS22" s="764"/>
      <c r="AT22" s="764"/>
      <c r="AU22" s="764"/>
      <c r="AV22" s="764"/>
      <c r="AW22" s="764"/>
      <c r="AX22" s="764"/>
      <c r="AY22" s="764"/>
      <c r="AZ22" s="764"/>
      <c r="BA22" s="764"/>
      <c r="BB22" s="764"/>
      <c r="BC22" s="764"/>
      <c r="BD22" s="764"/>
      <c r="BE22" s="764"/>
      <c r="BF22" s="758"/>
      <c r="BG22" s="664" t="s">
        <v>
230</v>
      </c>
      <c r="BH22" s="665"/>
      <c r="BI22" s="665"/>
      <c r="BJ22" s="665"/>
      <c r="BK22" s="665"/>
      <c r="BL22" s="665"/>
      <c r="BM22" s="665"/>
      <c r="BN22" s="666"/>
      <c r="BO22" s="691" t="s">
        <v>
230</v>
      </c>
      <c r="BP22" s="691"/>
      <c r="BQ22" s="691"/>
      <c r="BR22" s="691"/>
      <c r="BS22" s="692" t="s">
        <v>
230</v>
      </c>
      <c r="BT22" s="692"/>
      <c r="BU22" s="692"/>
      <c r="BV22" s="692"/>
      <c r="BW22" s="692"/>
      <c r="BX22" s="692"/>
      <c r="BY22" s="692"/>
      <c r="BZ22" s="692"/>
      <c r="CA22" s="692"/>
      <c r="CB22" s="759"/>
      <c r="CD22" s="766" t="s">
        <v>
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
284</v>
      </c>
      <c r="C23" s="662"/>
      <c r="D23" s="662"/>
      <c r="E23" s="662"/>
      <c r="F23" s="662"/>
      <c r="G23" s="662"/>
      <c r="H23" s="662"/>
      <c r="I23" s="662"/>
      <c r="J23" s="662"/>
      <c r="K23" s="662"/>
      <c r="L23" s="662"/>
      <c r="M23" s="662"/>
      <c r="N23" s="662"/>
      <c r="O23" s="662"/>
      <c r="P23" s="662"/>
      <c r="Q23" s="663"/>
      <c r="R23" s="664" t="s">
        <v>
128</v>
      </c>
      <c r="S23" s="665"/>
      <c r="T23" s="665"/>
      <c r="U23" s="665"/>
      <c r="V23" s="665"/>
      <c r="W23" s="665"/>
      <c r="X23" s="665"/>
      <c r="Y23" s="666"/>
      <c r="Z23" s="691" t="s">
        <v>
128</v>
      </c>
      <c r="AA23" s="691"/>
      <c r="AB23" s="691"/>
      <c r="AC23" s="691"/>
      <c r="AD23" s="692" t="s">
        <v>
230</v>
      </c>
      <c r="AE23" s="692"/>
      <c r="AF23" s="692"/>
      <c r="AG23" s="692"/>
      <c r="AH23" s="692"/>
      <c r="AI23" s="692"/>
      <c r="AJ23" s="692"/>
      <c r="AK23" s="692"/>
      <c r="AL23" s="667" t="s">
        <v>
146</v>
      </c>
      <c r="AM23" s="668"/>
      <c r="AN23" s="668"/>
      <c r="AO23" s="693"/>
      <c r="AP23" s="756" t="s">
        <v>
285</v>
      </c>
      <c r="AQ23" s="764"/>
      <c r="AR23" s="764"/>
      <c r="AS23" s="764"/>
      <c r="AT23" s="764"/>
      <c r="AU23" s="764"/>
      <c r="AV23" s="764"/>
      <c r="AW23" s="764"/>
      <c r="AX23" s="764"/>
      <c r="AY23" s="764"/>
      <c r="AZ23" s="764"/>
      <c r="BA23" s="764"/>
      <c r="BB23" s="764"/>
      <c r="BC23" s="764"/>
      <c r="BD23" s="764"/>
      <c r="BE23" s="764"/>
      <c r="BF23" s="758"/>
      <c r="BG23" s="664" t="s">
        <v>
146</v>
      </c>
      <c r="BH23" s="665"/>
      <c r="BI23" s="665"/>
      <c r="BJ23" s="665"/>
      <c r="BK23" s="665"/>
      <c r="BL23" s="665"/>
      <c r="BM23" s="665"/>
      <c r="BN23" s="666"/>
      <c r="BO23" s="691" t="s">
        <v>
128</v>
      </c>
      <c r="BP23" s="691"/>
      <c r="BQ23" s="691"/>
      <c r="BR23" s="691"/>
      <c r="BS23" s="692" t="s">
        <v>
230</v>
      </c>
      <c r="BT23" s="692"/>
      <c r="BU23" s="692"/>
      <c r="BV23" s="692"/>
      <c r="BW23" s="692"/>
      <c r="BX23" s="692"/>
      <c r="BY23" s="692"/>
      <c r="BZ23" s="692"/>
      <c r="CA23" s="692"/>
      <c r="CB23" s="759"/>
      <c r="CD23" s="766" t="s">
        <v>
224</v>
      </c>
      <c r="CE23" s="767"/>
      <c r="CF23" s="767"/>
      <c r="CG23" s="767"/>
      <c r="CH23" s="767"/>
      <c r="CI23" s="767"/>
      <c r="CJ23" s="767"/>
      <c r="CK23" s="767"/>
      <c r="CL23" s="767"/>
      <c r="CM23" s="767"/>
      <c r="CN23" s="767"/>
      <c r="CO23" s="767"/>
      <c r="CP23" s="767"/>
      <c r="CQ23" s="768"/>
      <c r="CR23" s="766" t="s">
        <v>
286</v>
      </c>
      <c r="CS23" s="767"/>
      <c r="CT23" s="767"/>
      <c r="CU23" s="767"/>
      <c r="CV23" s="767"/>
      <c r="CW23" s="767"/>
      <c r="CX23" s="767"/>
      <c r="CY23" s="768"/>
      <c r="CZ23" s="766" t="s">
        <v>
287</v>
      </c>
      <c r="DA23" s="767"/>
      <c r="DB23" s="767"/>
      <c r="DC23" s="768"/>
      <c r="DD23" s="766" t="s">
        <v>
288</v>
      </c>
      <c r="DE23" s="767"/>
      <c r="DF23" s="767"/>
      <c r="DG23" s="767"/>
      <c r="DH23" s="767"/>
      <c r="DI23" s="767"/>
      <c r="DJ23" s="767"/>
      <c r="DK23" s="768"/>
      <c r="DL23" s="775" t="s">
        <v>
289</v>
      </c>
      <c r="DM23" s="776"/>
      <c r="DN23" s="776"/>
      <c r="DO23" s="776"/>
      <c r="DP23" s="776"/>
      <c r="DQ23" s="776"/>
      <c r="DR23" s="776"/>
      <c r="DS23" s="776"/>
      <c r="DT23" s="776"/>
      <c r="DU23" s="776"/>
      <c r="DV23" s="777"/>
      <c r="DW23" s="766" t="s">
        <v>
290</v>
      </c>
      <c r="DX23" s="767"/>
      <c r="DY23" s="767"/>
      <c r="DZ23" s="767"/>
      <c r="EA23" s="767"/>
      <c r="EB23" s="767"/>
      <c r="EC23" s="768"/>
    </row>
    <row r="24" spans="2:133" ht="11.25" customHeight="1" x14ac:dyDescent="0.2">
      <c r="B24" s="661" t="s">
        <v>
291</v>
      </c>
      <c r="C24" s="662"/>
      <c r="D24" s="662"/>
      <c r="E24" s="662"/>
      <c r="F24" s="662"/>
      <c r="G24" s="662"/>
      <c r="H24" s="662"/>
      <c r="I24" s="662"/>
      <c r="J24" s="662"/>
      <c r="K24" s="662"/>
      <c r="L24" s="662"/>
      <c r="M24" s="662"/>
      <c r="N24" s="662"/>
      <c r="O24" s="662"/>
      <c r="P24" s="662"/>
      <c r="Q24" s="663"/>
      <c r="R24" s="664" t="s">
        <v>
230</v>
      </c>
      <c r="S24" s="665"/>
      <c r="T24" s="665"/>
      <c r="U24" s="665"/>
      <c r="V24" s="665"/>
      <c r="W24" s="665"/>
      <c r="X24" s="665"/>
      <c r="Y24" s="666"/>
      <c r="Z24" s="691" t="s">
        <v>
230</v>
      </c>
      <c r="AA24" s="691"/>
      <c r="AB24" s="691"/>
      <c r="AC24" s="691"/>
      <c r="AD24" s="692" t="s">
        <v>
146</v>
      </c>
      <c r="AE24" s="692"/>
      <c r="AF24" s="692"/>
      <c r="AG24" s="692"/>
      <c r="AH24" s="692"/>
      <c r="AI24" s="692"/>
      <c r="AJ24" s="692"/>
      <c r="AK24" s="692"/>
      <c r="AL24" s="667" t="s">
        <v>
230</v>
      </c>
      <c r="AM24" s="668"/>
      <c r="AN24" s="668"/>
      <c r="AO24" s="693"/>
      <c r="AP24" s="756" t="s">
        <v>
292</v>
      </c>
      <c r="AQ24" s="764"/>
      <c r="AR24" s="764"/>
      <c r="AS24" s="764"/>
      <c r="AT24" s="764"/>
      <c r="AU24" s="764"/>
      <c r="AV24" s="764"/>
      <c r="AW24" s="764"/>
      <c r="AX24" s="764"/>
      <c r="AY24" s="764"/>
      <c r="AZ24" s="764"/>
      <c r="BA24" s="764"/>
      <c r="BB24" s="764"/>
      <c r="BC24" s="764"/>
      <c r="BD24" s="764"/>
      <c r="BE24" s="764"/>
      <c r="BF24" s="758"/>
      <c r="BG24" s="664" t="s">
        <v>
128</v>
      </c>
      <c r="BH24" s="665"/>
      <c r="BI24" s="665"/>
      <c r="BJ24" s="665"/>
      <c r="BK24" s="665"/>
      <c r="BL24" s="665"/>
      <c r="BM24" s="665"/>
      <c r="BN24" s="666"/>
      <c r="BO24" s="691" t="s">
        <v>
128</v>
      </c>
      <c r="BP24" s="691"/>
      <c r="BQ24" s="691"/>
      <c r="BR24" s="691"/>
      <c r="BS24" s="692" t="s">
        <v>
230</v>
      </c>
      <c r="BT24" s="692"/>
      <c r="BU24" s="692"/>
      <c r="BV24" s="692"/>
      <c r="BW24" s="692"/>
      <c r="BX24" s="692"/>
      <c r="BY24" s="692"/>
      <c r="BZ24" s="692"/>
      <c r="CA24" s="692"/>
      <c r="CB24" s="759"/>
      <c r="CD24" s="720" t="s">
        <v>
293</v>
      </c>
      <c r="CE24" s="721"/>
      <c r="CF24" s="721"/>
      <c r="CG24" s="721"/>
      <c r="CH24" s="721"/>
      <c r="CI24" s="721"/>
      <c r="CJ24" s="721"/>
      <c r="CK24" s="721"/>
      <c r="CL24" s="721"/>
      <c r="CM24" s="721"/>
      <c r="CN24" s="721"/>
      <c r="CO24" s="721"/>
      <c r="CP24" s="721"/>
      <c r="CQ24" s="722"/>
      <c r="CR24" s="717">
        <v>
105586814</v>
      </c>
      <c r="CS24" s="718"/>
      <c r="CT24" s="718"/>
      <c r="CU24" s="718"/>
      <c r="CV24" s="718"/>
      <c r="CW24" s="718"/>
      <c r="CX24" s="718"/>
      <c r="CY24" s="761"/>
      <c r="CZ24" s="762">
        <v>
47.2</v>
      </c>
      <c r="DA24" s="736"/>
      <c r="DB24" s="736"/>
      <c r="DC24" s="765"/>
      <c r="DD24" s="760">
        <v>
53079047</v>
      </c>
      <c r="DE24" s="718"/>
      <c r="DF24" s="718"/>
      <c r="DG24" s="718"/>
      <c r="DH24" s="718"/>
      <c r="DI24" s="718"/>
      <c r="DJ24" s="718"/>
      <c r="DK24" s="761"/>
      <c r="DL24" s="760">
        <v>
52474414</v>
      </c>
      <c r="DM24" s="718"/>
      <c r="DN24" s="718"/>
      <c r="DO24" s="718"/>
      <c r="DP24" s="718"/>
      <c r="DQ24" s="718"/>
      <c r="DR24" s="718"/>
      <c r="DS24" s="718"/>
      <c r="DT24" s="718"/>
      <c r="DU24" s="718"/>
      <c r="DV24" s="761"/>
      <c r="DW24" s="762">
        <v>
38.799999999999997</v>
      </c>
      <c r="DX24" s="736"/>
      <c r="DY24" s="736"/>
      <c r="DZ24" s="736"/>
      <c r="EA24" s="736"/>
      <c r="EB24" s="736"/>
      <c r="EC24" s="763"/>
    </row>
    <row r="25" spans="2:133" ht="11.25" customHeight="1" x14ac:dyDescent="0.2">
      <c r="B25" s="661" t="s">
        <v>
294</v>
      </c>
      <c r="C25" s="662"/>
      <c r="D25" s="662"/>
      <c r="E25" s="662"/>
      <c r="F25" s="662"/>
      <c r="G25" s="662"/>
      <c r="H25" s="662"/>
      <c r="I25" s="662"/>
      <c r="J25" s="662"/>
      <c r="K25" s="662"/>
      <c r="L25" s="662"/>
      <c r="M25" s="662"/>
      <c r="N25" s="662"/>
      <c r="O25" s="662"/>
      <c r="P25" s="662"/>
      <c r="Q25" s="663"/>
      <c r="R25" s="664" t="s">
        <v>
128</v>
      </c>
      <c r="S25" s="665"/>
      <c r="T25" s="665"/>
      <c r="U25" s="665"/>
      <c r="V25" s="665"/>
      <c r="W25" s="665"/>
      <c r="X25" s="665"/>
      <c r="Y25" s="666"/>
      <c r="Z25" s="691" t="s">
        <v>
128</v>
      </c>
      <c r="AA25" s="691"/>
      <c r="AB25" s="691"/>
      <c r="AC25" s="691"/>
      <c r="AD25" s="692" t="s">
        <v>
230</v>
      </c>
      <c r="AE25" s="692"/>
      <c r="AF25" s="692"/>
      <c r="AG25" s="692"/>
      <c r="AH25" s="692"/>
      <c r="AI25" s="692"/>
      <c r="AJ25" s="692"/>
      <c r="AK25" s="692"/>
      <c r="AL25" s="667" t="s">
        <v>
128</v>
      </c>
      <c r="AM25" s="668"/>
      <c r="AN25" s="668"/>
      <c r="AO25" s="693"/>
      <c r="AP25" s="756" t="s">
        <v>
295</v>
      </c>
      <c r="AQ25" s="764"/>
      <c r="AR25" s="764"/>
      <c r="AS25" s="764"/>
      <c r="AT25" s="764"/>
      <c r="AU25" s="764"/>
      <c r="AV25" s="764"/>
      <c r="AW25" s="764"/>
      <c r="AX25" s="764"/>
      <c r="AY25" s="764"/>
      <c r="AZ25" s="764"/>
      <c r="BA25" s="764"/>
      <c r="BB25" s="764"/>
      <c r="BC25" s="764"/>
      <c r="BD25" s="764"/>
      <c r="BE25" s="764"/>
      <c r="BF25" s="758"/>
      <c r="BG25" s="664" t="s">
        <v>
128</v>
      </c>
      <c r="BH25" s="665"/>
      <c r="BI25" s="665"/>
      <c r="BJ25" s="665"/>
      <c r="BK25" s="665"/>
      <c r="BL25" s="665"/>
      <c r="BM25" s="665"/>
      <c r="BN25" s="666"/>
      <c r="BO25" s="691" t="s">
        <v>
128</v>
      </c>
      <c r="BP25" s="691"/>
      <c r="BQ25" s="691"/>
      <c r="BR25" s="691"/>
      <c r="BS25" s="692" t="s">
        <v>
128</v>
      </c>
      <c r="BT25" s="692"/>
      <c r="BU25" s="692"/>
      <c r="BV25" s="692"/>
      <c r="BW25" s="692"/>
      <c r="BX25" s="692"/>
      <c r="BY25" s="692"/>
      <c r="BZ25" s="692"/>
      <c r="CA25" s="692"/>
      <c r="CB25" s="759"/>
      <c r="CD25" s="706" t="s">
        <v>
296</v>
      </c>
      <c r="CE25" s="703"/>
      <c r="CF25" s="703"/>
      <c r="CG25" s="703"/>
      <c r="CH25" s="703"/>
      <c r="CI25" s="703"/>
      <c r="CJ25" s="703"/>
      <c r="CK25" s="703"/>
      <c r="CL25" s="703"/>
      <c r="CM25" s="703"/>
      <c r="CN25" s="703"/>
      <c r="CO25" s="703"/>
      <c r="CP25" s="703"/>
      <c r="CQ25" s="704"/>
      <c r="CR25" s="664">
        <v>
26921172</v>
      </c>
      <c r="CS25" s="675"/>
      <c r="CT25" s="675"/>
      <c r="CU25" s="675"/>
      <c r="CV25" s="675"/>
      <c r="CW25" s="675"/>
      <c r="CX25" s="675"/>
      <c r="CY25" s="676"/>
      <c r="CZ25" s="667">
        <v>
12</v>
      </c>
      <c r="DA25" s="677"/>
      <c r="DB25" s="677"/>
      <c r="DC25" s="678"/>
      <c r="DD25" s="670">
        <v>
24724685</v>
      </c>
      <c r="DE25" s="675"/>
      <c r="DF25" s="675"/>
      <c r="DG25" s="675"/>
      <c r="DH25" s="675"/>
      <c r="DI25" s="675"/>
      <c r="DJ25" s="675"/>
      <c r="DK25" s="676"/>
      <c r="DL25" s="670">
        <v>
24226273</v>
      </c>
      <c r="DM25" s="675"/>
      <c r="DN25" s="675"/>
      <c r="DO25" s="675"/>
      <c r="DP25" s="675"/>
      <c r="DQ25" s="675"/>
      <c r="DR25" s="675"/>
      <c r="DS25" s="675"/>
      <c r="DT25" s="675"/>
      <c r="DU25" s="675"/>
      <c r="DV25" s="676"/>
      <c r="DW25" s="667">
        <v>
17.899999999999999</v>
      </c>
      <c r="DX25" s="677"/>
      <c r="DY25" s="677"/>
      <c r="DZ25" s="677"/>
      <c r="EA25" s="677"/>
      <c r="EB25" s="677"/>
      <c r="EC25" s="698"/>
    </row>
    <row r="26" spans="2:133" ht="11.25" customHeight="1" x14ac:dyDescent="0.2">
      <c r="B26" s="661" t="s">
        <v>
297</v>
      </c>
      <c r="C26" s="662"/>
      <c r="D26" s="662"/>
      <c r="E26" s="662"/>
      <c r="F26" s="662"/>
      <c r="G26" s="662"/>
      <c r="H26" s="662"/>
      <c r="I26" s="662"/>
      <c r="J26" s="662"/>
      <c r="K26" s="662"/>
      <c r="L26" s="662"/>
      <c r="M26" s="662"/>
      <c r="N26" s="662"/>
      <c r="O26" s="662"/>
      <c r="P26" s="662"/>
      <c r="Q26" s="663"/>
      <c r="R26" s="664" t="s">
        <v>
128</v>
      </c>
      <c r="S26" s="665"/>
      <c r="T26" s="665"/>
      <c r="U26" s="665"/>
      <c r="V26" s="665"/>
      <c r="W26" s="665"/>
      <c r="X26" s="665"/>
      <c r="Y26" s="666"/>
      <c r="Z26" s="691" t="s">
        <v>
230</v>
      </c>
      <c r="AA26" s="691"/>
      <c r="AB26" s="691"/>
      <c r="AC26" s="691"/>
      <c r="AD26" s="692" t="s">
        <v>
128</v>
      </c>
      <c r="AE26" s="692"/>
      <c r="AF26" s="692"/>
      <c r="AG26" s="692"/>
      <c r="AH26" s="692"/>
      <c r="AI26" s="692"/>
      <c r="AJ26" s="692"/>
      <c r="AK26" s="692"/>
      <c r="AL26" s="667" t="s">
        <v>
128</v>
      </c>
      <c r="AM26" s="668"/>
      <c r="AN26" s="668"/>
      <c r="AO26" s="693"/>
      <c r="AP26" s="756" t="s">
        <v>
298</v>
      </c>
      <c r="AQ26" s="757"/>
      <c r="AR26" s="757"/>
      <c r="AS26" s="757"/>
      <c r="AT26" s="757"/>
      <c r="AU26" s="757"/>
      <c r="AV26" s="757"/>
      <c r="AW26" s="757"/>
      <c r="AX26" s="757"/>
      <c r="AY26" s="757"/>
      <c r="AZ26" s="757"/>
      <c r="BA26" s="757"/>
      <c r="BB26" s="757"/>
      <c r="BC26" s="757"/>
      <c r="BD26" s="757"/>
      <c r="BE26" s="757"/>
      <c r="BF26" s="758"/>
      <c r="BG26" s="664" t="s">
        <v>
128</v>
      </c>
      <c r="BH26" s="665"/>
      <c r="BI26" s="665"/>
      <c r="BJ26" s="665"/>
      <c r="BK26" s="665"/>
      <c r="BL26" s="665"/>
      <c r="BM26" s="665"/>
      <c r="BN26" s="666"/>
      <c r="BO26" s="691" t="s">
        <v>
230</v>
      </c>
      <c r="BP26" s="691"/>
      <c r="BQ26" s="691"/>
      <c r="BR26" s="691"/>
      <c r="BS26" s="692" t="s">
        <v>
128</v>
      </c>
      <c r="BT26" s="692"/>
      <c r="BU26" s="692"/>
      <c r="BV26" s="692"/>
      <c r="BW26" s="692"/>
      <c r="BX26" s="692"/>
      <c r="BY26" s="692"/>
      <c r="BZ26" s="692"/>
      <c r="CA26" s="692"/>
      <c r="CB26" s="759"/>
      <c r="CD26" s="706" t="s">
        <v>
299</v>
      </c>
      <c r="CE26" s="703"/>
      <c r="CF26" s="703"/>
      <c r="CG26" s="703"/>
      <c r="CH26" s="703"/>
      <c r="CI26" s="703"/>
      <c r="CJ26" s="703"/>
      <c r="CK26" s="703"/>
      <c r="CL26" s="703"/>
      <c r="CM26" s="703"/>
      <c r="CN26" s="703"/>
      <c r="CO26" s="703"/>
      <c r="CP26" s="703"/>
      <c r="CQ26" s="704"/>
      <c r="CR26" s="664">
        <v>
16741438</v>
      </c>
      <c r="CS26" s="665"/>
      <c r="CT26" s="665"/>
      <c r="CU26" s="665"/>
      <c r="CV26" s="665"/>
      <c r="CW26" s="665"/>
      <c r="CX26" s="665"/>
      <c r="CY26" s="666"/>
      <c r="CZ26" s="667">
        <v>
7.5</v>
      </c>
      <c r="DA26" s="677"/>
      <c r="DB26" s="677"/>
      <c r="DC26" s="678"/>
      <c r="DD26" s="670">
        <v>
15597054</v>
      </c>
      <c r="DE26" s="665"/>
      <c r="DF26" s="665"/>
      <c r="DG26" s="665"/>
      <c r="DH26" s="665"/>
      <c r="DI26" s="665"/>
      <c r="DJ26" s="665"/>
      <c r="DK26" s="666"/>
      <c r="DL26" s="670" t="s">
        <v>
128</v>
      </c>
      <c r="DM26" s="665"/>
      <c r="DN26" s="665"/>
      <c r="DO26" s="665"/>
      <c r="DP26" s="665"/>
      <c r="DQ26" s="665"/>
      <c r="DR26" s="665"/>
      <c r="DS26" s="665"/>
      <c r="DT26" s="665"/>
      <c r="DU26" s="665"/>
      <c r="DV26" s="666"/>
      <c r="DW26" s="667" t="s">
        <v>
230</v>
      </c>
      <c r="DX26" s="677"/>
      <c r="DY26" s="677"/>
      <c r="DZ26" s="677"/>
      <c r="EA26" s="677"/>
      <c r="EB26" s="677"/>
      <c r="EC26" s="698"/>
    </row>
    <row r="27" spans="2:133" ht="11.25" customHeight="1" x14ac:dyDescent="0.2">
      <c r="B27" s="661" t="s">
        <v>
300</v>
      </c>
      <c r="C27" s="662"/>
      <c r="D27" s="662"/>
      <c r="E27" s="662"/>
      <c r="F27" s="662"/>
      <c r="G27" s="662"/>
      <c r="H27" s="662"/>
      <c r="I27" s="662"/>
      <c r="J27" s="662"/>
      <c r="K27" s="662"/>
      <c r="L27" s="662"/>
      <c r="M27" s="662"/>
      <c r="N27" s="662"/>
      <c r="O27" s="662"/>
      <c r="P27" s="662"/>
      <c r="Q27" s="663"/>
      <c r="R27" s="664">
        <v>
73186064</v>
      </c>
      <c r="S27" s="665"/>
      <c r="T27" s="665"/>
      <c r="U27" s="665"/>
      <c r="V27" s="665"/>
      <c r="W27" s="665"/>
      <c r="X27" s="665"/>
      <c r="Y27" s="666"/>
      <c r="Z27" s="691">
        <v>
31.2</v>
      </c>
      <c r="AA27" s="691"/>
      <c r="AB27" s="691"/>
      <c r="AC27" s="691"/>
      <c r="AD27" s="692">
        <v>
73186064</v>
      </c>
      <c r="AE27" s="692"/>
      <c r="AF27" s="692"/>
      <c r="AG27" s="692"/>
      <c r="AH27" s="692"/>
      <c r="AI27" s="692"/>
      <c r="AJ27" s="692"/>
      <c r="AK27" s="692"/>
      <c r="AL27" s="667">
        <v>
54.1</v>
      </c>
      <c r="AM27" s="668"/>
      <c r="AN27" s="668"/>
      <c r="AO27" s="693"/>
      <c r="AP27" s="661" t="s">
        <v>
301</v>
      </c>
      <c r="AQ27" s="662"/>
      <c r="AR27" s="662"/>
      <c r="AS27" s="662"/>
      <c r="AT27" s="662"/>
      <c r="AU27" s="662"/>
      <c r="AV27" s="662"/>
      <c r="AW27" s="662"/>
      <c r="AX27" s="662"/>
      <c r="AY27" s="662"/>
      <c r="AZ27" s="662"/>
      <c r="BA27" s="662"/>
      <c r="BB27" s="662"/>
      <c r="BC27" s="662"/>
      <c r="BD27" s="662"/>
      <c r="BE27" s="662"/>
      <c r="BF27" s="663"/>
      <c r="BG27" s="664">
        <v>
56216979</v>
      </c>
      <c r="BH27" s="665"/>
      <c r="BI27" s="665"/>
      <c r="BJ27" s="665"/>
      <c r="BK27" s="665"/>
      <c r="BL27" s="665"/>
      <c r="BM27" s="665"/>
      <c r="BN27" s="666"/>
      <c r="BO27" s="691">
        <v>
100</v>
      </c>
      <c r="BP27" s="691"/>
      <c r="BQ27" s="691"/>
      <c r="BR27" s="691"/>
      <c r="BS27" s="692" t="s">
        <v>
128</v>
      </c>
      <c r="BT27" s="692"/>
      <c r="BU27" s="692"/>
      <c r="BV27" s="692"/>
      <c r="BW27" s="692"/>
      <c r="BX27" s="692"/>
      <c r="BY27" s="692"/>
      <c r="BZ27" s="692"/>
      <c r="CA27" s="692"/>
      <c r="CB27" s="759"/>
      <c r="CD27" s="706" t="s">
        <v>
302</v>
      </c>
      <c r="CE27" s="703"/>
      <c r="CF27" s="703"/>
      <c r="CG27" s="703"/>
      <c r="CH27" s="703"/>
      <c r="CI27" s="703"/>
      <c r="CJ27" s="703"/>
      <c r="CK27" s="703"/>
      <c r="CL27" s="703"/>
      <c r="CM27" s="703"/>
      <c r="CN27" s="703"/>
      <c r="CO27" s="703"/>
      <c r="CP27" s="703"/>
      <c r="CQ27" s="704"/>
      <c r="CR27" s="664">
        <v>
76476157</v>
      </c>
      <c r="CS27" s="675"/>
      <c r="CT27" s="675"/>
      <c r="CU27" s="675"/>
      <c r="CV27" s="675"/>
      <c r="CW27" s="675"/>
      <c r="CX27" s="675"/>
      <c r="CY27" s="676"/>
      <c r="CZ27" s="667">
        <v>
34.200000000000003</v>
      </c>
      <c r="DA27" s="677"/>
      <c r="DB27" s="677"/>
      <c r="DC27" s="678"/>
      <c r="DD27" s="670">
        <v>
26165640</v>
      </c>
      <c r="DE27" s="675"/>
      <c r="DF27" s="675"/>
      <c r="DG27" s="675"/>
      <c r="DH27" s="675"/>
      <c r="DI27" s="675"/>
      <c r="DJ27" s="675"/>
      <c r="DK27" s="676"/>
      <c r="DL27" s="670">
        <v>
26059419</v>
      </c>
      <c r="DM27" s="675"/>
      <c r="DN27" s="675"/>
      <c r="DO27" s="675"/>
      <c r="DP27" s="675"/>
      <c r="DQ27" s="675"/>
      <c r="DR27" s="675"/>
      <c r="DS27" s="675"/>
      <c r="DT27" s="675"/>
      <c r="DU27" s="675"/>
      <c r="DV27" s="676"/>
      <c r="DW27" s="667">
        <v>
19.3</v>
      </c>
      <c r="DX27" s="677"/>
      <c r="DY27" s="677"/>
      <c r="DZ27" s="677"/>
      <c r="EA27" s="677"/>
      <c r="EB27" s="677"/>
      <c r="EC27" s="698"/>
    </row>
    <row r="28" spans="2:133" ht="11.25" customHeight="1" x14ac:dyDescent="0.2">
      <c r="B28" s="661" t="s">
        <v>
303</v>
      </c>
      <c r="C28" s="662"/>
      <c r="D28" s="662"/>
      <c r="E28" s="662"/>
      <c r="F28" s="662"/>
      <c r="G28" s="662"/>
      <c r="H28" s="662"/>
      <c r="I28" s="662"/>
      <c r="J28" s="662"/>
      <c r="K28" s="662"/>
      <c r="L28" s="662"/>
      <c r="M28" s="662"/>
      <c r="N28" s="662"/>
      <c r="O28" s="662"/>
      <c r="P28" s="662"/>
      <c r="Q28" s="663"/>
      <c r="R28" s="664">
        <v>
44068</v>
      </c>
      <c r="S28" s="665"/>
      <c r="T28" s="665"/>
      <c r="U28" s="665"/>
      <c r="V28" s="665"/>
      <c r="W28" s="665"/>
      <c r="X28" s="665"/>
      <c r="Y28" s="666"/>
      <c r="Z28" s="691">
        <v>
0</v>
      </c>
      <c r="AA28" s="691"/>
      <c r="AB28" s="691"/>
      <c r="AC28" s="691"/>
      <c r="AD28" s="692">
        <v>
44068</v>
      </c>
      <c r="AE28" s="692"/>
      <c r="AF28" s="692"/>
      <c r="AG28" s="692"/>
      <c r="AH28" s="692"/>
      <c r="AI28" s="692"/>
      <c r="AJ28" s="692"/>
      <c r="AK28" s="692"/>
      <c r="AL28" s="667">
        <v>
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
304</v>
      </c>
      <c r="CE28" s="703"/>
      <c r="CF28" s="703"/>
      <c r="CG28" s="703"/>
      <c r="CH28" s="703"/>
      <c r="CI28" s="703"/>
      <c r="CJ28" s="703"/>
      <c r="CK28" s="703"/>
      <c r="CL28" s="703"/>
      <c r="CM28" s="703"/>
      <c r="CN28" s="703"/>
      <c r="CO28" s="703"/>
      <c r="CP28" s="703"/>
      <c r="CQ28" s="704"/>
      <c r="CR28" s="664">
        <v>
2189485</v>
      </c>
      <c r="CS28" s="665"/>
      <c r="CT28" s="665"/>
      <c r="CU28" s="665"/>
      <c r="CV28" s="665"/>
      <c r="CW28" s="665"/>
      <c r="CX28" s="665"/>
      <c r="CY28" s="666"/>
      <c r="CZ28" s="667">
        <v>
1</v>
      </c>
      <c r="DA28" s="677"/>
      <c r="DB28" s="677"/>
      <c r="DC28" s="678"/>
      <c r="DD28" s="670">
        <v>
2188722</v>
      </c>
      <c r="DE28" s="665"/>
      <c r="DF28" s="665"/>
      <c r="DG28" s="665"/>
      <c r="DH28" s="665"/>
      <c r="DI28" s="665"/>
      <c r="DJ28" s="665"/>
      <c r="DK28" s="666"/>
      <c r="DL28" s="670">
        <v>
2188722</v>
      </c>
      <c r="DM28" s="665"/>
      <c r="DN28" s="665"/>
      <c r="DO28" s="665"/>
      <c r="DP28" s="665"/>
      <c r="DQ28" s="665"/>
      <c r="DR28" s="665"/>
      <c r="DS28" s="665"/>
      <c r="DT28" s="665"/>
      <c r="DU28" s="665"/>
      <c r="DV28" s="666"/>
      <c r="DW28" s="667">
        <v>
1.6</v>
      </c>
      <c r="DX28" s="677"/>
      <c r="DY28" s="677"/>
      <c r="DZ28" s="677"/>
      <c r="EA28" s="677"/>
      <c r="EB28" s="677"/>
      <c r="EC28" s="698"/>
    </row>
    <row r="29" spans="2:133" ht="11.25" customHeight="1" x14ac:dyDescent="0.2">
      <c r="B29" s="661" t="s">
        <v>
305</v>
      </c>
      <c r="C29" s="662"/>
      <c r="D29" s="662"/>
      <c r="E29" s="662"/>
      <c r="F29" s="662"/>
      <c r="G29" s="662"/>
      <c r="H29" s="662"/>
      <c r="I29" s="662"/>
      <c r="J29" s="662"/>
      <c r="K29" s="662"/>
      <c r="L29" s="662"/>
      <c r="M29" s="662"/>
      <c r="N29" s="662"/>
      <c r="O29" s="662"/>
      <c r="P29" s="662"/>
      <c r="Q29" s="663"/>
      <c r="R29" s="664">
        <v>
3015030</v>
      </c>
      <c r="S29" s="665"/>
      <c r="T29" s="665"/>
      <c r="U29" s="665"/>
      <c r="V29" s="665"/>
      <c r="W29" s="665"/>
      <c r="X29" s="665"/>
      <c r="Y29" s="666"/>
      <c r="Z29" s="691">
        <v>
1.3</v>
      </c>
      <c r="AA29" s="691"/>
      <c r="AB29" s="691"/>
      <c r="AC29" s="691"/>
      <c r="AD29" s="692" t="s">
        <v>
230</v>
      </c>
      <c r="AE29" s="692"/>
      <c r="AF29" s="692"/>
      <c r="AG29" s="692"/>
      <c r="AH29" s="692"/>
      <c r="AI29" s="692"/>
      <c r="AJ29" s="692"/>
      <c r="AK29" s="692"/>
      <c r="AL29" s="667" t="s">
        <v>
230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
306</v>
      </c>
      <c r="CE29" s="751"/>
      <c r="CF29" s="706" t="s">
        <v>
307</v>
      </c>
      <c r="CG29" s="703"/>
      <c r="CH29" s="703"/>
      <c r="CI29" s="703"/>
      <c r="CJ29" s="703"/>
      <c r="CK29" s="703"/>
      <c r="CL29" s="703"/>
      <c r="CM29" s="703"/>
      <c r="CN29" s="703"/>
      <c r="CO29" s="703"/>
      <c r="CP29" s="703"/>
      <c r="CQ29" s="704"/>
      <c r="CR29" s="664">
        <v>
2189485</v>
      </c>
      <c r="CS29" s="675"/>
      <c r="CT29" s="675"/>
      <c r="CU29" s="675"/>
      <c r="CV29" s="675"/>
      <c r="CW29" s="675"/>
      <c r="CX29" s="675"/>
      <c r="CY29" s="676"/>
      <c r="CZ29" s="667">
        <v>
1</v>
      </c>
      <c r="DA29" s="677"/>
      <c r="DB29" s="677"/>
      <c r="DC29" s="678"/>
      <c r="DD29" s="670">
        <v>
2188722</v>
      </c>
      <c r="DE29" s="675"/>
      <c r="DF29" s="675"/>
      <c r="DG29" s="675"/>
      <c r="DH29" s="675"/>
      <c r="DI29" s="675"/>
      <c r="DJ29" s="675"/>
      <c r="DK29" s="676"/>
      <c r="DL29" s="670">
        <v>
2188722</v>
      </c>
      <c r="DM29" s="675"/>
      <c r="DN29" s="675"/>
      <c r="DO29" s="675"/>
      <c r="DP29" s="675"/>
      <c r="DQ29" s="675"/>
      <c r="DR29" s="675"/>
      <c r="DS29" s="675"/>
      <c r="DT29" s="675"/>
      <c r="DU29" s="675"/>
      <c r="DV29" s="676"/>
      <c r="DW29" s="667">
        <v>
1.6</v>
      </c>
      <c r="DX29" s="677"/>
      <c r="DY29" s="677"/>
      <c r="DZ29" s="677"/>
      <c r="EA29" s="677"/>
      <c r="EB29" s="677"/>
      <c r="EC29" s="698"/>
    </row>
    <row r="30" spans="2:133" ht="11.25" customHeight="1" x14ac:dyDescent="0.2">
      <c r="B30" s="661" t="s">
        <v>
308</v>
      </c>
      <c r="C30" s="662"/>
      <c r="D30" s="662"/>
      <c r="E30" s="662"/>
      <c r="F30" s="662"/>
      <c r="G30" s="662"/>
      <c r="H30" s="662"/>
      <c r="I30" s="662"/>
      <c r="J30" s="662"/>
      <c r="K30" s="662"/>
      <c r="L30" s="662"/>
      <c r="M30" s="662"/>
      <c r="N30" s="662"/>
      <c r="O30" s="662"/>
      <c r="P30" s="662"/>
      <c r="Q30" s="663"/>
      <c r="R30" s="664">
        <v>
2367315</v>
      </c>
      <c r="S30" s="665"/>
      <c r="T30" s="665"/>
      <c r="U30" s="665"/>
      <c r="V30" s="665"/>
      <c r="W30" s="665"/>
      <c r="X30" s="665"/>
      <c r="Y30" s="666"/>
      <c r="Z30" s="691">
        <v>
1</v>
      </c>
      <c r="AA30" s="691"/>
      <c r="AB30" s="691"/>
      <c r="AC30" s="691"/>
      <c r="AD30" s="692">
        <v>
1665957</v>
      </c>
      <c r="AE30" s="692"/>
      <c r="AF30" s="692"/>
      <c r="AG30" s="692"/>
      <c r="AH30" s="692"/>
      <c r="AI30" s="692"/>
      <c r="AJ30" s="692"/>
      <c r="AK30" s="692"/>
      <c r="AL30" s="667">
        <v>
1.2</v>
      </c>
      <c r="AM30" s="668"/>
      <c r="AN30" s="668"/>
      <c r="AO30" s="693"/>
      <c r="AP30" s="723" t="s">
        <v>
224</v>
      </c>
      <c r="AQ30" s="724"/>
      <c r="AR30" s="724"/>
      <c r="AS30" s="724"/>
      <c r="AT30" s="724"/>
      <c r="AU30" s="724"/>
      <c r="AV30" s="724"/>
      <c r="AW30" s="724"/>
      <c r="AX30" s="724"/>
      <c r="AY30" s="724"/>
      <c r="AZ30" s="724"/>
      <c r="BA30" s="724"/>
      <c r="BB30" s="724"/>
      <c r="BC30" s="724"/>
      <c r="BD30" s="724"/>
      <c r="BE30" s="724"/>
      <c r="BF30" s="725"/>
      <c r="BG30" s="723" t="s">
        <v>
309</v>
      </c>
      <c r="BH30" s="739"/>
      <c r="BI30" s="739"/>
      <c r="BJ30" s="739"/>
      <c r="BK30" s="739"/>
      <c r="BL30" s="739"/>
      <c r="BM30" s="739"/>
      <c r="BN30" s="739"/>
      <c r="BO30" s="739"/>
      <c r="BP30" s="739"/>
      <c r="BQ30" s="740"/>
      <c r="BR30" s="723" t="s">
        <v>
310</v>
      </c>
      <c r="BS30" s="739"/>
      <c r="BT30" s="739"/>
      <c r="BU30" s="739"/>
      <c r="BV30" s="739"/>
      <c r="BW30" s="739"/>
      <c r="BX30" s="739"/>
      <c r="BY30" s="739"/>
      <c r="BZ30" s="739"/>
      <c r="CA30" s="739"/>
      <c r="CB30" s="740"/>
      <c r="CD30" s="752"/>
      <c r="CE30" s="753"/>
      <c r="CF30" s="706" t="s">
        <v>
311</v>
      </c>
      <c r="CG30" s="703"/>
      <c r="CH30" s="703"/>
      <c r="CI30" s="703"/>
      <c r="CJ30" s="703"/>
      <c r="CK30" s="703"/>
      <c r="CL30" s="703"/>
      <c r="CM30" s="703"/>
      <c r="CN30" s="703"/>
      <c r="CO30" s="703"/>
      <c r="CP30" s="703"/>
      <c r="CQ30" s="704"/>
      <c r="CR30" s="664">
        <v>
1944912</v>
      </c>
      <c r="CS30" s="665"/>
      <c r="CT30" s="665"/>
      <c r="CU30" s="665"/>
      <c r="CV30" s="665"/>
      <c r="CW30" s="665"/>
      <c r="CX30" s="665"/>
      <c r="CY30" s="666"/>
      <c r="CZ30" s="667">
        <v>
0.9</v>
      </c>
      <c r="DA30" s="677"/>
      <c r="DB30" s="677"/>
      <c r="DC30" s="678"/>
      <c r="DD30" s="670">
        <v>
1944149</v>
      </c>
      <c r="DE30" s="665"/>
      <c r="DF30" s="665"/>
      <c r="DG30" s="665"/>
      <c r="DH30" s="665"/>
      <c r="DI30" s="665"/>
      <c r="DJ30" s="665"/>
      <c r="DK30" s="666"/>
      <c r="DL30" s="670">
        <v>
1944149</v>
      </c>
      <c r="DM30" s="665"/>
      <c r="DN30" s="665"/>
      <c r="DO30" s="665"/>
      <c r="DP30" s="665"/>
      <c r="DQ30" s="665"/>
      <c r="DR30" s="665"/>
      <c r="DS30" s="665"/>
      <c r="DT30" s="665"/>
      <c r="DU30" s="665"/>
      <c r="DV30" s="666"/>
      <c r="DW30" s="667">
        <v>
1.4</v>
      </c>
      <c r="DX30" s="677"/>
      <c r="DY30" s="677"/>
      <c r="DZ30" s="677"/>
      <c r="EA30" s="677"/>
      <c r="EB30" s="677"/>
      <c r="EC30" s="698"/>
    </row>
    <row r="31" spans="2:133" ht="11.25" customHeight="1" x14ac:dyDescent="0.2">
      <c r="B31" s="661" t="s">
        <v>
312</v>
      </c>
      <c r="C31" s="662"/>
      <c r="D31" s="662"/>
      <c r="E31" s="662"/>
      <c r="F31" s="662"/>
      <c r="G31" s="662"/>
      <c r="H31" s="662"/>
      <c r="I31" s="662"/>
      <c r="J31" s="662"/>
      <c r="K31" s="662"/>
      <c r="L31" s="662"/>
      <c r="M31" s="662"/>
      <c r="N31" s="662"/>
      <c r="O31" s="662"/>
      <c r="P31" s="662"/>
      <c r="Q31" s="663"/>
      <c r="R31" s="664">
        <v>
759917</v>
      </c>
      <c r="S31" s="665"/>
      <c r="T31" s="665"/>
      <c r="U31" s="665"/>
      <c r="V31" s="665"/>
      <c r="W31" s="665"/>
      <c r="X31" s="665"/>
      <c r="Y31" s="666"/>
      <c r="Z31" s="691">
        <v>
0.3</v>
      </c>
      <c r="AA31" s="691"/>
      <c r="AB31" s="691"/>
      <c r="AC31" s="691"/>
      <c r="AD31" s="692" t="s">
        <v>
128</v>
      </c>
      <c r="AE31" s="692"/>
      <c r="AF31" s="692"/>
      <c r="AG31" s="692"/>
      <c r="AH31" s="692"/>
      <c r="AI31" s="692"/>
      <c r="AJ31" s="692"/>
      <c r="AK31" s="692"/>
      <c r="AL31" s="667" t="s">
        <v>
230</v>
      </c>
      <c r="AM31" s="668"/>
      <c r="AN31" s="668"/>
      <c r="AO31" s="693"/>
      <c r="AP31" s="741" t="s">
        <v>
313</v>
      </c>
      <c r="AQ31" s="742"/>
      <c r="AR31" s="742"/>
      <c r="AS31" s="742"/>
      <c r="AT31" s="747" t="s">
        <v>
314</v>
      </c>
      <c r="AU31" s="217"/>
      <c r="AV31" s="217"/>
      <c r="AW31" s="217"/>
      <c r="AX31" s="731" t="s">
        <v>
189</v>
      </c>
      <c r="AY31" s="732"/>
      <c r="AZ31" s="732"/>
      <c r="BA31" s="732"/>
      <c r="BB31" s="732"/>
      <c r="BC31" s="732"/>
      <c r="BD31" s="732"/>
      <c r="BE31" s="732"/>
      <c r="BF31" s="733"/>
      <c r="BG31" s="734">
        <v>
99.4</v>
      </c>
      <c r="BH31" s="735"/>
      <c r="BI31" s="735"/>
      <c r="BJ31" s="735"/>
      <c r="BK31" s="735"/>
      <c r="BL31" s="735"/>
      <c r="BM31" s="736">
        <v>
98.7</v>
      </c>
      <c r="BN31" s="735"/>
      <c r="BO31" s="735"/>
      <c r="BP31" s="735"/>
      <c r="BQ31" s="737"/>
      <c r="BR31" s="734">
        <v>
99.3</v>
      </c>
      <c r="BS31" s="735"/>
      <c r="BT31" s="735"/>
      <c r="BU31" s="735"/>
      <c r="BV31" s="735"/>
      <c r="BW31" s="735"/>
      <c r="BX31" s="736">
        <v>
98.6</v>
      </c>
      <c r="BY31" s="735"/>
      <c r="BZ31" s="735"/>
      <c r="CA31" s="735"/>
      <c r="CB31" s="737"/>
      <c r="CD31" s="752"/>
      <c r="CE31" s="753"/>
      <c r="CF31" s="706" t="s">
        <v>
315</v>
      </c>
      <c r="CG31" s="703"/>
      <c r="CH31" s="703"/>
      <c r="CI31" s="703"/>
      <c r="CJ31" s="703"/>
      <c r="CK31" s="703"/>
      <c r="CL31" s="703"/>
      <c r="CM31" s="703"/>
      <c r="CN31" s="703"/>
      <c r="CO31" s="703"/>
      <c r="CP31" s="703"/>
      <c r="CQ31" s="704"/>
      <c r="CR31" s="664">
        <v>
244573</v>
      </c>
      <c r="CS31" s="675"/>
      <c r="CT31" s="675"/>
      <c r="CU31" s="675"/>
      <c r="CV31" s="675"/>
      <c r="CW31" s="675"/>
      <c r="CX31" s="675"/>
      <c r="CY31" s="676"/>
      <c r="CZ31" s="667">
        <v>
0.1</v>
      </c>
      <c r="DA31" s="677"/>
      <c r="DB31" s="677"/>
      <c r="DC31" s="678"/>
      <c r="DD31" s="670">
        <v>
244573</v>
      </c>
      <c r="DE31" s="675"/>
      <c r="DF31" s="675"/>
      <c r="DG31" s="675"/>
      <c r="DH31" s="675"/>
      <c r="DI31" s="675"/>
      <c r="DJ31" s="675"/>
      <c r="DK31" s="676"/>
      <c r="DL31" s="670">
        <v>
244573</v>
      </c>
      <c r="DM31" s="675"/>
      <c r="DN31" s="675"/>
      <c r="DO31" s="675"/>
      <c r="DP31" s="675"/>
      <c r="DQ31" s="675"/>
      <c r="DR31" s="675"/>
      <c r="DS31" s="675"/>
      <c r="DT31" s="675"/>
      <c r="DU31" s="675"/>
      <c r="DV31" s="676"/>
      <c r="DW31" s="667">
        <v>
0.2</v>
      </c>
      <c r="DX31" s="677"/>
      <c r="DY31" s="677"/>
      <c r="DZ31" s="677"/>
      <c r="EA31" s="677"/>
      <c r="EB31" s="677"/>
      <c r="EC31" s="698"/>
    </row>
    <row r="32" spans="2:133" ht="11.25" customHeight="1" x14ac:dyDescent="0.2">
      <c r="B32" s="661" t="s">
        <v>
316</v>
      </c>
      <c r="C32" s="662"/>
      <c r="D32" s="662"/>
      <c r="E32" s="662"/>
      <c r="F32" s="662"/>
      <c r="G32" s="662"/>
      <c r="H32" s="662"/>
      <c r="I32" s="662"/>
      <c r="J32" s="662"/>
      <c r="K32" s="662"/>
      <c r="L32" s="662"/>
      <c r="M32" s="662"/>
      <c r="N32" s="662"/>
      <c r="O32" s="662"/>
      <c r="P32" s="662"/>
      <c r="Q32" s="663"/>
      <c r="R32" s="664">
        <v>
60758459</v>
      </c>
      <c r="S32" s="665"/>
      <c r="T32" s="665"/>
      <c r="U32" s="665"/>
      <c r="V32" s="665"/>
      <c r="W32" s="665"/>
      <c r="X32" s="665"/>
      <c r="Y32" s="666"/>
      <c r="Z32" s="691">
        <v>
25.9</v>
      </c>
      <c r="AA32" s="691"/>
      <c r="AB32" s="691"/>
      <c r="AC32" s="691"/>
      <c r="AD32" s="692" t="s">
        <v>
128</v>
      </c>
      <c r="AE32" s="692"/>
      <c r="AF32" s="692"/>
      <c r="AG32" s="692"/>
      <c r="AH32" s="692"/>
      <c r="AI32" s="692"/>
      <c r="AJ32" s="692"/>
      <c r="AK32" s="692"/>
      <c r="AL32" s="667" t="s">
        <v>
128</v>
      </c>
      <c r="AM32" s="668"/>
      <c r="AN32" s="668"/>
      <c r="AO32" s="693"/>
      <c r="AP32" s="743"/>
      <c r="AQ32" s="744"/>
      <c r="AR32" s="744"/>
      <c r="AS32" s="744"/>
      <c r="AT32" s="748"/>
      <c r="AU32" s="216" t="s">
        <v>
317</v>
      </c>
      <c r="AV32" s="216"/>
      <c r="AW32" s="216"/>
      <c r="AX32" s="661" t="s">
        <v>
318</v>
      </c>
      <c r="AY32" s="662"/>
      <c r="AZ32" s="662"/>
      <c r="BA32" s="662"/>
      <c r="BB32" s="662"/>
      <c r="BC32" s="662"/>
      <c r="BD32" s="662"/>
      <c r="BE32" s="662"/>
      <c r="BF32" s="663"/>
      <c r="BG32" s="738">
        <v>
99.4</v>
      </c>
      <c r="BH32" s="675"/>
      <c r="BI32" s="675"/>
      <c r="BJ32" s="675"/>
      <c r="BK32" s="675"/>
      <c r="BL32" s="675"/>
      <c r="BM32" s="668">
        <v>
98.7</v>
      </c>
      <c r="BN32" s="730"/>
      <c r="BO32" s="730"/>
      <c r="BP32" s="730"/>
      <c r="BQ32" s="702"/>
      <c r="BR32" s="738">
        <v>
99.2</v>
      </c>
      <c r="BS32" s="675"/>
      <c r="BT32" s="675"/>
      <c r="BU32" s="675"/>
      <c r="BV32" s="675"/>
      <c r="BW32" s="675"/>
      <c r="BX32" s="668">
        <v>
98.5</v>
      </c>
      <c r="BY32" s="730"/>
      <c r="BZ32" s="730"/>
      <c r="CA32" s="730"/>
      <c r="CB32" s="702"/>
      <c r="CD32" s="754"/>
      <c r="CE32" s="755"/>
      <c r="CF32" s="706" t="s">
        <v>
319</v>
      </c>
      <c r="CG32" s="703"/>
      <c r="CH32" s="703"/>
      <c r="CI32" s="703"/>
      <c r="CJ32" s="703"/>
      <c r="CK32" s="703"/>
      <c r="CL32" s="703"/>
      <c r="CM32" s="703"/>
      <c r="CN32" s="703"/>
      <c r="CO32" s="703"/>
      <c r="CP32" s="703"/>
      <c r="CQ32" s="704"/>
      <c r="CR32" s="664" t="s">
        <v>
230</v>
      </c>
      <c r="CS32" s="665"/>
      <c r="CT32" s="665"/>
      <c r="CU32" s="665"/>
      <c r="CV32" s="665"/>
      <c r="CW32" s="665"/>
      <c r="CX32" s="665"/>
      <c r="CY32" s="666"/>
      <c r="CZ32" s="667" t="s">
        <v>
230</v>
      </c>
      <c r="DA32" s="677"/>
      <c r="DB32" s="677"/>
      <c r="DC32" s="678"/>
      <c r="DD32" s="670" t="s">
        <v>
230</v>
      </c>
      <c r="DE32" s="665"/>
      <c r="DF32" s="665"/>
      <c r="DG32" s="665"/>
      <c r="DH32" s="665"/>
      <c r="DI32" s="665"/>
      <c r="DJ32" s="665"/>
      <c r="DK32" s="666"/>
      <c r="DL32" s="670" t="s">
        <v>
128</v>
      </c>
      <c r="DM32" s="665"/>
      <c r="DN32" s="665"/>
      <c r="DO32" s="665"/>
      <c r="DP32" s="665"/>
      <c r="DQ32" s="665"/>
      <c r="DR32" s="665"/>
      <c r="DS32" s="665"/>
      <c r="DT32" s="665"/>
      <c r="DU32" s="665"/>
      <c r="DV32" s="666"/>
      <c r="DW32" s="667" t="s">
        <v>
230</v>
      </c>
      <c r="DX32" s="677"/>
      <c r="DY32" s="677"/>
      <c r="DZ32" s="677"/>
      <c r="EA32" s="677"/>
      <c r="EB32" s="677"/>
      <c r="EC32" s="698"/>
    </row>
    <row r="33" spans="2:133" ht="11.25" customHeight="1" x14ac:dyDescent="0.2">
      <c r="B33" s="727" t="s">
        <v>
320</v>
      </c>
      <c r="C33" s="728"/>
      <c r="D33" s="728"/>
      <c r="E33" s="728"/>
      <c r="F33" s="728"/>
      <c r="G33" s="728"/>
      <c r="H33" s="728"/>
      <c r="I33" s="728"/>
      <c r="J33" s="728"/>
      <c r="K33" s="728"/>
      <c r="L33" s="728"/>
      <c r="M33" s="728"/>
      <c r="N33" s="728"/>
      <c r="O33" s="728"/>
      <c r="P33" s="728"/>
      <c r="Q33" s="729"/>
      <c r="R33" s="664">
        <v>
61517568</v>
      </c>
      <c r="S33" s="665"/>
      <c r="T33" s="665"/>
      <c r="U33" s="665"/>
      <c r="V33" s="665"/>
      <c r="W33" s="665"/>
      <c r="X33" s="665"/>
      <c r="Y33" s="666"/>
      <c r="Z33" s="691">
        <v>
26.2</v>
      </c>
      <c r="AA33" s="691"/>
      <c r="AB33" s="691"/>
      <c r="AC33" s="691"/>
      <c r="AD33" s="692">
        <v>
60133484</v>
      </c>
      <c r="AE33" s="692"/>
      <c r="AF33" s="692"/>
      <c r="AG33" s="692"/>
      <c r="AH33" s="692"/>
      <c r="AI33" s="692"/>
      <c r="AJ33" s="692"/>
      <c r="AK33" s="692"/>
      <c r="AL33" s="667">
        <v>
44.4</v>
      </c>
      <c r="AM33" s="668"/>
      <c r="AN33" s="668"/>
      <c r="AO33" s="693"/>
      <c r="AP33" s="745"/>
      <c r="AQ33" s="746"/>
      <c r="AR33" s="746"/>
      <c r="AS33" s="746"/>
      <c r="AT33" s="749"/>
      <c r="AU33" s="218"/>
      <c r="AV33" s="218"/>
      <c r="AW33" s="218"/>
      <c r="AX33" s="641" t="s">
        <v>
321</v>
      </c>
      <c r="AY33" s="642"/>
      <c r="AZ33" s="642"/>
      <c r="BA33" s="642"/>
      <c r="BB33" s="642"/>
      <c r="BC33" s="642"/>
      <c r="BD33" s="642"/>
      <c r="BE33" s="642"/>
      <c r="BF33" s="643"/>
      <c r="BG33" s="726" t="s">
        <v>
230</v>
      </c>
      <c r="BH33" s="645"/>
      <c r="BI33" s="645"/>
      <c r="BJ33" s="645"/>
      <c r="BK33" s="645"/>
      <c r="BL33" s="645"/>
      <c r="BM33" s="683" t="s">
        <v>
230</v>
      </c>
      <c r="BN33" s="645"/>
      <c r="BO33" s="645"/>
      <c r="BP33" s="645"/>
      <c r="BQ33" s="694"/>
      <c r="BR33" s="726" t="s">
        <v>
128</v>
      </c>
      <c r="BS33" s="645"/>
      <c r="BT33" s="645"/>
      <c r="BU33" s="645"/>
      <c r="BV33" s="645"/>
      <c r="BW33" s="645"/>
      <c r="BX33" s="683" t="s">
        <v>
230</v>
      </c>
      <c r="BY33" s="645"/>
      <c r="BZ33" s="645"/>
      <c r="CA33" s="645"/>
      <c r="CB33" s="694"/>
      <c r="CD33" s="706" t="s">
        <v>
322</v>
      </c>
      <c r="CE33" s="703"/>
      <c r="CF33" s="703"/>
      <c r="CG33" s="703"/>
      <c r="CH33" s="703"/>
      <c r="CI33" s="703"/>
      <c r="CJ33" s="703"/>
      <c r="CK33" s="703"/>
      <c r="CL33" s="703"/>
      <c r="CM33" s="703"/>
      <c r="CN33" s="703"/>
      <c r="CO33" s="703"/>
      <c r="CP33" s="703"/>
      <c r="CQ33" s="704"/>
      <c r="CR33" s="664">
        <v>
98653669</v>
      </c>
      <c r="CS33" s="675"/>
      <c r="CT33" s="675"/>
      <c r="CU33" s="675"/>
      <c r="CV33" s="675"/>
      <c r="CW33" s="675"/>
      <c r="CX33" s="675"/>
      <c r="CY33" s="676"/>
      <c r="CZ33" s="667">
        <v>
44.1</v>
      </c>
      <c r="DA33" s="677"/>
      <c r="DB33" s="677"/>
      <c r="DC33" s="678"/>
      <c r="DD33" s="670">
        <v>
77200319</v>
      </c>
      <c r="DE33" s="675"/>
      <c r="DF33" s="675"/>
      <c r="DG33" s="675"/>
      <c r="DH33" s="675"/>
      <c r="DI33" s="675"/>
      <c r="DJ33" s="675"/>
      <c r="DK33" s="676"/>
      <c r="DL33" s="670">
        <v>
51011709</v>
      </c>
      <c r="DM33" s="675"/>
      <c r="DN33" s="675"/>
      <c r="DO33" s="675"/>
      <c r="DP33" s="675"/>
      <c r="DQ33" s="675"/>
      <c r="DR33" s="675"/>
      <c r="DS33" s="675"/>
      <c r="DT33" s="675"/>
      <c r="DU33" s="675"/>
      <c r="DV33" s="676"/>
      <c r="DW33" s="667">
        <v>
37.700000000000003</v>
      </c>
      <c r="DX33" s="677"/>
      <c r="DY33" s="677"/>
      <c r="DZ33" s="677"/>
      <c r="EA33" s="677"/>
      <c r="EB33" s="677"/>
      <c r="EC33" s="698"/>
    </row>
    <row r="34" spans="2:133" ht="11.25" customHeight="1" x14ac:dyDescent="0.2">
      <c r="B34" s="661" t="s">
        <v>
323</v>
      </c>
      <c r="C34" s="662"/>
      <c r="D34" s="662"/>
      <c r="E34" s="662"/>
      <c r="F34" s="662"/>
      <c r="G34" s="662"/>
      <c r="H34" s="662"/>
      <c r="I34" s="662"/>
      <c r="J34" s="662"/>
      <c r="K34" s="662"/>
      <c r="L34" s="662"/>
      <c r="M34" s="662"/>
      <c r="N34" s="662"/>
      <c r="O34" s="662"/>
      <c r="P34" s="662"/>
      <c r="Q34" s="663"/>
      <c r="R34" s="664">
        <v>
18453244</v>
      </c>
      <c r="S34" s="665"/>
      <c r="T34" s="665"/>
      <c r="U34" s="665"/>
      <c r="V34" s="665"/>
      <c r="W34" s="665"/>
      <c r="X34" s="665"/>
      <c r="Y34" s="666"/>
      <c r="Z34" s="691">
        <v>
7.9</v>
      </c>
      <c r="AA34" s="691"/>
      <c r="AB34" s="691"/>
      <c r="AC34" s="691"/>
      <c r="AD34" s="692" t="s">
        <v>
230</v>
      </c>
      <c r="AE34" s="692"/>
      <c r="AF34" s="692"/>
      <c r="AG34" s="692"/>
      <c r="AH34" s="692"/>
      <c r="AI34" s="692"/>
      <c r="AJ34" s="692"/>
      <c r="AK34" s="692"/>
      <c r="AL34" s="667" t="s">
        <v>
128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
324</v>
      </c>
      <c r="CE34" s="703"/>
      <c r="CF34" s="703"/>
      <c r="CG34" s="703"/>
      <c r="CH34" s="703"/>
      <c r="CI34" s="703"/>
      <c r="CJ34" s="703"/>
      <c r="CK34" s="703"/>
      <c r="CL34" s="703"/>
      <c r="CM34" s="703"/>
      <c r="CN34" s="703"/>
      <c r="CO34" s="703"/>
      <c r="CP34" s="703"/>
      <c r="CQ34" s="704"/>
      <c r="CR34" s="664">
        <v>
46611415</v>
      </c>
      <c r="CS34" s="665"/>
      <c r="CT34" s="665"/>
      <c r="CU34" s="665"/>
      <c r="CV34" s="665"/>
      <c r="CW34" s="665"/>
      <c r="CX34" s="665"/>
      <c r="CY34" s="666"/>
      <c r="CZ34" s="667">
        <v>
20.9</v>
      </c>
      <c r="DA34" s="677"/>
      <c r="DB34" s="677"/>
      <c r="DC34" s="678"/>
      <c r="DD34" s="670">
        <v>
37679389</v>
      </c>
      <c r="DE34" s="665"/>
      <c r="DF34" s="665"/>
      <c r="DG34" s="665"/>
      <c r="DH34" s="665"/>
      <c r="DI34" s="665"/>
      <c r="DJ34" s="665"/>
      <c r="DK34" s="666"/>
      <c r="DL34" s="670">
        <v>
33096789</v>
      </c>
      <c r="DM34" s="665"/>
      <c r="DN34" s="665"/>
      <c r="DO34" s="665"/>
      <c r="DP34" s="665"/>
      <c r="DQ34" s="665"/>
      <c r="DR34" s="665"/>
      <c r="DS34" s="665"/>
      <c r="DT34" s="665"/>
      <c r="DU34" s="665"/>
      <c r="DV34" s="666"/>
      <c r="DW34" s="667">
        <v>
24.5</v>
      </c>
      <c r="DX34" s="677"/>
      <c r="DY34" s="677"/>
      <c r="DZ34" s="677"/>
      <c r="EA34" s="677"/>
      <c r="EB34" s="677"/>
      <c r="EC34" s="698"/>
    </row>
    <row r="35" spans="2:133" ht="11.25" customHeight="1" x14ac:dyDescent="0.2">
      <c r="B35" s="661" t="s">
        <v>
325</v>
      </c>
      <c r="C35" s="662"/>
      <c r="D35" s="662"/>
      <c r="E35" s="662"/>
      <c r="F35" s="662"/>
      <c r="G35" s="662"/>
      <c r="H35" s="662"/>
      <c r="I35" s="662"/>
      <c r="J35" s="662"/>
      <c r="K35" s="662"/>
      <c r="L35" s="662"/>
      <c r="M35" s="662"/>
      <c r="N35" s="662"/>
      <c r="O35" s="662"/>
      <c r="P35" s="662"/>
      <c r="Q35" s="663"/>
      <c r="R35" s="664">
        <v>
334027</v>
      </c>
      <c r="S35" s="665"/>
      <c r="T35" s="665"/>
      <c r="U35" s="665"/>
      <c r="V35" s="665"/>
      <c r="W35" s="665"/>
      <c r="X35" s="665"/>
      <c r="Y35" s="666"/>
      <c r="Z35" s="691">
        <v>
0.1</v>
      </c>
      <c r="AA35" s="691"/>
      <c r="AB35" s="691"/>
      <c r="AC35" s="691"/>
      <c r="AD35" s="692">
        <v>
292553</v>
      </c>
      <c r="AE35" s="692"/>
      <c r="AF35" s="692"/>
      <c r="AG35" s="692"/>
      <c r="AH35" s="692"/>
      <c r="AI35" s="692"/>
      <c r="AJ35" s="692"/>
      <c r="AK35" s="692"/>
      <c r="AL35" s="667">
        <v>
0.2</v>
      </c>
      <c r="AM35" s="668"/>
      <c r="AN35" s="668"/>
      <c r="AO35" s="693"/>
      <c r="AP35" s="221"/>
      <c r="AQ35" s="723" t="s">
        <v>
326</v>
      </c>
      <c r="AR35" s="724"/>
      <c r="AS35" s="724"/>
      <c r="AT35" s="724"/>
      <c r="AU35" s="724"/>
      <c r="AV35" s="724"/>
      <c r="AW35" s="724"/>
      <c r="AX35" s="724"/>
      <c r="AY35" s="724"/>
      <c r="AZ35" s="724"/>
      <c r="BA35" s="724"/>
      <c r="BB35" s="724"/>
      <c r="BC35" s="724"/>
      <c r="BD35" s="724"/>
      <c r="BE35" s="724"/>
      <c r="BF35" s="725"/>
      <c r="BG35" s="723" t="s">
        <v>
327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
328</v>
      </c>
      <c r="CE35" s="703"/>
      <c r="CF35" s="703"/>
      <c r="CG35" s="703"/>
      <c r="CH35" s="703"/>
      <c r="CI35" s="703"/>
      <c r="CJ35" s="703"/>
      <c r="CK35" s="703"/>
      <c r="CL35" s="703"/>
      <c r="CM35" s="703"/>
      <c r="CN35" s="703"/>
      <c r="CO35" s="703"/>
      <c r="CP35" s="703"/>
      <c r="CQ35" s="704"/>
      <c r="CR35" s="664">
        <v>
1833180</v>
      </c>
      <c r="CS35" s="675"/>
      <c r="CT35" s="675"/>
      <c r="CU35" s="675"/>
      <c r="CV35" s="675"/>
      <c r="CW35" s="675"/>
      <c r="CX35" s="675"/>
      <c r="CY35" s="676"/>
      <c r="CZ35" s="667">
        <v>
0.8</v>
      </c>
      <c r="DA35" s="677"/>
      <c r="DB35" s="677"/>
      <c r="DC35" s="678"/>
      <c r="DD35" s="670">
        <v>
1707511</v>
      </c>
      <c r="DE35" s="675"/>
      <c r="DF35" s="675"/>
      <c r="DG35" s="675"/>
      <c r="DH35" s="675"/>
      <c r="DI35" s="675"/>
      <c r="DJ35" s="675"/>
      <c r="DK35" s="676"/>
      <c r="DL35" s="670">
        <v>
1707511</v>
      </c>
      <c r="DM35" s="675"/>
      <c r="DN35" s="675"/>
      <c r="DO35" s="675"/>
      <c r="DP35" s="675"/>
      <c r="DQ35" s="675"/>
      <c r="DR35" s="675"/>
      <c r="DS35" s="675"/>
      <c r="DT35" s="675"/>
      <c r="DU35" s="675"/>
      <c r="DV35" s="676"/>
      <c r="DW35" s="667">
        <v>
1.3</v>
      </c>
      <c r="DX35" s="677"/>
      <c r="DY35" s="677"/>
      <c r="DZ35" s="677"/>
      <c r="EA35" s="677"/>
      <c r="EB35" s="677"/>
      <c r="EC35" s="698"/>
    </row>
    <row r="36" spans="2:133" ht="11.25" customHeight="1" x14ac:dyDescent="0.2">
      <c r="B36" s="661" t="s">
        <v>
329</v>
      </c>
      <c r="C36" s="662"/>
      <c r="D36" s="662"/>
      <c r="E36" s="662"/>
      <c r="F36" s="662"/>
      <c r="G36" s="662"/>
      <c r="H36" s="662"/>
      <c r="I36" s="662"/>
      <c r="J36" s="662"/>
      <c r="K36" s="662"/>
      <c r="L36" s="662"/>
      <c r="M36" s="662"/>
      <c r="N36" s="662"/>
      <c r="O36" s="662"/>
      <c r="P36" s="662"/>
      <c r="Q36" s="663"/>
      <c r="R36" s="664">
        <v>
95273</v>
      </c>
      <c r="S36" s="665"/>
      <c r="T36" s="665"/>
      <c r="U36" s="665"/>
      <c r="V36" s="665"/>
      <c r="W36" s="665"/>
      <c r="X36" s="665"/>
      <c r="Y36" s="666"/>
      <c r="Z36" s="691">
        <v>
0</v>
      </c>
      <c r="AA36" s="691"/>
      <c r="AB36" s="691"/>
      <c r="AC36" s="691"/>
      <c r="AD36" s="692" t="s">
        <v>
128</v>
      </c>
      <c r="AE36" s="692"/>
      <c r="AF36" s="692"/>
      <c r="AG36" s="692"/>
      <c r="AH36" s="692"/>
      <c r="AI36" s="692"/>
      <c r="AJ36" s="692"/>
      <c r="AK36" s="692"/>
      <c r="AL36" s="667" t="s">
        <v>
230</v>
      </c>
      <c r="AM36" s="668"/>
      <c r="AN36" s="668"/>
      <c r="AO36" s="693"/>
      <c r="AP36" s="221"/>
      <c r="AQ36" s="714" t="s">
        <v>
330</v>
      </c>
      <c r="AR36" s="715"/>
      <c r="AS36" s="715"/>
      <c r="AT36" s="715"/>
      <c r="AU36" s="715"/>
      <c r="AV36" s="715"/>
      <c r="AW36" s="715"/>
      <c r="AX36" s="715"/>
      <c r="AY36" s="716"/>
      <c r="AZ36" s="717">
        <v>
14618189</v>
      </c>
      <c r="BA36" s="718"/>
      <c r="BB36" s="718"/>
      <c r="BC36" s="718"/>
      <c r="BD36" s="718"/>
      <c r="BE36" s="718"/>
      <c r="BF36" s="719"/>
      <c r="BG36" s="720" t="s">
        <v>
331</v>
      </c>
      <c r="BH36" s="721"/>
      <c r="BI36" s="721"/>
      <c r="BJ36" s="721"/>
      <c r="BK36" s="721"/>
      <c r="BL36" s="721"/>
      <c r="BM36" s="721"/>
      <c r="BN36" s="721"/>
      <c r="BO36" s="721"/>
      <c r="BP36" s="721"/>
      <c r="BQ36" s="721"/>
      <c r="BR36" s="721"/>
      <c r="BS36" s="721"/>
      <c r="BT36" s="721"/>
      <c r="BU36" s="722"/>
      <c r="BV36" s="717">
        <v>
1513235</v>
      </c>
      <c r="BW36" s="718"/>
      <c r="BX36" s="718"/>
      <c r="BY36" s="718"/>
      <c r="BZ36" s="718"/>
      <c r="CA36" s="718"/>
      <c r="CB36" s="719"/>
      <c r="CD36" s="706" t="s">
        <v>
332</v>
      </c>
      <c r="CE36" s="703"/>
      <c r="CF36" s="703"/>
      <c r="CG36" s="703"/>
      <c r="CH36" s="703"/>
      <c r="CI36" s="703"/>
      <c r="CJ36" s="703"/>
      <c r="CK36" s="703"/>
      <c r="CL36" s="703"/>
      <c r="CM36" s="703"/>
      <c r="CN36" s="703"/>
      <c r="CO36" s="703"/>
      <c r="CP36" s="703"/>
      <c r="CQ36" s="704"/>
      <c r="CR36" s="664">
        <v>
19804072</v>
      </c>
      <c r="CS36" s="665"/>
      <c r="CT36" s="665"/>
      <c r="CU36" s="665"/>
      <c r="CV36" s="665"/>
      <c r="CW36" s="665"/>
      <c r="CX36" s="665"/>
      <c r="CY36" s="666"/>
      <c r="CZ36" s="667">
        <v>
8.9</v>
      </c>
      <c r="DA36" s="677"/>
      <c r="DB36" s="677"/>
      <c r="DC36" s="678"/>
      <c r="DD36" s="670">
        <v>
11180952</v>
      </c>
      <c r="DE36" s="665"/>
      <c r="DF36" s="665"/>
      <c r="DG36" s="665"/>
      <c r="DH36" s="665"/>
      <c r="DI36" s="665"/>
      <c r="DJ36" s="665"/>
      <c r="DK36" s="666"/>
      <c r="DL36" s="670">
        <v>
5730646</v>
      </c>
      <c r="DM36" s="665"/>
      <c r="DN36" s="665"/>
      <c r="DO36" s="665"/>
      <c r="DP36" s="665"/>
      <c r="DQ36" s="665"/>
      <c r="DR36" s="665"/>
      <c r="DS36" s="665"/>
      <c r="DT36" s="665"/>
      <c r="DU36" s="665"/>
      <c r="DV36" s="666"/>
      <c r="DW36" s="667">
        <v>
4.2</v>
      </c>
      <c r="DX36" s="677"/>
      <c r="DY36" s="677"/>
      <c r="DZ36" s="677"/>
      <c r="EA36" s="677"/>
      <c r="EB36" s="677"/>
      <c r="EC36" s="698"/>
    </row>
    <row r="37" spans="2:133" ht="11.25" customHeight="1" x14ac:dyDescent="0.2">
      <c r="B37" s="661" t="s">
        <v>
333</v>
      </c>
      <c r="C37" s="662"/>
      <c r="D37" s="662"/>
      <c r="E37" s="662"/>
      <c r="F37" s="662"/>
      <c r="G37" s="662"/>
      <c r="H37" s="662"/>
      <c r="I37" s="662"/>
      <c r="J37" s="662"/>
      <c r="K37" s="662"/>
      <c r="L37" s="662"/>
      <c r="M37" s="662"/>
      <c r="N37" s="662"/>
      <c r="O37" s="662"/>
      <c r="P37" s="662"/>
      <c r="Q37" s="663"/>
      <c r="R37" s="664">
        <v>
2816540</v>
      </c>
      <c r="S37" s="665"/>
      <c r="T37" s="665"/>
      <c r="U37" s="665"/>
      <c r="V37" s="665"/>
      <c r="W37" s="665"/>
      <c r="X37" s="665"/>
      <c r="Y37" s="666"/>
      <c r="Z37" s="691">
        <v>
1.2</v>
      </c>
      <c r="AA37" s="691"/>
      <c r="AB37" s="691"/>
      <c r="AC37" s="691"/>
      <c r="AD37" s="692" t="s">
        <v>
230</v>
      </c>
      <c r="AE37" s="692"/>
      <c r="AF37" s="692"/>
      <c r="AG37" s="692"/>
      <c r="AH37" s="692"/>
      <c r="AI37" s="692"/>
      <c r="AJ37" s="692"/>
      <c r="AK37" s="692"/>
      <c r="AL37" s="667" t="s">
        <v>
230</v>
      </c>
      <c r="AM37" s="668"/>
      <c r="AN37" s="668"/>
      <c r="AO37" s="693"/>
      <c r="AQ37" s="699" t="s">
        <v>
334</v>
      </c>
      <c r="AR37" s="700"/>
      <c r="AS37" s="700"/>
      <c r="AT37" s="700"/>
      <c r="AU37" s="700"/>
      <c r="AV37" s="700"/>
      <c r="AW37" s="700"/>
      <c r="AX37" s="700"/>
      <c r="AY37" s="701"/>
      <c r="AZ37" s="664">
        <v>
240</v>
      </c>
      <c r="BA37" s="665"/>
      <c r="BB37" s="665"/>
      <c r="BC37" s="665"/>
      <c r="BD37" s="675"/>
      <c r="BE37" s="675"/>
      <c r="BF37" s="702"/>
      <c r="BG37" s="706" t="s">
        <v>
335</v>
      </c>
      <c r="BH37" s="703"/>
      <c r="BI37" s="703"/>
      <c r="BJ37" s="703"/>
      <c r="BK37" s="703"/>
      <c r="BL37" s="703"/>
      <c r="BM37" s="703"/>
      <c r="BN37" s="703"/>
      <c r="BO37" s="703"/>
      <c r="BP37" s="703"/>
      <c r="BQ37" s="703"/>
      <c r="BR37" s="703"/>
      <c r="BS37" s="703"/>
      <c r="BT37" s="703"/>
      <c r="BU37" s="704"/>
      <c r="BV37" s="664">
        <v>
1513235</v>
      </c>
      <c r="BW37" s="665"/>
      <c r="BX37" s="665"/>
      <c r="BY37" s="665"/>
      <c r="BZ37" s="665"/>
      <c r="CA37" s="665"/>
      <c r="CB37" s="705"/>
      <c r="CD37" s="706" t="s">
        <v>
336</v>
      </c>
      <c r="CE37" s="703"/>
      <c r="CF37" s="703"/>
      <c r="CG37" s="703"/>
      <c r="CH37" s="703"/>
      <c r="CI37" s="703"/>
      <c r="CJ37" s="703"/>
      <c r="CK37" s="703"/>
      <c r="CL37" s="703"/>
      <c r="CM37" s="703"/>
      <c r="CN37" s="703"/>
      <c r="CO37" s="703"/>
      <c r="CP37" s="703"/>
      <c r="CQ37" s="704"/>
      <c r="CR37" s="664">
        <v>
2095326</v>
      </c>
      <c r="CS37" s="675"/>
      <c r="CT37" s="675"/>
      <c r="CU37" s="675"/>
      <c r="CV37" s="675"/>
      <c r="CW37" s="675"/>
      <c r="CX37" s="675"/>
      <c r="CY37" s="676"/>
      <c r="CZ37" s="667">
        <v>
0.9</v>
      </c>
      <c r="DA37" s="677"/>
      <c r="DB37" s="677"/>
      <c r="DC37" s="678"/>
      <c r="DD37" s="670">
        <v>
2095326</v>
      </c>
      <c r="DE37" s="675"/>
      <c r="DF37" s="675"/>
      <c r="DG37" s="675"/>
      <c r="DH37" s="675"/>
      <c r="DI37" s="675"/>
      <c r="DJ37" s="675"/>
      <c r="DK37" s="676"/>
      <c r="DL37" s="670">
        <v>
1522277</v>
      </c>
      <c r="DM37" s="675"/>
      <c r="DN37" s="675"/>
      <c r="DO37" s="675"/>
      <c r="DP37" s="675"/>
      <c r="DQ37" s="675"/>
      <c r="DR37" s="675"/>
      <c r="DS37" s="675"/>
      <c r="DT37" s="675"/>
      <c r="DU37" s="675"/>
      <c r="DV37" s="676"/>
      <c r="DW37" s="667">
        <v>
1.1000000000000001</v>
      </c>
      <c r="DX37" s="677"/>
      <c r="DY37" s="677"/>
      <c r="DZ37" s="677"/>
      <c r="EA37" s="677"/>
      <c r="EB37" s="677"/>
      <c r="EC37" s="698"/>
    </row>
    <row r="38" spans="2:133" ht="11.25" customHeight="1" x14ac:dyDescent="0.2">
      <c r="B38" s="661" t="s">
        <v>
337</v>
      </c>
      <c r="C38" s="662"/>
      <c r="D38" s="662"/>
      <c r="E38" s="662"/>
      <c r="F38" s="662"/>
      <c r="G38" s="662"/>
      <c r="H38" s="662"/>
      <c r="I38" s="662"/>
      <c r="J38" s="662"/>
      <c r="K38" s="662"/>
      <c r="L38" s="662"/>
      <c r="M38" s="662"/>
      <c r="N38" s="662"/>
      <c r="O38" s="662"/>
      <c r="P38" s="662"/>
      <c r="Q38" s="663"/>
      <c r="R38" s="664">
        <v>
7041607</v>
      </c>
      <c r="S38" s="665"/>
      <c r="T38" s="665"/>
      <c r="U38" s="665"/>
      <c r="V38" s="665"/>
      <c r="W38" s="665"/>
      <c r="X38" s="665"/>
      <c r="Y38" s="666"/>
      <c r="Z38" s="691">
        <v>
3</v>
      </c>
      <c r="AA38" s="691"/>
      <c r="AB38" s="691"/>
      <c r="AC38" s="691"/>
      <c r="AD38" s="692" t="s">
        <v>
128</v>
      </c>
      <c r="AE38" s="692"/>
      <c r="AF38" s="692"/>
      <c r="AG38" s="692"/>
      <c r="AH38" s="692"/>
      <c r="AI38" s="692"/>
      <c r="AJ38" s="692"/>
      <c r="AK38" s="692"/>
      <c r="AL38" s="667" t="s">
        <v>
230</v>
      </c>
      <c r="AM38" s="668"/>
      <c r="AN38" s="668"/>
      <c r="AO38" s="693"/>
      <c r="AQ38" s="699" t="s">
        <v>
338</v>
      </c>
      <c r="AR38" s="700"/>
      <c r="AS38" s="700"/>
      <c r="AT38" s="700"/>
      <c r="AU38" s="700"/>
      <c r="AV38" s="700"/>
      <c r="AW38" s="700"/>
      <c r="AX38" s="700"/>
      <c r="AY38" s="701"/>
      <c r="AZ38" s="664" t="s">
        <v>
230</v>
      </c>
      <c r="BA38" s="665"/>
      <c r="BB38" s="665"/>
      <c r="BC38" s="665"/>
      <c r="BD38" s="675"/>
      <c r="BE38" s="675"/>
      <c r="BF38" s="702"/>
      <c r="BG38" s="706" t="s">
        <v>
339</v>
      </c>
      <c r="BH38" s="703"/>
      <c r="BI38" s="703"/>
      <c r="BJ38" s="703"/>
      <c r="BK38" s="703"/>
      <c r="BL38" s="703"/>
      <c r="BM38" s="703"/>
      <c r="BN38" s="703"/>
      <c r="BO38" s="703"/>
      <c r="BP38" s="703"/>
      <c r="BQ38" s="703"/>
      <c r="BR38" s="703"/>
      <c r="BS38" s="703"/>
      <c r="BT38" s="703"/>
      <c r="BU38" s="704"/>
      <c r="BV38" s="664">
        <v>
65390</v>
      </c>
      <c r="BW38" s="665"/>
      <c r="BX38" s="665"/>
      <c r="BY38" s="665"/>
      <c r="BZ38" s="665"/>
      <c r="CA38" s="665"/>
      <c r="CB38" s="705"/>
      <c r="CD38" s="706" t="s">
        <v>
340</v>
      </c>
      <c r="CE38" s="703"/>
      <c r="CF38" s="703"/>
      <c r="CG38" s="703"/>
      <c r="CH38" s="703"/>
      <c r="CI38" s="703"/>
      <c r="CJ38" s="703"/>
      <c r="CK38" s="703"/>
      <c r="CL38" s="703"/>
      <c r="CM38" s="703"/>
      <c r="CN38" s="703"/>
      <c r="CO38" s="703"/>
      <c r="CP38" s="703"/>
      <c r="CQ38" s="704"/>
      <c r="CR38" s="664">
        <v>
14618189</v>
      </c>
      <c r="CS38" s="665"/>
      <c r="CT38" s="665"/>
      <c r="CU38" s="665"/>
      <c r="CV38" s="665"/>
      <c r="CW38" s="665"/>
      <c r="CX38" s="665"/>
      <c r="CY38" s="666"/>
      <c r="CZ38" s="667">
        <v>
6.5</v>
      </c>
      <c r="DA38" s="677"/>
      <c r="DB38" s="677"/>
      <c r="DC38" s="678"/>
      <c r="DD38" s="670">
        <v>
11810914</v>
      </c>
      <c r="DE38" s="665"/>
      <c r="DF38" s="665"/>
      <c r="DG38" s="665"/>
      <c r="DH38" s="665"/>
      <c r="DI38" s="665"/>
      <c r="DJ38" s="665"/>
      <c r="DK38" s="666"/>
      <c r="DL38" s="670">
        <v>
10476763</v>
      </c>
      <c r="DM38" s="665"/>
      <c r="DN38" s="665"/>
      <c r="DO38" s="665"/>
      <c r="DP38" s="665"/>
      <c r="DQ38" s="665"/>
      <c r="DR38" s="665"/>
      <c r="DS38" s="665"/>
      <c r="DT38" s="665"/>
      <c r="DU38" s="665"/>
      <c r="DV38" s="666"/>
      <c r="DW38" s="667">
        <v>
7.7</v>
      </c>
      <c r="DX38" s="677"/>
      <c r="DY38" s="677"/>
      <c r="DZ38" s="677"/>
      <c r="EA38" s="677"/>
      <c r="EB38" s="677"/>
      <c r="EC38" s="698"/>
    </row>
    <row r="39" spans="2:133" ht="11.25" customHeight="1" x14ac:dyDescent="0.2">
      <c r="B39" s="661" t="s">
        <v>
341</v>
      </c>
      <c r="C39" s="662"/>
      <c r="D39" s="662"/>
      <c r="E39" s="662"/>
      <c r="F39" s="662"/>
      <c r="G39" s="662"/>
      <c r="H39" s="662"/>
      <c r="I39" s="662"/>
      <c r="J39" s="662"/>
      <c r="K39" s="662"/>
      <c r="L39" s="662"/>
      <c r="M39" s="662"/>
      <c r="N39" s="662"/>
      <c r="O39" s="662"/>
      <c r="P39" s="662"/>
      <c r="Q39" s="663"/>
      <c r="R39" s="664">
        <v>
2688647</v>
      </c>
      <c r="S39" s="665"/>
      <c r="T39" s="665"/>
      <c r="U39" s="665"/>
      <c r="V39" s="665"/>
      <c r="W39" s="665"/>
      <c r="X39" s="665"/>
      <c r="Y39" s="666"/>
      <c r="Z39" s="691">
        <v>
1.1000000000000001</v>
      </c>
      <c r="AA39" s="691"/>
      <c r="AB39" s="691"/>
      <c r="AC39" s="691"/>
      <c r="AD39" s="692">
        <v>
79</v>
      </c>
      <c r="AE39" s="692"/>
      <c r="AF39" s="692"/>
      <c r="AG39" s="692"/>
      <c r="AH39" s="692"/>
      <c r="AI39" s="692"/>
      <c r="AJ39" s="692"/>
      <c r="AK39" s="692"/>
      <c r="AL39" s="667">
        <v>
0</v>
      </c>
      <c r="AM39" s="668"/>
      <c r="AN39" s="668"/>
      <c r="AO39" s="693"/>
      <c r="AQ39" s="699" t="s">
        <v>
342</v>
      </c>
      <c r="AR39" s="700"/>
      <c r="AS39" s="700"/>
      <c r="AT39" s="700"/>
      <c r="AU39" s="700"/>
      <c r="AV39" s="700"/>
      <c r="AW39" s="700"/>
      <c r="AX39" s="700"/>
      <c r="AY39" s="701"/>
      <c r="AZ39" s="664" t="s">
        <v>
128</v>
      </c>
      <c r="BA39" s="665"/>
      <c r="BB39" s="665"/>
      <c r="BC39" s="665"/>
      <c r="BD39" s="675"/>
      <c r="BE39" s="675"/>
      <c r="BF39" s="702"/>
      <c r="BG39" s="706" t="s">
        <v>
343</v>
      </c>
      <c r="BH39" s="703"/>
      <c r="BI39" s="703"/>
      <c r="BJ39" s="703"/>
      <c r="BK39" s="703"/>
      <c r="BL39" s="703"/>
      <c r="BM39" s="703"/>
      <c r="BN39" s="703"/>
      <c r="BO39" s="703"/>
      <c r="BP39" s="703"/>
      <c r="BQ39" s="703"/>
      <c r="BR39" s="703"/>
      <c r="BS39" s="703"/>
      <c r="BT39" s="703"/>
      <c r="BU39" s="704"/>
      <c r="BV39" s="664">
        <v>
90170</v>
      </c>
      <c r="BW39" s="665"/>
      <c r="BX39" s="665"/>
      <c r="BY39" s="665"/>
      <c r="BZ39" s="665"/>
      <c r="CA39" s="665"/>
      <c r="CB39" s="705"/>
      <c r="CD39" s="706" t="s">
        <v>
344</v>
      </c>
      <c r="CE39" s="703"/>
      <c r="CF39" s="703"/>
      <c r="CG39" s="703"/>
      <c r="CH39" s="703"/>
      <c r="CI39" s="703"/>
      <c r="CJ39" s="703"/>
      <c r="CK39" s="703"/>
      <c r="CL39" s="703"/>
      <c r="CM39" s="703"/>
      <c r="CN39" s="703"/>
      <c r="CO39" s="703"/>
      <c r="CP39" s="703"/>
      <c r="CQ39" s="704"/>
      <c r="CR39" s="664">
        <v>
15372051</v>
      </c>
      <c r="CS39" s="675"/>
      <c r="CT39" s="675"/>
      <c r="CU39" s="675"/>
      <c r="CV39" s="675"/>
      <c r="CW39" s="675"/>
      <c r="CX39" s="675"/>
      <c r="CY39" s="676"/>
      <c r="CZ39" s="667">
        <v>
6.9</v>
      </c>
      <c r="DA39" s="677"/>
      <c r="DB39" s="677"/>
      <c r="DC39" s="678"/>
      <c r="DD39" s="670">
        <v>
14821543</v>
      </c>
      <c r="DE39" s="675"/>
      <c r="DF39" s="675"/>
      <c r="DG39" s="675"/>
      <c r="DH39" s="675"/>
      <c r="DI39" s="675"/>
      <c r="DJ39" s="675"/>
      <c r="DK39" s="676"/>
      <c r="DL39" s="670" t="s">
        <v>
128</v>
      </c>
      <c r="DM39" s="675"/>
      <c r="DN39" s="675"/>
      <c r="DO39" s="675"/>
      <c r="DP39" s="675"/>
      <c r="DQ39" s="675"/>
      <c r="DR39" s="675"/>
      <c r="DS39" s="675"/>
      <c r="DT39" s="675"/>
      <c r="DU39" s="675"/>
      <c r="DV39" s="676"/>
      <c r="DW39" s="667" t="s">
        <v>
146</v>
      </c>
      <c r="DX39" s="677"/>
      <c r="DY39" s="677"/>
      <c r="DZ39" s="677"/>
      <c r="EA39" s="677"/>
      <c r="EB39" s="677"/>
      <c r="EC39" s="698"/>
    </row>
    <row r="40" spans="2:133" ht="11.25" customHeight="1" x14ac:dyDescent="0.2">
      <c r="B40" s="661" t="s">
        <v>
345</v>
      </c>
      <c r="C40" s="662"/>
      <c r="D40" s="662"/>
      <c r="E40" s="662"/>
      <c r="F40" s="662"/>
      <c r="G40" s="662"/>
      <c r="H40" s="662"/>
      <c r="I40" s="662"/>
      <c r="J40" s="662"/>
      <c r="K40" s="662"/>
      <c r="L40" s="662"/>
      <c r="M40" s="662"/>
      <c r="N40" s="662"/>
      <c r="O40" s="662"/>
      <c r="P40" s="662"/>
      <c r="Q40" s="663"/>
      <c r="R40" s="664">
        <v>
1392300</v>
      </c>
      <c r="S40" s="665"/>
      <c r="T40" s="665"/>
      <c r="U40" s="665"/>
      <c r="V40" s="665"/>
      <c r="W40" s="665"/>
      <c r="X40" s="665"/>
      <c r="Y40" s="666"/>
      <c r="Z40" s="691">
        <v>
0.6</v>
      </c>
      <c r="AA40" s="691"/>
      <c r="AB40" s="691"/>
      <c r="AC40" s="691"/>
      <c r="AD40" s="692" t="s">
        <v>
146</v>
      </c>
      <c r="AE40" s="692"/>
      <c r="AF40" s="692"/>
      <c r="AG40" s="692"/>
      <c r="AH40" s="692"/>
      <c r="AI40" s="692"/>
      <c r="AJ40" s="692"/>
      <c r="AK40" s="692"/>
      <c r="AL40" s="667" t="s">
        <v>
128</v>
      </c>
      <c r="AM40" s="668"/>
      <c r="AN40" s="668"/>
      <c r="AO40" s="693"/>
      <c r="AQ40" s="699" t="s">
        <v>
346</v>
      </c>
      <c r="AR40" s="700"/>
      <c r="AS40" s="700"/>
      <c r="AT40" s="700"/>
      <c r="AU40" s="700"/>
      <c r="AV40" s="700"/>
      <c r="AW40" s="700"/>
      <c r="AX40" s="700"/>
      <c r="AY40" s="701"/>
      <c r="AZ40" s="664" t="s">
        <v>
230</v>
      </c>
      <c r="BA40" s="665"/>
      <c r="BB40" s="665"/>
      <c r="BC40" s="665"/>
      <c r="BD40" s="675"/>
      <c r="BE40" s="675"/>
      <c r="BF40" s="702"/>
      <c r="BG40" s="707" t="s">
        <v>
347</v>
      </c>
      <c r="BH40" s="708"/>
      <c r="BI40" s="708"/>
      <c r="BJ40" s="708"/>
      <c r="BK40" s="708"/>
      <c r="BL40" s="222"/>
      <c r="BM40" s="703" t="s">
        <v>
348</v>
      </c>
      <c r="BN40" s="703"/>
      <c r="BO40" s="703"/>
      <c r="BP40" s="703"/>
      <c r="BQ40" s="703"/>
      <c r="BR40" s="703"/>
      <c r="BS40" s="703"/>
      <c r="BT40" s="703"/>
      <c r="BU40" s="704"/>
      <c r="BV40" s="664">
        <v>
118</v>
      </c>
      <c r="BW40" s="665"/>
      <c r="BX40" s="665"/>
      <c r="BY40" s="665"/>
      <c r="BZ40" s="665"/>
      <c r="CA40" s="665"/>
      <c r="CB40" s="705"/>
      <c r="CD40" s="706" t="s">
        <v>
349</v>
      </c>
      <c r="CE40" s="703"/>
      <c r="CF40" s="703"/>
      <c r="CG40" s="703"/>
      <c r="CH40" s="703"/>
      <c r="CI40" s="703"/>
      <c r="CJ40" s="703"/>
      <c r="CK40" s="703"/>
      <c r="CL40" s="703"/>
      <c r="CM40" s="703"/>
      <c r="CN40" s="703"/>
      <c r="CO40" s="703"/>
      <c r="CP40" s="703"/>
      <c r="CQ40" s="704"/>
      <c r="CR40" s="664">
        <v>
414762</v>
      </c>
      <c r="CS40" s="665"/>
      <c r="CT40" s="665"/>
      <c r="CU40" s="665"/>
      <c r="CV40" s="665"/>
      <c r="CW40" s="665"/>
      <c r="CX40" s="665"/>
      <c r="CY40" s="666"/>
      <c r="CZ40" s="667">
        <v>
0.2</v>
      </c>
      <c r="DA40" s="677"/>
      <c r="DB40" s="677"/>
      <c r="DC40" s="678"/>
      <c r="DD40" s="670">
        <v>
10</v>
      </c>
      <c r="DE40" s="665"/>
      <c r="DF40" s="665"/>
      <c r="DG40" s="665"/>
      <c r="DH40" s="665"/>
      <c r="DI40" s="665"/>
      <c r="DJ40" s="665"/>
      <c r="DK40" s="666"/>
      <c r="DL40" s="670" t="s">
        <v>
128</v>
      </c>
      <c r="DM40" s="665"/>
      <c r="DN40" s="665"/>
      <c r="DO40" s="665"/>
      <c r="DP40" s="665"/>
      <c r="DQ40" s="665"/>
      <c r="DR40" s="665"/>
      <c r="DS40" s="665"/>
      <c r="DT40" s="665"/>
      <c r="DU40" s="665"/>
      <c r="DV40" s="666"/>
      <c r="DW40" s="667" t="s">
        <v>
128</v>
      </c>
      <c r="DX40" s="677"/>
      <c r="DY40" s="677"/>
      <c r="DZ40" s="677"/>
      <c r="EA40" s="677"/>
      <c r="EB40" s="677"/>
      <c r="EC40" s="698"/>
    </row>
    <row r="41" spans="2:133" ht="11.25" customHeight="1" x14ac:dyDescent="0.2">
      <c r="B41" s="661" t="s">
        <v>
350</v>
      </c>
      <c r="C41" s="662"/>
      <c r="D41" s="662"/>
      <c r="E41" s="662"/>
      <c r="F41" s="662"/>
      <c r="G41" s="662"/>
      <c r="H41" s="662"/>
      <c r="I41" s="662"/>
      <c r="J41" s="662"/>
      <c r="K41" s="662"/>
      <c r="L41" s="662"/>
      <c r="M41" s="662"/>
      <c r="N41" s="662"/>
      <c r="O41" s="662"/>
      <c r="P41" s="662"/>
      <c r="Q41" s="663"/>
      <c r="R41" s="664" t="s">
        <v>
230</v>
      </c>
      <c r="S41" s="665"/>
      <c r="T41" s="665"/>
      <c r="U41" s="665"/>
      <c r="V41" s="665"/>
      <c r="W41" s="665"/>
      <c r="X41" s="665"/>
      <c r="Y41" s="666"/>
      <c r="Z41" s="691" t="s">
        <v>
128</v>
      </c>
      <c r="AA41" s="691"/>
      <c r="AB41" s="691"/>
      <c r="AC41" s="691"/>
      <c r="AD41" s="692" t="s">
        <v>
128</v>
      </c>
      <c r="AE41" s="692"/>
      <c r="AF41" s="692"/>
      <c r="AG41" s="692"/>
      <c r="AH41" s="692"/>
      <c r="AI41" s="692"/>
      <c r="AJ41" s="692"/>
      <c r="AK41" s="692"/>
      <c r="AL41" s="667" t="s">
        <v>
230</v>
      </c>
      <c r="AM41" s="668"/>
      <c r="AN41" s="668"/>
      <c r="AO41" s="693"/>
      <c r="AQ41" s="699" t="s">
        <v>
351</v>
      </c>
      <c r="AR41" s="700"/>
      <c r="AS41" s="700"/>
      <c r="AT41" s="700"/>
      <c r="AU41" s="700"/>
      <c r="AV41" s="700"/>
      <c r="AW41" s="700"/>
      <c r="AX41" s="700"/>
      <c r="AY41" s="701"/>
      <c r="AZ41" s="664">
        <v>
4039700</v>
      </c>
      <c r="BA41" s="665"/>
      <c r="BB41" s="665"/>
      <c r="BC41" s="665"/>
      <c r="BD41" s="675"/>
      <c r="BE41" s="675"/>
      <c r="BF41" s="702"/>
      <c r="BG41" s="707"/>
      <c r="BH41" s="708"/>
      <c r="BI41" s="708"/>
      <c r="BJ41" s="708"/>
      <c r="BK41" s="708"/>
      <c r="BL41" s="222"/>
      <c r="BM41" s="703" t="s">
        <v>
352</v>
      </c>
      <c r="BN41" s="703"/>
      <c r="BO41" s="703"/>
      <c r="BP41" s="703"/>
      <c r="BQ41" s="703"/>
      <c r="BR41" s="703"/>
      <c r="BS41" s="703"/>
      <c r="BT41" s="703"/>
      <c r="BU41" s="704"/>
      <c r="BV41" s="664">
        <v>
2</v>
      </c>
      <c r="BW41" s="665"/>
      <c r="BX41" s="665"/>
      <c r="BY41" s="665"/>
      <c r="BZ41" s="665"/>
      <c r="CA41" s="665"/>
      <c r="CB41" s="705"/>
      <c r="CD41" s="706" t="s">
        <v>
353</v>
      </c>
      <c r="CE41" s="703"/>
      <c r="CF41" s="703"/>
      <c r="CG41" s="703"/>
      <c r="CH41" s="703"/>
      <c r="CI41" s="703"/>
      <c r="CJ41" s="703"/>
      <c r="CK41" s="703"/>
      <c r="CL41" s="703"/>
      <c r="CM41" s="703"/>
      <c r="CN41" s="703"/>
      <c r="CO41" s="703"/>
      <c r="CP41" s="703"/>
      <c r="CQ41" s="704"/>
      <c r="CR41" s="664" t="s">
        <v>
230</v>
      </c>
      <c r="CS41" s="675"/>
      <c r="CT41" s="675"/>
      <c r="CU41" s="675"/>
      <c r="CV41" s="675"/>
      <c r="CW41" s="675"/>
      <c r="CX41" s="675"/>
      <c r="CY41" s="676"/>
      <c r="CZ41" s="667" t="s">
        <v>
128</v>
      </c>
      <c r="DA41" s="677"/>
      <c r="DB41" s="677"/>
      <c r="DC41" s="678"/>
      <c r="DD41" s="670" t="s">
        <v>
230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
354</v>
      </c>
      <c r="C42" s="662"/>
      <c r="D42" s="662"/>
      <c r="E42" s="662"/>
      <c r="F42" s="662"/>
      <c r="G42" s="662"/>
      <c r="H42" s="662"/>
      <c r="I42" s="662"/>
      <c r="J42" s="662"/>
      <c r="K42" s="662"/>
      <c r="L42" s="662"/>
      <c r="M42" s="662"/>
      <c r="N42" s="662"/>
      <c r="O42" s="662"/>
      <c r="P42" s="662"/>
      <c r="Q42" s="663"/>
      <c r="R42" s="664" t="s">
        <v>
230</v>
      </c>
      <c r="S42" s="665"/>
      <c r="T42" s="665"/>
      <c r="U42" s="665"/>
      <c r="V42" s="665"/>
      <c r="W42" s="665"/>
      <c r="X42" s="665"/>
      <c r="Y42" s="666"/>
      <c r="Z42" s="691" t="s">
        <v>
230</v>
      </c>
      <c r="AA42" s="691"/>
      <c r="AB42" s="691"/>
      <c r="AC42" s="691"/>
      <c r="AD42" s="692" t="s">
        <v>
128</v>
      </c>
      <c r="AE42" s="692"/>
      <c r="AF42" s="692"/>
      <c r="AG42" s="692"/>
      <c r="AH42" s="692"/>
      <c r="AI42" s="692"/>
      <c r="AJ42" s="692"/>
      <c r="AK42" s="692"/>
      <c r="AL42" s="667" t="s">
        <v>
146</v>
      </c>
      <c r="AM42" s="668"/>
      <c r="AN42" s="668"/>
      <c r="AO42" s="693"/>
      <c r="AQ42" s="711" t="s">
        <v>
355</v>
      </c>
      <c r="AR42" s="712"/>
      <c r="AS42" s="712"/>
      <c r="AT42" s="712"/>
      <c r="AU42" s="712"/>
      <c r="AV42" s="712"/>
      <c r="AW42" s="712"/>
      <c r="AX42" s="712"/>
      <c r="AY42" s="713"/>
      <c r="AZ42" s="644">
        <v>
10578249</v>
      </c>
      <c r="BA42" s="679"/>
      <c r="BB42" s="679"/>
      <c r="BC42" s="679"/>
      <c r="BD42" s="645"/>
      <c r="BE42" s="645"/>
      <c r="BF42" s="694"/>
      <c r="BG42" s="709"/>
      <c r="BH42" s="710"/>
      <c r="BI42" s="710"/>
      <c r="BJ42" s="710"/>
      <c r="BK42" s="710"/>
      <c r="BL42" s="223"/>
      <c r="BM42" s="695" t="s">
        <v>
356</v>
      </c>
      <c r="BN42" s="695"/>
      <c r="BO42" s="695"/>
      <c r="BP42" s="695"/>
      <c r="BQ42" s="695"/>
      <c r="BR42" s="695"/>
      <c r="BS42" s="695"/>
      <c r="BT42" s="695"/>
      <c r="BU42" s="696"/>
      <c r="BV42" s="644">
        <v>
347</v>
      </c>
      <c r="BW42" s="679"/>
      <c r="BX42" s="679"/>
      <c r="BY42" s="679"/>
      <c r="BZ42" s="679"/>
      <c r="CA42" s="679"/>
      <c r="CB42" s="697"/>
      <c r="CD42" s="661" t="s">
        <v>
357</v>
      </c>
      <c r="CE42" s="662"/>
      <c r="CF42" s="662"/>
      <c r="CG42" s="662"/>
      <c r="CH42" s="662"/>
      <c r="CI42" s="662"/>
      <c r="CJ42" s="662"/>
      <c r="CK42" s="662"/>
      <c r="CL42" s="662"/>
      <c r="CM42" s="662"/>
      <c r="CN42" s="662"/>
      <c r="CO42" s="662"/>
      <c r="CP42" s="662"/>
      <c r="CQ42" s="663"/>
      <c r="CR42" s="664">
        <v>
19293279</v>
      </c>
      <c r="CS42" s="675"/>
      <c r="CT42" s="675"/>
      <c r="CU42" s="675"/>
      <c r="CV42" s="675"/>
      <c r="CW42" s="675"/>
      <c r="CX42" s="675"/>
      <c r="CY42" s="676"/>
      <c r="CZ42" s="667">
        <v>
8.6</v>
      </c>
      <c r="DA42" s="677"/>
      <c r="DB42" s="677"/>
      <c r="DC42" s="678"/>
      <c r="DD42" s="670">
        <v>
10966397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
358</v>
      </c>
      <c r="C43" s="662"/>
      <c r="D43" s="662"/>
      <c r="E43" s="662"/>
      <c r="F43" s="662"/>
      <c r="G43" s="662"/>
      <c r="H43" s="662"/>
      <c r="I43" s="662"/>
      <c r="J43" s="662"/>
      <c r="K43" s="662"/>
      <c r="L43" s="662"/>
      <c r="M43" s="662"/>
      <c r="N43" s="662"/>
      <c r="O43" s="662"/>
      <c r="P43" s="662"/>
      <c r="Q43" s="663"/>
      <c r="R43" s="664" t="s">
        <v>
128</v>
      </c>
      <c r="S43" s="665"/>
      <c r="T43" s="665"/>
      <c r="U43" s="665"/>
      <c r="V43" s="665"/>
      <c r="W43" s="665"/>
      <c r="X43" s="665"/>
      <c r="Y43" s="666"/>
      <c r="Z43" s="691" t="s">
        <v>
128</v>
      </c>
      <c r="AA43" s="691"/>
      <c r="AB43" s="691"/>
      <c r="AC43" s="691"/>
      <c r="AD43" s="692" t="s">
        <v>
128</v>
      </c>
      <c r="AE43" s="692"/>
      <c r="AF43" s="692"/>
      <c r="AG43" s="692"/>
      <c r="AH43" s="692"/>
      <c r="AI43" s="692"/>
      <c r="AJ43" s="692"/>
      <c r="AK43" s="692"/>
      <c r="AL43" s="667" t="s">
        <v>
128</v>
      </c>
      <c r="AM43" s="668"/>
      <c r="AN43" s="668"/>
      <c r="AO43" s="693"/>
      <c r="BV43" s="224"/>
      <c r="BW43" s="224"/>
      <c r="BX43" s="224"/>
      <c r="BY43" s="224"/>
      <c r="BZ43" s="224"/>
      <c r="CA43" s="224"/>
      <c r="CB43" s="224"/>
      <c r="CD43" s="661" t="s">
        <v>
359</v>
      </c>
      <c r="CE43" s="662"/>
      <c r="CF43" s="662"/>
      <c r="CG43" s="662"/>
      <c r="CH43" s="662"/>
      <c r="CI43" s="662"/>
      <c r="CJ43" s="662"/>
      <c r="CK43" s="662"/>
      <c r="CL43" s="662"/>
      <c r="CM43" s="662"/>
      <c r="CN43" s="662"/>
      <c r="CO43" s="662"/>
      <c r="CP43" s="662"/>
      <c r="CQ43" s="663"/>
      <c r="CR43" s="664">
        <v>
285709</v>
      </c>
      <c r="CS43" s="675"/>
      <c r="CT43" s="675"/>
      <c r="CU43" s="675"/>
      <c r="CV43" s="675"/>
      <c r="CW43" s="675"/>
      <c r="CX43" s="675"/>
      <c r="CY43" s="676"/>
      <c r="CZ43" s="667">
        <v>
0.1</v>
      </c>
      <c r="DA43" s="677"/>
      <c r="DB43" s="677"/>
      <c r="DC43" s="678"/>
      <c r="DD43" s="670">
        <v>
285709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
360</v>
      </c>
      <c r="C44" s="642"/>
      <c r="D44" s="642"/>
      <c r="E44" s="642"/>
      <c r="F44" s="642"/>
      <c r="G44" s="642"/>
      <c r="H44" s="642"/>
      <c r="I44" s="642"/>
      <c r="J44" s="642"/>
      <c r="K44" s="642"/>
      <c r="L44" s="642"/>
      <c r="M44" s="642"/>
      <c r="N44" s="642"/>
      <c r="O44" s="642"/>
      <c r="P44" s="642"/>
      <c r="Q44" s="643"/>
      <c r="R44" s="644">
        <v>
234470059</v>
      </c>
      <c r="S44" s="679"/>
      <c r="T44" s="679"/>
      <c r="U44" s="679"/>
      <c r="V44" s="679"/>
      <c r="W44" s="679"/>
      <c r="X44" s="679"/>
      <c r="Y44" s="680"/>
      <c r="Z44" s="681">
        <v>
100</v>
      </c>
      <c r="AA44" s="681"/>
      <c r="AB44" s="681"/>
      <c r="AC44" s="681"/>
      <c r="AD44" s="682">
        <v>
135322205</v>
      </c>
      <c r="AE44" s="682"/>
      <c r="AF44" s="682"/>
      <c r="AG44" s="682"/>
      <c r="AH44" s="682"/>
      <c r="AI44" s="682"/>
      <c r="AJ44" s="682"/>
      <c r="AK44" s="682"/>
      <c r="AL44" s="647">
        <v>
100</v>
      </c>
      <c r="AM44" s="683"/>
      <c r="AN44" s="683"/>
      <c r="AO44" s="684"/>
      <c r="CD44" s="685" t="s">
        <v>
306</v>
      </c>
      <c r="CE44" s="686"/>
      <c r="CF44" s="661" t="s">
        <v>
361</v>
      </c>
      <c r="CG44" s="662"/>
      <c r="CH44" s="662"/>
      <c r="CI44" s="662"/>
      <c r="CJ44" s="662"/>
      <c r="CK44" s="662"/>
      <c r="CL44" s="662"/>
      <c r="CM44" s="662"/>
      <c r="CN44" s="662"/>
      <c r="CO44" s="662"/>
      <c r="CP44" s="662"/>
      <c r="CQ44" s="663"/>
      <c r="CR44" s="664">
        <v>
19293279</v>
      </c>
      <c r="CS44" s="665"/>
      <c r="CT44" s="665"/>
      <c r="CU44" s="665"/>
      <c r="CV44" s="665"/>
      <c r="CW44" s="665"/>
      <c r="CX44" s="665"/>
      <c r="CY44" s="666"/>
      <c r="CZ44" s="667">
        <v>
8.6</v>
      </c>
      <c r="DA44" s="668"/>
      <c r="DB44" s="668"/>
      <c r="DC44" s="669"/>
      <c r="DD44" s="670">
        <v>
10966397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
362</v>
      </c>
      <c r="CG45" s="662"/>
      <c r="CH45" s="662"/>
      <c r="CI45" s="662"/>
      <c r="CJ45" s="662"/>
      <c r="CK45" s="662"/>
      <c r="CL45" s="662"/>
      <c r="CM45" s="662"/>
      <c r="CN45" s="662"/>
      <c r="CO45" s="662"/>
      <c r="CP45" s="662"/>
      <c r="CQ45" s="663"/>
      <c r="CR45" s="664">
        <v>
3676584</v>
      </c>
      <c r="CS45" s="675"/>
      <c r="CT45" s="675"/>
      <c r="CU45" s="675"/>
      <c r="CV45" s="675"/>
      <c r="CW45" s="675"/>
      <c r="CX45" s="675"/>
      <c r="CY45" s="676"/>
      <c r="CZ45" s="667">
        <v>
1.6</v>
      </c>
      <c r="DA45" s="677"/>
      <c r="DB45" s="677"/>
      <c r="DC45" s="678"/>
      <c r="DD45" s="670">
        <v>
764769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
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
364</v>
      </c>
      <c r="CG46" s="662"/>
      <c r="CH46" s="662"/>
      <c r="CI46" s="662"/>
      <c r="CJ46" s="662"/>
      <c r="CK46" s="662"/>
      <c r="CL46" s="662"/>
      <c r="CM46" s="662"/>
      <c r="CN46" s="662"/>
      <c r="CO46" s="662"/>
      <c r="CP46" s="662"/>
      <c r="CQ46" s="663"/>
      <c r="CR46" s="664">
        <v>
15616695</v>
      </c>
      <c r="CS46" s="665"/>
      <c r="CT46" s="665"/>
      <c r="CU46" s="665"/>
      <c r="CV46" s="665"/>
      <c r="CW46" s="665"/>
      <c r="CX46" s="665"/>
      <c r="CY46" s="666"/>
      <c r="CZ46" s="667">
        <v>
7</v>
      </c>
      <c r="DA46" s="668"/>
      <c r="DB46" s="668"/>
      <c r="DC46" s="669"/>
      <c r="DD46" s="670">
        <v>
10201628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
365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
366</v>
      </c>
      <c r="CG47" s="662"/>
      <c r="CH47" s="662"/>
      <c r="CI47" s="662"/>
      <c r="CJ47" s="662"/>
      <c r="CK47" s="662"/>
      <c r="CL47" s="662"/>
      <c r="CM47" s="662"/>
      <c r="CN47" s="662"/>
      <c r="CO47" s="662"/>
      <c r="CP47" s="662"/>
      <c r="CQ47" s="663"/>
      <c r="CR47" s="664" t="s">
        <v>
230</v>
      </c>
      <c r="CS47" s="675"/>
      <c r="CT47" s="675"/>
      <c r="CU47" s="675"/>
      <c r="CV47" s="675"/>
      <c r="CW47" s="675"/>
      <c r="CX47" s="675"/>
      <c r="CY47" s="676"/>
      <c r="CZ47" s="667" t="s">
        <v>
230</v>
      </c>
      <c r="DA47" s="677"/>
      <c r="DB47" s="677"/>
      <c r="DC47" s="678"/>
      <c r="DD47" s="670" t="s">
        <v>
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
367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
368</v>
      </c>
      <c r="CG48" s="662"/>
      <c r="CH48" s="662"/>
      <c r="CI48" s="662"/>
      <c r="CJ48" s="662"/>
      <c r="CK48" s="662"/>
      <c r="CL48" s="662"/>
      <c r="CM48" s="662"/>
      <c r="CN48" s="662"/>
      <c r="CO48" s="662"/>
      <c r="CP48" s="662"/>
      <c r="CQ48" s="663"/>
      <c r="CR48" s="664" t="s">
        <v>
128</v>
      </c>
      <c r="CS48" s="665"/>
      <c r="CT48" s="665"/>
      <c r="CU48" s="665"/>
      <c r="CV48" s="665"/>
      <c r="CW48" s="665"/>
      <c r="CX48" s="665"/>
      <c r="CY48" s="666"/>
      <c r="CZ48" s="667" t="s">
        <v>
128</v>
      </c>
      <c r="DA48" s="668"/>
      <c r="DB48" s="668"/>
      <c r="DC48" s="669"/>
      <c r="DD48" s="670" t="s">
        <v>
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
369</v>
      </c>
      <c r="CE49" s="642"/>
      <c r="CF49" s="642"/>
      <c r="CG49" s="642"/>
      <c r="CH49" s="642"/>
      <c r="CI49" s="642"/>
      <c r="CJ49" s="642"/>
      <c r="CK49" s="642"/>
      <c r="CL49" s="642"/>
      <c r="CM49" s="642"/>
      <c r="CN49" s="642"/>
      <c r="CO49" s="642"/>
      <c r="CP49" s="642"/>
      <c r="CQ49" s="643"/>
      <c r="CR49" s="644">
        <v>
223533762</v>
      </c>
      <c r="CS49" s="645"/>
      <c r="CT49" s="645"/>
      <c r="CU49" s="645"/>
      <c r="CV49" s="645"/>
      <c r="CW49" s="645"/>
      <c r="CX49" s="645"/>
      <c r="CY49" s="646"/>
      <c r="CZ49" s="647">
        <v>
100</v>
      </c>
      <c r="DA49" s="648"/>
      <c r="DB49" s="648"/>
      <c r="DC49" s="649"/>
      <c r="DD49" s="650">
        <v>
141245763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Mgf7AUYU6ZLRMRIYyNURohf5HD5kjp6uh2loCO7je5nye7MCIx9AYr/1U7TnkUoKdYiwCKzfBCFoeD2rGnwkgA==" saltValue="VV3HgRnzQCPLOYV3lJyBk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5" sqref="AU65"/>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371</v>
      </c>
      <c r="DK2" s="1156"/>
      <c r="DL2" s="1156"/>
      <c r="DM2" s="1156"/>
      <c r="DN2" s="1156"/>
      <c r="DO2" s="1157"/>
      <c r="DP2" s="231"/>
      <c r="DQ2" s="1155" t="s">
        <v>372</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35"/>
      <c r="BA5" s="235"/>
      <c r="BB5" s="235"/>
      <c r="BC5" s="235"/>
      <c r="BD5" s="235"/>
      <c r="BE5" s="236"/>
      <c r="BF5" s="236"/>
      <c r="BG5" s="236"/>
      <c r="BH5" s="236"/>
      <c r="BI5" s="236"/>
      <c r="BJ5" s="236"/>
      <c r="BK5" s="236"/>
      <c r="BL5" s="236"/>
      <c r="BM5" s="236"/>
      <c r="BN5" s="236"/>
      <c r="BO5" s="236"/>
      <c r="BP5" s="236"/>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392</v>
      </c>
      <c r="C7" s="1112"/>
      <c r="D7" s="1112"/>
      <c r="E7" s="1112"/>
      <c r="F7" s="1112"/>
      <c r="G7" s="1112"/>
      <c r="H7" s="1112"/>
      <c r="I7" s="1112"/>
      <c r="J7" s="1112"/>
      <c r="K7" s="1112"/>
      <c r="L7" s="1112"/>
      <c r="M7" s="1112"/>
      <c r="N7" s="1112"/>
      <c r="O7" s="1112"/>
      <c r="P7" s="1113"/>
      <c r="Q7" s="1166">
        <v>235784</v>
      </c>
      <c r="R7" s="1167"/>
      <c r="S7" s="1167"/>
      <c r="T7" s="1167"/>
      <c r="U7" s="1167"/>
      <c r="V7" s="1167">
        <v>224848</v>
      </c>
      <c r="W7" s="1167"/>
      <c r="X7" s="1167"/>
      <c r="Y7" s="1167"/>
      <c r="Z7" s="1167"/>
      <c r="AA7" s="1167">
        <v>10936</v>
      </c>
      <c r="AB7" s="1167"/>
      <c r="AC7" s="1167"/>
      <c r="AD7" s="1167"/>
      <c r="AE7" s="1168"/>
      <c r="AF7" s="1169">
        <v>10931</v>
      </c>
      <c r="AG7" s="1170"/>
      <c r="AH7" s="1170"/>
      <c r="AI7" s="1170"/>
      <c r="AJ7" s="1171"/>
      <c r="AK7" s="1172">
        <v>3916</v>
      </c>
      <c r="AL7" s="1173"/>
      <c r="AM7" s="1173"/>
      <c r="AN7" s="1173"/>
      <c r="AO7" s="1173"/>
      <c r="AP7" s="1173">
        <v>24812</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581</v>
      </c>
      <c r="BT7" s="1164"/>
      <c r="BU7" s="1164"/>
      <c r="BV7" s="1164"/>
      <c r="BW7" s="1164"/>
      <c r="BX7" s="1164"/>
      <c r="BY7" s="1164"/>
      <c r="BZ7" s="1164"/>
      <c r="CA7" s="1164"/>
      <c r="CB7" s="1164"/>
      <c r="CC7" s="1164"/>
      <c r="CD7" s="1164"/>
      <c r="CE7" s="1164"/>
      <c r="CF7" s="1164"/>
      <c r="CG7" s="1176"/>
      <c r="CH7" s="1160">
        <v>34</v>
      </c>
      <c r="CI7" s="1161"/>
      <c r="CJ7" s="1161"/>
      <c r="CK7" s="1161"/>
      <c r="CL7" s="1162"/>
      <c r="CM7" s="1160">
        <v>74</v>
      </c>
      <c r="CN7" s="1161"/>
      <c r="CO7" s="1161"/>
      <c r="CP7" s="1161"/>
      <c r="CQ7" s="1162"/>
      <c r="CR7" s="1160">
        <v>310</v>
      </c>
      <c r="CS7" s="1161"/>
      <c r="CT7" s="1161"/>
      <c r="CU7" s="1161"/>
      <c r="CV7" s="1162"/>
      <c r="CW7" s="1160">
        <v>996</v>
      </c>
      <c r="CX7" s="1161"/>
      <c r="CY7" s="1161"/>
      <c r="CZ7" s="1161"/>
      <c r="DA7" s="1162"/>
      <c r="DB7" s="1160" t="s">
        <v>520</v>
      </c>
      <c r="DC7" s="1161"/>
      <c r="DD7" s="1161"/>
      <c r="DE7" s="1161"/>
      <c r="DF7" s="1162"/>
      <c r="DG7" s="1160" t="s">
        <v>520</v>
      </c>
      <c r="DH7" s="1161"/>
      <c r="DI7" s="1161"/>
      <c r="DJ7" s="1161"/>
      <c r="DK7" s="1162"/>
      <c r="DL7" s="1160" t="s">
        <v>520</v>
      </c>
      <c r="DM7" s="1161"/>
      <c r="DN7" s="1161"/>
      <c r="DO7" s="1161"/>
      <c r="DP7" s="1162"/>
      <c r="DQ7" s="1160" t="s">
        <v>520</v>
      </c>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582</v>
      </c>
      <c r="BT8" s="1057"/>
      <c r="BU8" s="1057"/>
      <c r="BV8" s="1057"/>
      <c r="BW8" s="1057"/>
      <c r="BX8" s="1057"/>
      <c r="BY8" s="1057"/>
      <c r="BZ8" s="1057"/>
      <c r="CA8" s="1057"/>
      <c r="CB8" s="1057"/>
      <c r="CC8" s="1057"/>
      <c r="CD8" s="1057"/>
      <c r="CE8" s="1057"/>
      <c r="CF8" s="1057"/>
      <c r="CG8" s="1078"/>
      <c r="CH8" s="1053">
        <v>-5</v>
      </c>
      <c r="CI8" s="1054"/>
      <c r="CJ8" s="1054"/>
      <c r="CK8" s="1054"/>
      <c r="CL8" s="1055"/>
      <c r="CM8" s="1053">
        <v>149</v>
      </c>
      <c r="CN8" s="1054"/>
      <c r="CO8" s="1054"/>
      <c r="CP8" s="1054"/>
      <c r="CQ8" s="1055"/>
      <c r="CR8" s="1053">
        <v>300</v>
      </c>
      <c r="CS8" s="1054"/>
      <c r="CT8" s="1054"/>
      <c r="CU8" s="1054"/>
      <c r="CV8" s="1055"/>
      <c r="CW8" s="1053">
        <v>825</v>
      </c>
      <c r="CX8" s="1054"/>
      <c r="CY8" s="1054"/>
      <c r="CZ8" s="1054"/>
      <c r="DA8" s="1055"/>
      <c r="DB8" s="1053" t="s">
        <v>520</v>
      </c>
      <c r="DC8" s="1054"/>
      <c r="DD8" s="1054"/>
      <c r="DE8" s="1054"/>
      <c r="DF8" s="1055"/>
      <c r="DG8" s="1053" t="s">
        <v>520</v>
      </c>
      <c r="DH8" s="1054"/>
      <c r="DI8" s="1054"/>
      <c r="DJ8" s="1054"/>
      <c r="DK8" s="1055"/>
      <c r="DL8" s="1053" t="s">
        <v>520</v>
      </c>
      <c r="DM8" s="1054"/>
      <c r="DN8" s="1054"/>
      <c r="DO8" s="1054"/>
      <c r="DP8" s="1055"/>
      <c r="DQ8" s="1053" t="s">
        <v>520</v>
      </c>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t="s">
        <v>590</v>
      </c>
      <c r="BS9" s="1056" t="s">
        <v>583</v>
      </c>
      <c r="BT9" s="1057"/>
      <c r="BU9" s="1057"/>
      <c r="BV9" s="1057"/>
      <c r="BW9" s="1057"/>
      <c r="BX9" s="1057"/>
      <c r="BY9" s="1057"/>
      <c r="BZ9" s="1057"/>
      <c r="CA9" s="1057"/>
      <c r="CB9" s="1057"/>
      <c r="CC9" s="1057"/>
      <c r="CD9" s="1057"/>
      <c r="CE9" s="1057"/>
      <c r="CF9" s="1057"/>
      <c r="CG9" s="1078"/>
      <c r="CH9" s="1053">
        <v>0</v>
      </c>
      <c r="CI9" s="1054"/>
      <c r="CJ9" s="1054"/>
      <c r="CK9" s="1054"/>
      <c r="CL9" s="1055"/>
      <c r="CM9" s="1053">
        <v>11</v>
      </c>
      <c r="CN9" s="1054"/>
      <c r="CO9" s="1054"/>
      <c r="CP9" s="1054"/>
      <c r="CQ9" s="1055"/>
      <c r="CR9" s="1053">
        <v>10</v>
      </c>
      <c r="CS9" s="1054"/>
      <c r="CT9" s="1054"/>
      <c r="CU9" s="1054"/>
      <c r="CV9" s="1055"/>
      <c r="CW9" s="1053">
        <v>0</v>
      </c>
      <c r="CX9" s="1054"/>
      <c r="CY9" s="1054"/>
      <c r="CZ9" s="1054"/>
      <c r="DA9" s="1055"/>
      <c r="DB9" s="1053" t="s">
        <v>520</v>
      </c>
      <c r="DC9" s="1054"/>
      <c r="DD9" s="1054"/>
      <c r="DE9" s="1054"/>
      <c r="DF9" s="1055"/>
      <c r="DG9" s="1053" t="s">
        <v>520</v>
      </c>
      <c r="DH9" s="1054"/>
      <c r="DI9" s="1054"/>
      <c r="DJ9" s="1054"/>
      <c r="DK9" s="1055"/>
      <c r="DL9" s="1053" t="s">
        <v>520</v>
      </c>
      <c r="DM9" s="1054"/>
      <c r="DN9" s="1054"/>
      <c r="DO9" s="1054"/>
      <c r="DP9" s="1055"/>
      <c r="DQ9" s="1053" t="s">
        <v>520</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394</v>
      </c>
      <c r="B23" s="1001" t="s">
        <v>395</v>
      </c>
      <c r="C23" s="1002"/>
      <c r="D23" s="1002"/>
      <c r="E23" s="1002"/>
      <c r="F23" s="1002"/>
      <c r="G23" s="1002"/>
      <c r="H23" s="1002"/>
      <c r="I23" s="1002"/>
      <c r="J23" s="1002"/>
      <c r="K23" s="1002"/>
      <c r="L23" s="1002"/>
      <c r="M23" s="1002"/>
      <c r="N23" s="1002"/>
      <c r="O23" s="1002"/>
      <c r="P23" s="1012"/>
      <c r="Q23" s="1131">
        <v>235784</v>
      </c>
      <c r="R23" s="1125"/>
      <c r="S23" s="1125"/>
      <c r="T23" s="1125"/>
      <c r="U23" s="1125"/>
      <c r="V23" s="1125">
        <v>224848</v>
      </c>
      <c r="W23" s="1125"/>
      <c r="X23" s="1125"/>
      <c r="Y23" s="1125"/>
      <c r="Z23" s="1125"/>
      <c r="AA23" s="1125">
        <v>10936</v>
      </c>
      <c r="AB23" s="1125"/>
      <c r="AC23" s="1125"/>
      <c r="AD23" s="1125"/>
      <c r="AE23" s="1132"/>
      <c r="AF23" s="1133">
        <v>10931</v>
      </c>
      <c r="AG23" s="1125"/>
      <c r="AH23" s="1125"/>
      <c r="AI23" s="1125"/>
      <c r="AJ23" s="1134"/>
      <c r="AK23" s="1135"/>
      <c r="AL23" s="1136"/>
      <c r="AM23" s="1136"/>
      <c r="AN23" s="1136"/>
      <c r="AO23" s="1136"/>
      <c r="AP23" s="1125">
        <v>24812</v>
      </c>
      <c r="AQ23" s="1125"/>
      <c r="AR23" s="1125"/>
      <c r="AS23" s="1125"/>
      <c r="AT23" s="1125"/>
      <c r="AU23" s="1126"/>
      <c r="AV23" s="1126"/>
      <c r="AW23" s="1126"/>
      <c r="AX23" s="1126"/>
      <c r="AY23" s="1127"/>
      <c r="AZ23" s="1128" t="s">
        <v>396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375</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407</v>
      </c>
      <c r="C28" s="1112"/>
      <c r="D28" s="1112"/>
      <c r="E28" s="1112"/>
      <c r="F28" s="1112"/>
      <c r="G28" s="1112"/>
      <c r="H28" s="1112"/>
      <c r="I28" s="1112"/>
      <c r="J28" s="1112"/>
      <c r="K28" s="1112"/>
      <c r="L28" s="1112"/>
      <c r="M28" s="1112"/>
      <c r="N28" s="1112"/>
      <c r="O28" s="1112"/>
      <c r="P28" s="1113"/>
      <c r="Q28" s="1114">
        <v>48821</v>
      </c>
      <c r="R28" s="1115"/>
      <c r="S28" s="1115"/>
      <c r="T28" s="1115"/>
      <c r="U28" s="1115"/>
      <c r="V28" s="1115">
        <v>47307</v>
      </c>
      <c r="W28" s="1115"/>
      <c r="X28" s="1115"/>
      <c r="Y28" s="1115"/>
      <c r="Z28" s="1115"/>
      <c r="AA28" s="1115">
        <v>1513</v>
      </c>
      <c r="AB28" s="1115"/>
      <c r="AC28" s="1115"/>
      <c r="AD28" s="1115"/>
      <c r="AE28" s="1116"/>
      <c r="AF28" s="1117">
        <v>1513</v>
      </c>
      <c r="AG28" s="1115"/>
      <c r="AH28" s="1115"/>
      <c r="AI28" s="1115"/>
      <c r="AJ28" s="1118"/>
      <c r="AK28" s="1106">
        <v>4018</v>
      </c>
      <c r="AL28" s="1107"/>
      <c r="AM28" s="1107"/>
      <c r="AN28" s="1107"/>
      <c r="AO28" s="1107"/>
      <c r="AP28" s="1107" t="s">
        <v>520</v>
      </c>
      <c r="AQ28" s="1107"/>
      <c r="AR28" s="1107"/>
      <c r="AS28" s="1107"/>
      <c r="AT28" s="1107"/>
      <c r="AU28" s="1107" t="s">
        <v>520</v>
      </c>
      <c r="AV28" s="1107"/>
      <c r="AW28" s="1107"/>
      <c r="AX28" s="1107"/>
      <c r="AY28" s="1107"/>
      <c r="AZ28" s="1108" t="s">
        <v>520</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408</v>
      </c>
      <c r="C29" s="1095"/>
      <c r="D29" s="1095"/>
      <c r="E29" s="1095"/>
      <c r="F29" s="1095"/>
      <c r="G29" s="1095"/>
      <c r="H29" s="1095"/>
      <c r="I29" s="1095"/>
      <c r="J29" s="1095"/>
      <c r="K29" s="1095"/>
      <c r="L29" s="1095"/>
      <c r="M29" s="1095"/>
      <c r="N29" s="1095"/>
      <c r="O29" s="1095"/>
      <c r="P29" s="1096"/>
      <c r="Q29" s="1102">
        <v>35870</v>
      </c>
      <c r="R29" s="1103"/>
      <c r="S29" s="1103"/>
      <c r="T29" s="1103"/>
      <c r="U29" s="1103"/>
      <c r="V29" s="1103">
        <v>34847</v>
      </c>
      <c r="W29" s="1103"/>
      <c r="X29" s="1103"/>
      <c r="Y29" s="1103"/>
      <c r="Z29" s="1103"/>
      <c r="AA29" s="1103">
        <v>1022</v>
      </c>
      <c r="AB29" s="1103"/>
      <c r="AC29" s="1103"/>
      <c r="AD29" s="1103"/>
      <c r="AE29" s="1104"/>
      <c r="AF29" s="1099">
        <v>1022</v>
      </c>
      <c r="AG29" s="1100"/>
      <c r="AH29" s="1100"/>
      <c r="AI29" s="1100"/>
      <c r="AJ29" s="1101"/>
      <c r="AK29" s="1044">
        <v>5777</v>
      </c>
      <c r="AL29" s="1035"/>
      <c r="AM29" s="1035"/>
      <c r="AN29" s="1035"/>
      <c r="AO29" s="1035"/>
      <c r="AP29" s="1035" t="s">
        <v>520</v>
      </c>
      <c r="AQ29" s="1035"/>
      <c r="AR29" s="1035"/>
      <c r="AS29" s="1035"/>
      <c r="AT29" s="1035"/>
      <c r="AU29" s="1035" t="s">
        <v>520</v>
      </c>
      <c r="AV29" s="1035"/>
      <c r="AW29" s="1035"/>
      <c r="AX29" s="1035"/>
      <c r="AY29" s="1035"/>
      <c r="AZ29" s="1105" t="s">
        <v>520</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409</v>
      </c>
      <c r="C30" s="1095"/>
      <c r="D30" s="1095"/>
      <c r="E30" s="1095"/>
      <c r="F30" s="1095"/>
      <c r="G30" s="1095"/>
      <c r="H30" s="1095"/>
      <c r="I30" s="1095"/>
      <c r="J30" s="1095"/>
      <c r="K30" s="1095"/>
      <c r="L30" s="1095"/>
      <c r="M30" s="1095"/>
      <c r="N30" s="1095"/>
      <c r="O30" s="1095"/>
      <c r="P30" s="1096"/>
      <c r="Q30" s="1102">
        <v>10498</v>
      </c>
      <c r="R30" s="1103"/>
      <c r="S30" s="1103"/>
      <c r="T30" s="1103"/>
      <c r="U30" s="1103"/>
      <c r="V30" s="1103">
        <v>10344</v>
      </c>
      <c r="W30" s="1103"/>
      <c r="X30" s="1103"/>
      <c r="Y30" s="1103"/>
      <c r="Z30" s="1103"/>
      <c r="AA30" s="1103">
        <v>154</v>
      </c>
      <c r="AB30" s="1103"/>
      <c r="AC30" s="1103"/>
      <c r="AD30" s="1103"/>
      <c r="AE30" s="1104"/>
      <c r="AF30" s="1099">
        <v>154</v>
      </c>
      <c r="AG30" s="1100"/>
      <c r="AH30" s="1100"/>
      <c r="AI30" s="1100"/>
      <c r="AJ30" s="1101"/>
      <c r="AK30" s="1044">
        <v>5246</v>
      </c>
      <c r="AL30" s="1035"/>
      <c r="AM30" s="1035"/>
      <c r="AN30" s="1035"/>
      <c r="AO30" s="1035"/>
      <c r="AP30" s="1035" t="s">
        <v>520</v>
      </c>
      <c r="AQ30" s="1035"/>
      <c r="AR30" s="1035"/>
      <c r="AS30" s="1035"/>
      <c r="AT30" s="1035"/>
      <c r="AU30" s="1035" t="s">
        <v>520</v>
      </c>
      <c r="AV30" s="1035"/>
      <c r="AW30" s="1035"/>
      <c r="AX30" s="1035"/>
      <c r="AY30" s="1035"/>
      <c r="AZ30" s="1105" t="s">
        <v>520</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394</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2689</v>
      </c>
      <c r="AG63" s="1023"/>
      <c r="AH63" s="1023"/>
      <c r="AI63" s="1023"/>
      <c r="AJ63" s="1086"/>
      <c r="AK63" s="1087"/>
      <c r="AL63" s="1027"/>
      <c r="AM63" s="1027"/>
      <c r="AN63" s="1027"/>
      <c r="AO63" s="1027"/>
      <c r="AP63" s="1023" t="s">
        <v>597</v>
      </c>
      <c r="AQ63" s="1023"/>
      <c r="AR63" s="1023"/>
      <c r="AS63" s="1023"/>
      <c r="AT63" s="1023"/>
      <c r="AU63" s="1023" t="s">
        <v>597</v>
      </c>
      <c r="AV63" s="1023"/>
      <c r="AW63" s="1023"/>
      <c r="AX63" s="1023"/>
      <c r="AY63" s="1023"/>
      <c r="AZ63" s="1081"/>
      <c r="BA63" s="1081"/>
      <c r="BB63" s="1081"/>
      <c r="BC63" s="1081"/>
      <c r="BD63" s="1081"/>
      <c r="BE63" s="1024"/>
      <c r="BF63" s="1024"/>
      <c r="BG63" s="1024"/>
      <c r="BH63" s="1024"/>
      <c r="BI63" s="1025"/>
      <c r="BJ63" s="1082" t="s">
        <v>412</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414</v>
      </c>
      <c r="B66" s="1060"/>
      <c r="C66" s="1060"/>
      <c r="D66" s="1060"/>
      <c r="E66" s="1060"/>
      <c r="F66" s="1060"/>
      <c r="G66" s="1060"/>
      <c r="H66" s="1060"/>
      <c r="I66" s="1060"/>
      <c r="J66" s="1060"/>
      <c r="K66" s="1060"/>
      <c r="L66" s="1060"/>
      <c r="M66" s="1060"/>
      <c r="N66" s="1060"/>
      <c r="O66" s="1060"/>
      <c r="P66" s="1061"/>
      <c r="Q66" s="1065" t="s">
        <v>415</v>
      </c>
      <c r="R66" s="1066"/>
      <c r="S66" s="1066"/>
      <c r="T66" s="1066"/>
      <c r="U66" s="1067"/>
      <c r="V66" s="1065" t="s">
        <v>416</v>
      </c>
      <c r="W66" s="1066"/>
      <c r="X66" s="1066"/>
      <c r="Y66" s="1066"/>
      <c r="Z66" s="1067"/>
      <c r="AA66" s="1065" t="s">
        <v>417</v>
      </c>
      <c r="AB66" s="1066"/>
      <c r="AC66" s="1066"/>
      <c r="AD66" s="1066"/>
      <c r="AE66" s="1067"/>
      <c r="AF66" s="1071" t="s">
        <v>418</v>
      </c>
      <c r="AG66" s="1072"/>
      <c r="AH66" s="1072"/>
      <c r="AI66" s="1072"/>
      <c r="AJ66" s="1073"/>
      <c r="AK66" s="1065" t="s">
        <v>419</v>
      </c>
      <c r="AL66" s="1060"/>
      <c r="AM66" s="1060"/>
      <c r="AN66" s="1060"/>
      <c r="AO66" s="1061"/>
      <c r="AP66" s="1065" t="s">
        <v>420</v>
      </c>
      <c r="AQ66" s="1066"/>
      <c r="AR66" s="1066"/>
      <c r="AS66" s="1066"/>
      <c r="AT66" s="1067"/>
      <c r="AU66" s="1065" t="s">
        <v>421</v>
      </c>
      <c r="AV66" s="1066"/>
      <c r="AW66" s="1066"/>
      <c r="AX66" s="1066"/>
      <c r="AY66" s="1067"/>
      <c r="AZ66" s="1065" t="s">
        <v>382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584</v>
      </c>
      <c r="C68" s="1050"/>
      <c r="D68" s="1050"/>
      <c r="E68" s="1050"/>
      <c r="F68" s="1050"/>
      <c r="G68" s="1050"/>
      <c r="H68" s="1050"/>
      <c r="I68" s="1050"/>
      <c r="J68" s="1050"/>
      <c r="K68" s="1050"/>
      <c r="L68" s="1050"/>
      <c r="M68" s="1050"/>
      <c r="N68" s="1050"/>
      <c r="O68" s="1050"/>
      <c r="P68" s="1051"/>
      <c r="Q68" s="1052">
        <v>7741</v>
      </c>
      <c r="R68" s="1046">
        <v>7961</v>
      </c>
      <c r="S68" s="1046">
        <v>7961</v>
      </c>
      <c r="T68" s="1046">
        <v>7961</v>
      </c>
      <c r="U68" s="1046">
        <v>7961</v>
      </c>
      <c r="V68" s="1046">
        <v>7327</v>
      </c>
      <c r="W68" s="1046">
        <v>7475</v>
      </c>
      <c r="X68" s="1046">
        <v>7475</v>
      </c>
      <c r="Y68" s="1046">
        <v>7475</v>
      </c>
      <c r="Z68" s="1046">
        <v>7475</v>
      </c>
      <c r="AA68" s="1046">
        <v>415</v>
      </c>
      <c r="AB68" s="1046">
        <v>486</v>
      </c>
      <c r="AC68" s="1046">
        <v>486</v>
      </c>
      <c r="AD68" s="1046">
        <v>486</v>
      </c>
      <c r="AE68" s="1046">
        <v>486</v>
      </c>
      <c r="AF68" s="1046">
        <v>415</v>
      </c>
      <c r="AG68" s="1046">
        <v>486</v>
      </c>
      <c r="AH68" s="1046">
        <v>486</v>
      </c>
      <c r="AI68" s="1046">
        <v>486</v>
      </c>
      <c r="AJ68" s="1046">
        <v>486</v>
      </c>
      <c r="AK68" s="1046" t="s">
        <v>520</v>
      </c>
      <c r="AL68" s="1046"/>
      <c r="AM68" s="1046"/>
      <c r="AN68" s="1046"/>
      <c r="AO68" s="1046"/>
      <c r="AP68" s="1046">
        <v>3713</v>
      </c>
      <c r="AQ68" s="1046">
        <v>4476</v>
      </c>
      <c r="AR68" s="1046">
        <v>4476</v>
      </c>
      <c r="AS68" s="1046">
        <v>4476</v>
      </c>
      <c r="AT68" s="1046">
        <v>4476</v>
      </c>
      <c r="AU68" s="1046">
        <v>160</v>
      </c>
      <c r="AV68" s="1046">
        <v>192</v>
      </c>
      <c r="AW68" s="1046">
        <v>192</v>
      </c>
      <c r="AX68" s="1046">
        <v>192</v>
      </c>
      <c r="AY68" s="1046">
        <v>192</v>
      </c>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585</v>
      </c>
      <c r="C69" s="1039"/>
      <c r="D69" s="1039"/>
      <c r="E69" s="1039"/>
      <c r="F69" s="1039"/>
      <c r="G69" s="1039"/>
      <c r="H69" s="1039"/>
      <c r="I69" s="1039"/>
      <c r="J69" s="1039"/>
      <c r="K69" s="1039"/>
      <c r="L69" s="1039"/>
      <c r="M69" s="1039"/>
      <c r="N69" s="1039"/>
      <c r="O69" s="1039"/>
      <c r="P69" s="1040"/>
      <c r="Q69" s="1041">
        <v>194646</v>
      </c>
      <c r="R69" s="1035">
        <v>144168</v>
      </c>
      <c r="S69" s="1035">
        <v>144168</v>
      </c>
      <c r="T69" s="1035">
        <v>144168</v>
      </c>
      <c r="U69" s="1035">
        <v>144168</v>
      </c>
      <c r="V69" s="1035">
        <v>178380</v>
      </c>
      <c r="W69" s="1035">
        <v>138019</v>
      </c>
      <c r="X69" s="1035">
        <v>138019</v>
      </c>
      <c r="Y69" s="1035">
        <v>138019</v>
      </c>
      <c r="Z69" s="1035">
        <v>138019</v>
      </c>
      <c r="AA69" s="1035">
        <v>16266</v>
      </c>
      <c r="AB69" s="1035">
        <v>6149</v>
      </c>
      <c r="AC69" s="1035">
        <v>6149</v>
      </c>
      <c r="AD69" s="1035">
        <v>6149</v>
      </c>
      <c r="AE69" s="1035">
        <v>6149</v>
      </c>
      <c r="AF69" s="1035">
        <v>48943</v>
      </c>
      <c r="AG69" s="1035">
        <v>32354</v>
      </c>
      <c r="AH69" s="1035">
        <v>32354</v>
      </c>
      <c r="AI69" s="1035">
        <v>32354</v>
      </c>
      <c r="AJ69" s="1035">
        <v>32354</v>
      </c>
      <c r="AK69" s="1035" t="s">
        <v>520</v>
      </c>
      <c r="AL69" s="1035"/>
      <c r="AM69" s="1035"/>
      <c r="AN69" s="1035"/>
      <c r="AO69" s="1035"/>
      <c r="AP69" s="1035" t="s">
        <v>520</v>
      </c>
      <c r="AQ69" s="1035"/>
      <c r="AR69" s="1035"/>
      <c r="AS69" s="1035"/>
      <c r="AT69" s="1035"/>
      <c r="AU69" s="1035" t="s">
        <v>520</v>
      </c>
      <c r="AV69" s="1035"/>
      <c r="AW69" s="1035"/>
      <c r="AX69" s="1035"/>
      <c r="AY69" s="1035"/>
      <c r="AZ69" s="1036" t="s">
        <v>589</v>
      </c>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586</v>
      </c>
      <c r="C70" s="1039"/>
      <c r="D70" s="1039"/>
      <c r="E70" s="1039"/>
      <c r="F70" s="1039"/>
      <c r="G70" s="1039"/>
      <c r="H70" s="1039"/>
      <c r="I70" s="1039"/>
      <c r="J70" s="1039"/>
      <c r="K70" s="1039"/>
      <c r="L70" s="1039"/>
      <c r="M70" s="1039"/>
      <c r="N70" s="1039"/>
      <c r="O70" s="1039"/>
      <c r="P70" s="1040"/>
      <c r="Q70" s="1041">
        <v>96531</v>
      </c>
      <c r="R70" s="1035">
        <v>76940</v>
      </c>
      <c r="S70" s="1035">
        <v>76940</v>
      </c>
      <c r="T70" s="1035">
        <v>76940</v>
      </c>
      <c r="U70" s="1035">
        <v>76940</v>
      </c>
      <c r="V70" s="1035">
        <v>91789</v>
      </c>
      <c r="W70" s="1035">
        <v>73165</v>
      </c>
      <c r="X70" s="1035">
        <v>73165</v>
      </c>
      <c r="Y70" s="1035">
        <v>73165</v>
      </c>
      <c r="Z70" s="1035">
        <v>73165</v>
      </c>
      <c r="AA70" s="1035">
        <v>4742</v>
      </c>
      <c r="AB70" s="1035">
        <v>3775</v>
      </c>
      <c r="AC70" s="1035">
        <v>3775</v>
      </c>
      <c r="AD70" s="1035">
        <v>3775</v>
      </c>
      <c r="AE70" s="1035">
        <v>3775</v>
      </c>
      <c r="AF70" s="1035">
        <v>4726</v>
      </c>
      <c r="AG70" s="1035">
        <v>3775</v>
      </c>
      <c r="AH70" s="1035">
        <v>3775</v>
      </c>
      <c r="AI70" s="1035">
        <v>3775</v>
      </c>
      <c r="AJ70" s="1035">
        <v>3775</v>
      </c>
      <c r="AK70" s="1035">
        <v>10217</v>
      </c>
      <c r="AL70" s="1035">
        <v>7300</v>
      </c>
      <c r="AM70" s="1035">
        <v>7300</v>
      </c>
      <c r="AN70" s="1035">
        <v>7300</v>
      </c>
      <c r="AO70" s="1035">
        <v>7300</v>
      </c>
      <c r="AP70" s="1035">
        <v>64049</v>
      </c>
      <c r="AQ70" s="1035">
        <v>42318</v>
      </c>
      <c r="AR70" s="1035">
        <v>42318</v>
      </c>
      <c r="AS70" s="1035">
        <v>42318</v>
      </c>
      <c r="AT70" s="1035">
        <v>42318</v>
      </c>
      <c r="AU70" s="1035">
        <v>1921</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587</v>
      </c>
      <c r="C71" s="1039"/>
      <c r="D71" s="1039"/>
      <c r="E71" s="1039"/>
      <c r="F71" s="1039"/>
      <c r="G71" s="1039"/>
      <c r="H71" s="1039"/>
      <c r="I71" s="1039"/>
      <c r="J71" s="1039"/>
      <c r="K71" s="1039"/>
      <c r="L71" s="1039"/>
      <c r="M71" s="1039"/>
      <c r="N71" s="1039"/>
      <c r="O71" s="1039"/>
      <c r="P71" s="1040"/>
      <c r="Q71" s="1041">
        <v>6282</v>
      </c>
      <c r="R71" s="1035">
        <v>6933</v>
      </c>
      <c r="S71" s="1035">
        <v>6933</v>
      </c>
      <c r="T71" s="1035">
        <v>6933</v>
      </c>
      <c r="U71" s="1035">
        <v>6933</v>
      </c>
      <c r="V71" s="1035">
        <v>6206</v>
      </c>
      <c r="W71" s="1035">
        <v>6850</v>
      </c>
      <c r="X71" s="1035">
        <v>6850</v>
      </c>
      <c r="Y71" s="1035">
        <v>6850</v>
      </c>
      <c r="Z71" s="1035">
        <v>6850</v>
      </c>
      <c r="AA71" s="1035">
        <v>76</v>
      </c>
      <c r="AB71" s="1035">
        <v>82</v>
      </c>
      <c r="AC71" s="1035">
        <v>82</v>
      </c>
      <c r="AD71" s="1035">
        <v>82</v>
      </c>
      <c r="AE71" s="1035">
        <v>82</v>
      </c>
      <c r="AF71" s="1035">
        <v>76</v>
      </c>
      <c r="AG71" s="1035">
        <v>82</v>
      </c>
      <c r="AH71" s="1035">
        <v>82</v>
      </c>
      <c r="AI71" s="1035">
        <v>82</v>
      </c>
      <c r="AJ71" s="1035">
        <v>82</v>
      </c>
      <c r="AK71" s="1035">
        <v>1908</v>
      </c>
      <c r="AL71" s="1035">
        <v>2485</v>
      </c>
      <c r="AM71" s="1035">
        <v>2485</v>
      </c>
      <c r="AN71" s="1035">
        <v>2485</v>
      </c>
      <c r="AO71" s="1035">
        <v>2485</v>
      </c>
      <c r="AP71" s="1035" t="s">
        <v>520</v>
      </c>
      <c r="AQ71" s="1035"/>
      <c r="AR71" s="1035"/>
      <c r="AS71" s="1035"/>
      <c r="AT71" s="1035"/>
      <c r="AU71" s="1035" t="s">
        <v>520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588</v>
      </c>
      <c r="C72" s="1039"/>
      <c r="D72" s="1039"/>
      <c r="E72" s="1039"/>
      <c r="F72" s="1039"/>
      <c r="G72" s="1039"/>
      <c r="H72" s="1039"/>
      <c r="I72" s="1039"/>
      <c r="J72" s="1039"/>
      <c r="K72" s="1039"/>
      <c r="L72" s="1039"/>
      <c r="M72" s="1039"/>
      <c r="N72" s="1039"/>
      <c r="O72" s="1039"/>
      <c r="P72" s="1040"/>
      <c r="Q72" s="1041">
        <v>1478091</v>
      </c>
      <c r="R72" s="1035">
        <v>1385861</v>
      </c>
      <c r="S72" s="1035">
        <v>1385861</v>
      </c>
      <c r="T72" s="1035">
        <v>1385861</v>
      </c>
      <c r="U72" s="1035">
        <v>1385861</v>
      </c>
      <c r="V72" s="1035">
        <v>1440066</v>
      </c>
      <c r="W72" s="1035">
        <v>1346246</v>
      </c>
      <c r="X72" s="1035">
        <v>1346246</v>
      </c>
      <c r="Y72" s="1035">
        <v>1346246</v>
      </c>
      <c r="Z72" s="1035">
        <v>1346246</v>
      </c>
      <c r="AA72" s="1035">
        <v>38025</v>
      </c>
      <c r="AB72" s="1035">
        <v>39615</v>
      </c>
      <c r="AC72" s="1035">
        <v>39615</v>
      </c>
      <c r="AD72" s="1035">
        <v>39615</v>
      </c>
      <c r="AE72" s="1035">
        <v>39615</v>
      </c>
      <c r="AF72" s="1035">
        <v>38025</v>
      </c>
      <c r="AG72" s="1035">
        <v>39615</v>
      </c>
      <c r="AH72" s="1035">
        <v>39615</v>
      </c>
      <c r="AI72" s="1035">
        <v>39615</v>
      </c>
      <c r="AJ72" s="1035">
        <v>39615</v>
      </c>
      <c r="AK72" s="1035">
        <v>17867</v>
      </c>
      <c r="AL72" s="1035">
        <v>13582</v>
      </c>
      <c r="AM72" s="1035">
        <v>13582</v>
      </c>
      <c r="AN72" s="1035">
        <v>13582</v>
      </c>
      <c r="AO72" s="1035">
        <v>13582</v>
      </c>
      <c r="AP72" s="1035" t="s">
        <v>520</v>
      </c>
      <c r="AQ72" s="1035"/>
      <c r="AR72" s="1035"/>
      <c r="AS72" s="1035"/>
      <c r="AT72" s="1035"/>
      <c r="AU72" s="1035" t="s">
        <v>520</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394</v>
      </c>
      <c r="B88" s="1001" t="s">
        <v>422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92186</v>
      </c>
      <c r="AG88" s="1023"/>
      <c r="AH88" s="1023"/>
      <c r="AI88" s="1023"/>
      <c r="AJ88" s="1023"/>
      <c r="AK88" s="1027"/>
      <c r="AL88" s="1027"/>
      <c r="AM88" s="1027"/>
      <c r="AN88" s="1027"/>
      <c r="AO88" s="1027"/>
      <c r="AP88" s="1023">
        <v>67762</v>
      </c>
      <c r="AQ88" s="1023"/>
      <c r="AR88" s="1023"/>
      <c r="AS88" s="1023"/>
      <c r="AT88" s="1023"/>
      <c r="AU88" s="1023">
        <v>2081</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1" t="s">
        <v>423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620</v>
      </c>
      <c r="CS102" s="1017"/>
      <c r="CT102" s="1017"/>
      <c r="CU102" s="1017"/>
      <c r="CV102" s="1018"/>
      <c r="CW102" s="1016">
        <v>1821</v>
      </c>
      <c r="CX102" s="1017"/>
      <c r="CY102" s="1017"/>
      <c r="CZ102" s="1017"/>
      <c r="DA102" s="1018"/>
      <c r="DB102" s="1016" t="s">
        <v>591</v>
      </c>
      <c r="DC102" s="1017"/>
      <c r="DD102" s="1017"/>
      <c r="DE102" s="1017"/>
      <c r="DF102" s="1018"/>
      <c r="DG102" s="1016" t="s">
        <v>520</v>
      </c>
      <c r="DH102" s="1017"/>
      <c r="DI102" s="1017"/>
      <c r="DJ102" s="1017"/>
      <c r="DK102" s="1018"/>
      <c r="DL102" s="1016" t="s">
        <v>520</v>
      </c>
      <c r="DM102" s="1017"/>
      <c r="DN102" s="1017"/>
      <c r="DO102" s="1017"/>
      <c r="DP102" s="1018"/>
      <c r="DQ102" s="1016" t="s">
        <v>520</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431</v>
      </c>
      <c r="AB109" s="960"/>
      <c r="AC109" s="960"/>
      <c r="AD109" s="960"/>
      <c r="AE109" s="961"/>
      <c r="AF109" s="962" t="s">
        <v>432</v>
      </c>
      <c r="AG109" s="960"/>
      <c r="AH109" s="960"/>
      <c r="AI109" s="960"/>
      <c r="AJ109" s="961"/>
      <c r="AK109" s="962" t="s">
        <v>309</v>
      </c>
      <c r="AL109" s="960"/>
      <c r="AM109" s="960"/>
      <c r="AN109" s="960"/>
      <c r="AO109" s="961"/>
      <c r="AP109" s="962" t="s">
        <v>433</v>
      </c>
      <c r="AQ109" s="960"/>
      <c r="AR109" s="960"/>
      <c r="AS109" s="960"/>
      <c r="AT109" s="993"/>
      <c r="AU109" s="959" t="s">
        <v>430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431</v>
      </c>
      <c r="BR109" s="960"/>
      <c r="BS109" s="960"/>
      <c r="BT109" s="960"/>
      <c r="BU109" s="961"/>
      <c r="BV109" s="962" t="s">
        <v>432</v>
      </c>
      <c r="BW109" s="960"/>
      <c r="BX109" s="960"/>
      <c r="BY109" s="960"/>
      <c r="BZ109" s="961"/>
      <c r="CA109" s="962" t="s">
        <v>309</v>
      </c>
      <c r="CB109" s="960"/>
      <c r="CC109" s="960"/>
      <c r="CD109" s="960"/>
      <c r="CE109" s="961"/>
      <c r="CF109" s="1000" t="s">
        <v>433</v>
      </c>
      <c r="CG109" s="1000"/>
      <c r="CH109" s="1000"/>
      <c r="CI109" s="1000"/>
      <c r="CJ109" s="1000"/>
      <c r="CK109" s="962" t="s">
        <v>434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431</v>
      </c>
      <c r="DH109" s="960"/>
      <c r="DI109" s="960"/>
      <c r="DJ109" s="960"/>
      <c r="DK109" s="961"/>
      <c r="DL109" s="962" t="s">
        <v>432</v>
      </c>
      <c r="DM109" s="960"/>
      <c r="DN109" s="960"/>
      <c r="DO109" s="960"/>
      <c r="DP109" s="961"/>
      <c r="DQ109" s="962" t="s">
        <v>309</v>
      </c>
      <c r="DR109" s="960"/>
      <c r="DS109" s="960"/>
      <c r="DT109" s="960"/>
      <c r="DU109" s="961"/>
      <c r="DV109" s="962" t="s">
        <v>433</v>
      </c>
      <c r="DW109" s="960"/>
      <c r="DX109" s="960"/>
      <c r="DY109" s="960"/>
      <c r="DZ109" s="993"/>
    </row>
    <row r="110" spans="1:131" s="233" customFormat="1" ht="26.25" customHeight="1" x14ac:dyDescent="0.2">
      <c r="A110" s="871" t="s">
        <v>435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2201913</v>
      </c>
      <c r="AB110" s="953"/>
      <c r="AC110" s="953"/>
      <c r="AD110" s="953"/>
      <c r="AE110" s="954"/>
      <c r="AF110" s="955">
        <v>2192090</v>
      </c>
      <c r="AG110" s="953"/>
      <c r="AH110" s="953"/>
      <c r="AI110" s="953"/>
      <c r="AJ110" s="954"/>
      <c r="AK110" s="955">
        <v>2195896</v>
      </c>
      <c r="AL110" s="953"/>
      <c r="AM110" s="953"/>
      <c r="AN110" s="953"/>
      <c r="AO110" s="954"/>
      <c r="AP110" s="956">
        <v>1.8</v>
      </c>
      <c r="AQ110" s="957"/>
      <c r="AR110" s="957"/>
      <c r="AS110" s="957"/>
      <c r="AT110" s="958"/>
      <c r="AU110" s="994" t="s">
        <v>72</v>
      </c>
      <c r="AV110" s="995"/>
      <c r="AW110" s="995"/>
      <c r="AX110" s="995"/>
      <c r="AY110" s="995"/>
      <c r="AZ110" s="924" t="s">
        <v>436</v>
      </c>
      <c r="BA110" s="872"/>
      <c r="BB110" s="872"/>
      <c r="BC110" s="872"/>
      <c r="BD110" s="872"/>
      <c r="BE110" s="872"/>
      <c r="BF110" s="872"/>
      <c r="BG110" s="872"/>
      <c r="BH110" s="872"/>
      <c r="BI110" s="872"/>
      <c r="BJ110" s="872"/>
      <c r="BK110" s="872"/>
      <c r="BL110" s="872"/>
      <c r="BM110" s="872"/>
      <c r="BN110" s="872"/>
      <c r="BO110" s="872"/>
      <c r="BP110" s="873"/>
      <c r="BQ110" s="925">
        <v>27393820</v>
      </c>
      <c r="BR110" s="906"/>
      <c r="BS110" s="906"/>
      <c r="BT110" s="906"/>
      <c r="BU110" s="906"/>
      <c r="BV110" s="906">
        <v>26469277</v>
      </c>
      <c r="BW110" s="906"/>
      <c r="BX110" s="906"/>
      <c r="BY110" s="906"/>
      <c r="BZ110" s="906"/>
      <c r="CA110" s="906">
        <v>24811963</v>
      </c>
      <c r="CB110" s="906"/>
      <c r="CC110" s="906"/>
      <c r="CD110" s="906"/>
      <c r="CE110" s="906"/>
      <c r="CF110" s="930">
        <v>20.2</v>
      </c>
      <c r="CG110" s="931"/>
      <c r="CH110" s="931"/>
      <c r="CI110" s="931"/>
      <c r="CJ110" s="931"/>
      <c r="CK110" s="990" t="s">
        <v>437</v>
      </c>
      <c r="CL110" s="883"/>
      <c r="CM110" s="924" t="s">
        <v>438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439</v>
      </c>
      <c r="DH110" s="906"/>
      <c r="DI110" s="906"/>
      <c r="DJ110" s="906"/>
      <c r="DK110" s="906"/>
      <c r="DL110" s="906" t="s">
        <v>439</v>
      </c>
      <c r="DM110" s="906"/>
      <c r="DN110" s="906"/>
      <c r="DO110" s="906"/>
      <c r="DP110" s="906"/>
      <c r="DQ110" s="906" t="s">
        <v>439</v>
      </c>
      <c r="DR110" s="906"/>
      <c r="DS110" s="906"/>
      <c r="DT110" s="906"/>
      <c r="DU110" s="906"/>
      <c r="DV110" s="907" t="s">
        <v>439</v>
      </c>
      <c r="DW110" s="907"/>
      <c r="DX110" s="907"/>
      <c r="DY110" s="907"/>
      <c r="DZ110" s="908"/>
    </row>
    <row r="111" spans="1:131" s="233" customFormat="1" ht="26.25" customHeight="1" x14ac:dyDescent="0.2">
      <c r="A111" s="838" t="s">
        <v>440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441</v>
      </c>
      <c r="AB111" s="983"/>
      <c r="AC111" s="983"/>
      <c r="AD111" s="983"/>
      <c r="AE111" s="984"/>
      <c r="AF111" s="985" t="s">
        <v>128</v>
      </c>
      <c r="AG111" s="983"/>
      <c r="AH111" s="983"/>
      <c r="AI111" s="983"/>
      <c r="AJ111" s="984"/>
      <c r="AK111" s="985" t="s">
        <v>128</v>
      </c>
      <c r="AL111" s="983"/>
      <c r="AM111" s="983"/>
      <c r="AN111" s="983"/>
      <c r="AO111" s="984"/>
      <c r="AP111" s="986" t="s">
        <v>441</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v>124500</v>
      </c>
      <c r="BR111" s="881"/>
      <c r="BS111" s="881"/>
      <c r="BT111" s="881"/>
      <c r="BU111" s="881"/>
      <c r="BV111" s="881">
        <v>71400</v>
      </c>
      <c r="BW111" s="881"/>
      <c r="BX111" s="881"/>
      <c r="BY111" s="881"/>
      <c r="BZ111" s="881"/>
      <c r="CA111" s="881">
        <v>51800</v>
      </c>
      <c r="CB111" s="881"/>
      <c r="CC111" s="881"/>
      <c r="CD111" s="881"/>
      <c r="CE111" s="881"/>
      <c r="CF111" s="939">
        <v>0</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441</v>
      </c>
      <c r="DH111" s="881"/>
      <c r="DI111" s="881"/>
      <c r="DJ111" s="881"/>
      <c r="DK111" s="881"/>
      <c r="DL111" s="881" t="s">
        <v>441</v>
      </c>
      <c r="DM111" s="881"/>
      <c r="DN111" s="881"/>
      <c r="DO111" s="881"/>
      <c r="DP111" s="881"/>
      <c r="DQ111" s="881" t="s">
        <v>441</v>
      </c>
      <c r="DR111" s="881"/>
      <c r="DS111" s="881"/>
      <c r="DT111" s="881"/>
      <c r="DU111" s="881"/>
      <c r="DV111" s="858" t="s">
        <v>441</v>
      </c>
      <c r="DW111" s="858"/>
      <c r="DX111" s="858"/>
      <c r="DY111" s="858"/>
      <c r="DZ111" s="859"/>
    </row>
    <row r="112" spans="1:131" s="233" customFormat="1" ht="26.25" customHeight="1" x14ac:dyDescent="0.2">
      <c r="A112" s="976" t="s">
        <v>444</v>
      </c>
      <c r="B112" s="977"/>
      <c r="C112" s="816" t="s">
        <v>445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59500</v>
      </c>
      <c r="AB112" s="844"/>
      <c r="AC112" s="844"/>
      <c r="AD112" s="844"/>
      <c r="AE112" s="845"/>
      <c r="AF112" s="846">
        <v>56100</v>
      </c>
      <c r="AG112" s="844"/>
      <c r="AH112" s="844"/>
      <c r="AI112" s="844"/>
      <c r="AJ112" s="845"/>
      <c r="AK112" s="846">
        <v>52733</v>
      </c>
      <c r="AL112" s="844"/>
      <c r="AM112" s="844"/>
      <c r="AN112" s="844"/>
      <c r="AO112" s="845"/>
      <c r="AP112" s="888">
        <v>0</v>
      </c>
      <c r="AQ112" s="889"/>
      <c r="AR112" s="889"/>
      <c r="AS112" s="889"/>
      <c r="AT112" s="890"/>
      <c r="AU112" s="996"/>
      <c r="AV112" s="997"/>
      <c r="AW112" s="997"/>
      <c r="AX112" s="997"/>
      <c r="AY112" s="997"/>
      <c r="AZ112" s="879" t="s">
        <v>446</v>
      </c>
      <c r="BA112" s="816"/>
      <c r="BB112" s="816"/>
      <c r="BC112" s="816"/>
      <c r="BD112" s="816"/>
      <c r="BE112" s="816"/>
      <c r="BF112" s="816"/>
      <c r="BG112" s="816"/>
      <c r="BH112" s="816"/>
      <c r="BI112" s="816"/>
      <c r="BJ112" s="816"/>
      <c r="BK112" s="816"/>
      <c r="BL112" s="816"/>
      <c r="BM112" s="816"/>
      <c r="BN112" s="816"/>
      <c r="BO112" s="816"/>
      <c r="BP112" s="817"/>
      <c r="BQ112" s="880" t="s">
        <v>441</v>
      </c>
      <c r="BR112" s="881"/>
      <c r="BS112" s="881"/>
      <c r="BT112" s="881"/>
      <c r="BU112" s="881"/>
      <c r="BV112" s="881" t="s">
        <v>447</v>
      </c>
      <c r="BW112" s="881"/>
      <c r="BX112" s="881"/>
      <c r="BY112" s="881"/>
      <c r="BZ112" s="881"/>
      <c r="CA112" s="881" t="s">
        <v>447</v>
      </c>
      <c r="CB112" s="881"/>
      <c r="CC112" s="881"/>
      <c r="CD112" s="881"/>
      <c r="CE112" s="881"/>
      <c r="CF112" s="939" t="s">
        <v>447</v>
      </c>
      <c r="CG112" s="940"/>
      <c r="CH112" s="940"/>
      <c r="CI112" s="940"/>
      <c r="CJ112" s="940"/>
      <c r="CK112" s="991"/>
      <c r="CL112" s="885"/>
      <c r="CM112" s="879" t="s">
        <v>448</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449</v>
      </c>
      <c r="DH112" s="881"/>
      <c r="DI112" s="881"/>
      <c r="DJ112" s="881"/>
      <c r="DK112" s="881"/>
      <c r="DL112" s="881" t="s">
        <v>447</v>
      </c>
      <c r="DM112" s="881"/>
      <c r="DN112" s="881"/>
      <c r="DO112" s="881"/>
      <c r="DP112" s="881"/>
      <c r="DQ112" s="881" t="s">
        <v>441</v>
      </c>
      <c r="DR112" s="881"/>
      <c r="DS112" s="881"/>
      <c r="DT112" s="881"/>
      <c r="DU112" s="881"/>
      <c r="DV112" s="858" t="s">
        <v>447</v>
      </c>
      <c r="DW112" s="858"/>
      <c r="DX112" s="858"/>
      <c r="DY112" s="858"/>
      <c r="DZ112" s="859"/>
    </row>
    <row r="113" spans="1:130" s="233" customFormat="1" ht="26.25" customHeight="1" x14ac:dyDescent="0.2">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t="s">
        <v>447</v>
      </c>
      <c r="AB113" s="983"/>
      <c r="AC113" s="983"/>
      <c r="AD113" s="983"/>
      <c r="AE113" s="984"/>
      <c r="AF113" s="985" t="s">
        <v>441</v>
      </c>
      <c r="AG113" s="983"/>
      <c r="AH113" s="983"/>
      <c r="AI113" s="983"/>
      <c r="AJ113" s="984"/>
      <c r="AK113" s="985" t="s">
        <v>449</v>
      </c>
      <c r="AL113" s="983"/>
      <c r="AM113" s="983"/>
      <c r="AN113" s="983"/>
      <c r="AO113" s="984"/>
      <c r="AP113" s="986" t="s">
        <v>441</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1478085</v>
      </c>
      <c r="BR113" s="881"/>
      <c r="BS113" s="881"/>
      <c r="BT113" s="881"/>
      <c r="BU113" s="881"/>
      <c r="BV113" s="881">
        <v>1734439</v>
      </c>
      <c r="BW113" s="881"/>
      <c r="BX113" s="881"/>
      <c r="BY113" s="881"/>
      <c r="BZ113" s="881"/>
      <c r="CA113" s="881">
        <v>2081137</v>
      </c>
      <c r="CB113" s="881"/>
      <c r="CC113" s="881"/>
      <c r="CD113" s="881"/>
      <c r="CE113" s="881"/>
      <c r="CF113" s="939">
        <v>1.7</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447</v>
      </c>
      <c r="DH113" s="844"/>
      <c r="DI113" s="844"/>
      <c r="DJ113" s="844"/>
      <c r="DK113" s="845"/>
      <c r="DL113" s="846" t="s">
        <v>447</v>
      </c>
      <c r="DM113" s="844"/>
      <c r="DN113" s="844"/>
      <c r="DO113" s="844"/>
      <c r="DP113" s="845"/>
      <c r="DQ113" s="846" t="s">
        <v>441</v>
      </c>
      <c r="DR113" s="844"/>
      <c r="DS113" s="844"/>
      <c r="DT113" s="844"/>
      <c r="DU113" s="845"/>
      <c r="DV113" s="888" t="s">
        <v>447</v>
      </c>
      <c r="DW113" s="889"/>
      <c r="DX113" s="889"/>
      <c r="DY113" s="889"/>
      <c r="DZ113" s="890"/>
    </row>
    <row r="114" spans="1:130" s="233" customFormat="1" ht="26.25" customHeight="1" x14ac:dyDescent="0.2">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121014</v>
      </c>
      <c r="AB114" s="844"/>
      <c r="AC114" s="844"/>
      <c r="AD114" s="844"/>
      <c r="AE114" s="845"/>
      <c r="AF114" s="846">
        <v>139561</v>
      </c>
      <c r="AG114" s="844"/>
      <c r="AH114" s="844"/>
      <c r="AI114" s="844"/>
      <c r="AJ114" s="845"/>
      <c r="AK114" s="846">
        <v>141788</v>
      </c>
      <c r="AL114" s="844"/>
      <c r="AM114" s="844"/>
      <c r="AN114" s="844"/>
      <c r="AO114" s="845"/>
      <c r="AP114" s="888">
        <v>0.1</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17359055</v>
      </c>
      <c r="BR114" s="881"/>
      <c r="BS114" s="881"/>
      <c r="BT114" s="881"/>
      <c r="BU114" s="881"/>
      <c r="BV114" s="881">
        <v>16485052</v>
      </c>
      <c r="BW114" s="881"/>
      <c r="BX114" s="881"/>
      <c r="BY114" s="881"/>
      <c r="BZ114" s="881"/>
      <c r="CA114" s="881">
        <v>15632715</v>
      </c>
      <c r="CB114" s="881"/>
      <c r="CC114" s="881"/>
      <c r="CD114" s="881"/>
      <c r="CE114" s="881"/>
      <c r="CF114" s="939">
        <v>12.7</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456</v>
      </c>
      <c r="DH114" s="844"/>
      <c r="DI114" s="844"/>
      <c r="DJ114" s="844"/>
      <c r="DK114" s="845"/>
      <c r="DL114" s="846" t="s">
        <v>441</v>
      </c>
      <c r="DM114" s="844"/>
      <c r="DN114" s="844"/>
      <c r="DO114" s="844"/>
      <c r="DP114" s="845"/>
      <c r="DQ114" s="846" t="s">
        <v>456</v>
      </c>
      <c r="DR114" s="844"/>
      <c r="DS114" s="844"/>
      <c r="DT114" s="844"/>
      <c r="DU114" s="845"/>
      <c r="DV114" s="888" t="s">
        <v>447</v>
      </c>
      <c r="DW114" s="889"/>
      <c r="DX114" s="889"/>
      <c r="DY114" s="889"/>
      <c r="DZ114" s="890"/>
    </row>
    <row r="115" spans="1:130" s="233" customFormat="1" ht="26.25" customHeight="1" x14ac:dyDescent="0.2">
      <c r="A115" s="978"/>
      <c r="B115" s="979"/>
      <c r="C115" s="816" t="s">
        <v>457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53100</v>
      </c>
      <c r="AB115" s="983"/>
      <c r="AC115" s="983"/>
      <c r="AD115" s="983"/>
      <c r="AE115" s="984"/>
      <c r="AF115" s="985">
        <v>53100</v>
      </c>
      <c r="AG115" s="983"/>
      <c r="AH115" s="983"/>
      <c r="AI115" s="983"/>
      <c r="AJ115" s="984"/>
      <c r="AK115" s="985">
        <v>19600</v>
      </c>
      <c r="AL115" s="983"/>
      <c r="AM115" s="983"/>
      <c r="AN115" s="983"/>
      <c r="AO115" s="984"/>
      <c r="AP115" s="986">
        <v>0</v>
      </c>
      <c r="AQ115" s="987"/>
      <c r="AR115" s="987"/>
      <c r="AS115" s="987"/>
      <c r="AT115" s="988"/>
      <c r="AU115" s="996"/>
      <c r="AV115" s="997"/>
      <c r="AW115" s="997"/>
      <c r="AX115" s="997"/>
      <c r="AY115" s="997"/>
      <c r="AZ115" s="879" t="s">
        <v>458</v>
      </c>
      <c r="BA115" s="816"/>
      <c r="BB115" s="816"/>
      <c r="BC115" s="816"/>
      <c r="BD115" s="816"/>
      <c r="BE115" s="816"/>
      <c r="BF115" s="816"/>
      <c r="BG115" s="816"/>
      <c r="BH115" s="816"/>
      <c r="BI115" s="816"/>
      <c r="BJ115" s="816"/>
      <c r="BK115" s="816"/>
      <c r="BL115" s="816"/>
      <c r="BM115" s="816"/>
      <c r="BN115" s="816"/>
      <c r="BO115" s="816"/>
      <c r="BP115" s="817"/>
      <c r="BQ115" s="880" t="s">
        <v>441</v>
      </c>
      <c r="BR115" s="881"/>
      <c r="BS115" s="881"/>
      <c r="BT115" s="881"/>
      <c r="BU115" s="881"/>
      <c r="BV115" s="881" t="s">
        <v>447</v>
      </c>
      <c r="BW115" s="881"/>
      <c r="BX115" s="881"/>
      <c r="BY115" s="881"/>
      <c r="BZ115" s="881"/>
      <c r="CA115" s="881" t="s">
        <v>441</v>
      </c>
      <c r="CB115" s="881"/>
      <c r="CC115" s="881"/>
      <c r="CD115" s="881"/>
      <c r="CE115" s="881"/>
      <c r="CF115" s="939" t="s">
        <v>447</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441</v>
      </c>
      <c r="DH115" s="844"/>
      <c r="DI115" s="844"/>
      <c r="DJ115" s="844"/>
      <c r="DK115" s="845"/>
      <c r="DL115" s="846" t="s">
        <v>447</v>
      </c>
      <c r="DM115" s="844"/>
      <c r="DN115" s="844"/>
      <c r="DO115" s="844"/>
      <c r="DP115" s="845"/>
      <c r="DQ115" s="846" t="s">
        <v>449</v>
      </c>
      <c r="DR115" s="844"/>
      <c r="DS115" s="844"/>
      <c r="DT115" s="844"/>
      <c r="DU115" s="845"/>
      <c r="DV115" s="888" t="s">
        <v>447</v>
      </c>
      <c r="DW115" s="889"/>
      <c r="DX115" s="889"/>
      <c r="DY115" s="889"/>
      <c r="DZ115" s="890"/>
    </row>
    <row r="116" spans="1:130" s="233" customFormat="1" ht="26.25" customHeight="1" x14ac:dyDescent="0.2">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449</v>
      </c>
      <c r="AB116" s="844"/>
      <c r="AC116" s="844"/>
      <c r="AD116" s="844"/>
      <c r="AE116" s="845"/>
      <c r="AF116" s="846" t="s">
        <v>441</v>
      </c>
      <c r="AG116" s="844"/>
      <c r="AH116" s="844"/>
      <c r="AI116" s="844"/>
      <c r="AJ116" s="845"/>
      <c r="AK116" s="846" t="s">
        <v>449</v>
      </c>
      <c r="AL116" s="844"/>
      <c r="AM116" s="844"/>
      <c r="AN116" s="844"/>
      <c r="AO116" s="845"/>
      <c r="AP116" s="888" t="s">
        <v>447</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441</v>
      </c>
      <c r="BR116" s="881"/>
      <c r="BS116" s="881"/>
      <c r="BT116" s="881"/>
      <c r="BU116" s="881"/>
      <c r="BV116" s="881" t="s">
        <v>447</v>
      </c>
      <c r="BW116" s="881"/>
      <c r="BX116" s="881"/>
      <c r="BY116" s="881"/>
      <c r="BZ116" s="881"/>
      <c r="CA116" s="881" t="s">
        <v>441</v>
      </c>
      <c r="CB116" s="881"/>
      <c r="CC116" s="881"/>
      <c r="CD116" s="881"/>
      <c r="CE116" s="881"/>
      <c r="CF116" s="939" t="s">
        <v>441</v>
      </c>
      <c r="CG116" s="940"/>
      <c r="CH116" s="940"/>
      <c r="CI116" s="940"/>
      <c r="CJ116" s="940"/>
      <c r="CK116" s="991"/>
      <c r="CL116" s="885"/>
      <c r="CM116" s="879" t="s">
        <v>462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449</v>
      </c>
      <c r="DH116" s="844"/>
      <c r="DI116" s="844"/>
      <c r="DJ116" s="844"/>
      <c r="DK116" s="845"/>
      <c r="DL116" s="846" t="s">
        <v>441</v>
      </c>
      <c r="DM116" s="844"/>
      <c r="DN116" s="844"/>
      <c r="DO116" s="844"/>
      <c r="DP116" s="845"/>
      <c r="DQ116" s="846" t="s">
        <v>441</v>
      </c>
      <c r="DR116" s="844"/>
      <c r="DS116" s="844"/>
      <c r="DT116" s="844"/>
      <c r="DU116" s="845"/>
      <c r="DV116" s="888" t="s">
        <v>441</v>
      </c>
      <c r="DW116" s="889"/>
      <c r="DX116" s="889"/>
      <c r="DY116" s="889"/>
      <c r="DZ116" s="890"/>
    </row>
    <row r="117" spans="1:130" s="233" customFormat="1" ht="26.25" customHeight="1" x14ac:dyDescent="0.2">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463</v>
      </c>
      <c r="Z117" s="961"/>
      <c r="AA117" s="966">
        <v>2435527</v>
      </c>
      <c r="AB117" s="967"/>
      <c r="AC117" s="967"/>
      <c r="AD117" s="967"/>
      <c r="AE117" s="968"/>
      <c r="AF117" s="969">
        <v>2440851</v>
      </c>
      <c r="AG117" s="967"/>
      <c r="AH117" s="967"/>
      <c r="AI117" s="967"/>
      <c r="AJ117" s="968"/>
      <c r="AK117" s="969">
        <v>2410017</v>
      </c>
      <c r="AL117" s="967"/>
      <c r="AM117" s="967"/>
      <c r="AN117" s="967"/>
      <c r="AO117" s="968"/>
      <c r="AP117" s="970"/>
      <c r="AQ117" s="971"/>
      <c r="AR117" s="971"/>
      <c r="AS117" s="971"/>
      <c r="AT117" s="972"/>
      <c r="AU117" s="996"/>
      <c r="AV117" s="997"/>
      <c r="AW117" s="997"/>
      <c r="AX117" s="997"/>
      <c r="AY117" s="997"/>
      <c r="AZ117" s="927" t="s">
        <v>464</v>
      </c>
      <c r="BA117" s="928"/>
      <c r="BB117" s="928"/>
      <c r="BC117" s="928"/>
      <c r="BD117" s="928"/>
      <c r="BE117" s="928"/>
      <c r="BF117" s="928"/>
      <c r="BG117" s="928"/>
      <c r="BH117" s="928"/>
      <c r="BI117" s="928"/>
      <c r="BJ117" s="928"/>
      <c r="BK117" s="928"/>
      <c r="BL117" s="928"/>
      <c r="BM117" s="928"/>
      <c r="BN117" s="928"/>
      <c r="BO117" s="928"/>
      <c r="BP117" s="929"/>
      <c r="BQ117" s="880" t="s">
        <v>465</v>
      </c>
      <c r="BR117" s="881"/>
      <c r="BS117" s="881"/>
      <c r="BT117" s="881"/>
      <c r="BU117" s="881"/>
      <c r="BV117" s="881" t="s">
        <v>465</v>
      </c>
      <c r="BW117" s="881"/>
      <c r="BX117" s="881"/>
      <c r="BY117" s="881"/>
      <c r="BZ117" s="881"/>
      <c r="CA117" s="881" t="s">
        <v>465</v>
      </c>
      <c r="CB117" s="881"/>
      <c r="CC117" s="881"/>
      <c r="CD117" s="881"/>
      <c r="CE117" s="881"/>
      <c r="CF117" s="939" t="s">
        <v>465</v>
      </c>
      <c r="CG117" s="940"/>
      <c r="CH117" s="940"/>
      <c r="CI117" s="940"/>
      <c r="CJ117" s="940"/>
      <c r="CK117" s="991"/>
      <c r="CL117" s="885"/>
      <c r="CM117" s="879" t="s">
        <v>466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465</v>
      </c>
      <c r="DH117" s="844"/>
      <c r="DI117" s="844"/>
      <c r="DJ117" s="844"/>
      <c r="DK117" s="845"/>
      <c r="DL117" s="846" t="s">
        <v>465</v>
      </c>
      <c r="DM117" s="844"/>
      <c r="DN117" s="844"/>
      <c r="DO117" s="844"/>
      <c r="DP117" s="845"/>
      <c r="DQ117" s="846" t="s">
        <v>465</v>
      </c>
      <c r="DR117" s="844"/>
      <c r="DS117" s="844"/>
      <c r="DT117" s="844"/>
      <c r="DU117" s="845"/>
      <c r="DV117" s="888" t="s">
        <v>465</v>
      </c>
      <c r="DW117" s="889"/>
      <c r="DX117" s="889"/>
      <c r="DY117" s="889"/>
      <c r="DZ117" s="890"/>
    </row>
    <row r="118" spans="1:130" s="233" customFormat="1" ht="26.25" customHeight="1" x14ac:dyDescent="0.2">
      <c r="A118" s="959" t="s">
        <v>434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431</v>
      </c>
      <c r="AB118" s="960"/>
      <c r="AC118" s="960"/>
      <c r="AD118" s="960"/>
      <c r="AE118" s="961"/>
      <c r="AF118" s="962" t="s">
        <v>432</v>
      </c>
      <c r="AG118" s="960"/>
      <c r="AH118" s="960"/>
      <c r="AI118" s="960"/>
      <c r="AJ118" s="961"/>
      <c r="AK118" s="962" t="s">
        <v>309</v>
      </c>
      <c r="AL118" s="960"/>
      <c r="AM118" s="960"/>
      <c r="AN118" s="960"/>
      <c r="AO118" s="961"/>
      <c r="AP118" s="963" t="s">
        <v>433</v>
      </c>
      <c r="AQ118" s="964"/>
      <c r="AR118" s="964"/>
      <c r="AS118" s="964"/>
      <c r="AT118" s="965"/>
      <c r="AU118" s="996"/>
      <c r="AV118" s="997"/>
      <c r="AW118" s="997"/>
      <c r="AX118" s="997"/>
      <c r="AY118" s="997"/>
      <c r="AZ118" s="902" t="s">
        <v>467</v>
      </c>
      <c r="BA118" s="903"/>
      <c r="BB118" s="903"/>
      <c r="BC118" s="903"/>
      <c r="BD118" s="903"/>
      <c r="BE118" s="903"/>
      <c r="BF118" s="903"/>
      <c r="BG118" s="903"/>
      <c r="BH118" s="903"/>
      <c r="BI118" s="903"/>
      <c r="BJ118" s="903"/>
      <c r="BK118" s="903"/>
      <c r="BL118" s="903"/>
      <c r="BM118" s="903"/>
      <c r="BN118" s="903"/>
      <c r="BO118" s="903"/>
      <c r="BP118" s="904"/>
      <c r="BQ118" s="943" t="s">
        <v>447</v>
      </c>
      <c r="BR118" s="909"/>
      <c r="BS118" s="909"/>
      <c r="BT118" s="909"/>
      <c r="BU118" s="909"/>
      <c r="BV118" s="909" t="s">
        <v>465</v>
      </c>
      <c r="BW118" s="909"/>
      <c r="BX118" s="909"/>
      <c r="BY118" s="909"/>
      <c r="BZ118" s="909"/>
      <c r="CA118" s="909" t="s">
        <v>465</v>
      </c>
      <c r="CB118" s="909"/>
      <c r="CC118" s="909"/>
      <c r="CD118" s="909"/>
      <c r="CE118" s="909"/>
      <c r="CF118" s="939" t="s">
        <v>465</v>
      </c>
      <c r="CG118" s="940"/>
      <c r="CH118" s="940"/>
      <c r="CI118" s="940"/>
      <c r="CJ118" s="940"/>
      <c r="CK118" s="991"/>
      <c r="CL118" s="885"/>
      <c r="CM118" s="879" t="s">
        <v>468</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469</v>
      </c>
      <c r="DH118" s="844"/>
      <c r="DI118" s="844"/>
      <c r="DJ118" s="844"/>
      <c r="DK118" s="845"/>
      <c r="DL118" s="846" t="s">
        <v>465</v>
      </c>
      <c r="DM118" s="844"/>
      <c r="DN118" s="844"/>
      <c r="DO118" s="844"/>
      <c r="DP118" s="845"/>
      <c r="DQ118" s="846" t="s">
        <v>447</v>
      </c>
      <c r="DR118" s="844"/>
      <c r="DS118" s="844"/>
      <c r="DT118" s="844"/>
      <c r="DU118" s="845"/>
      <c r="DV118" s="888" t="s">
        <v>447</v>
      </c>
      <c r="DW118" s="889"/>
      <c r="DX118" s="889"/>
      <c r="DY118" s="889"/>
      <c r="DZ118" s="890"/>
    </row>
    <row r="119" spans="1:130" s="233" customFormat="1" ht="26.25" customHeight="1" x14ac:dyDescent="0.2">
      <c r="A119" s="882" t="s">
        <v>437</v>
      </c>
      <c r="B119" s="883"/>
      <c r="C119" s="924" t="s">
        <v>438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447</v>
      </c>
      <c r="AB119" s="953"/>
      <c r="AC119" s="953"/>
      <c r="AD119" s="953"/>
      <c r="AE119" s="954"/>
      <c r="AF119" s="955" t="s">
        <v>465</v>
      </c>
      <c r="AG119" s="953"/>
      <c r="AH119" s="953"/>
      <c r="AI119" s="953"/>
      <c r="AJ119" s="954"/>
      <c r="AK119" s="955" t="s">
        <v>469</v>
      </c>
      <c r="AL119" s="953"/>
      <c r="AM119" s="953"/>
      <c r="AN119" s="953"/>
      <c r="AO119" s="954"/>
      <c r="AP119" s="956" t="s">
        <v>447</v>
      </c>
      <c r="AQ119" s="957"/>
      <c r="AR119" s="957"/>
      <c r="AS119" s="957"/>
      <c r="AT119" s="958"/>
      <c r="AU119" s="998"/>
      <c r="AV119" s="999"/>
      <c r="AW119" s="999"/>
      <c r="AX119" s="999"/>
      <c r="AY119" s="999"/>
      <c r="AZ119" s="254" t="s">
        <v>189</v>
      </c>
      <c r="BA119" s="254"/>
      <c r="BB119" s="254"/>
      <c r="BC119" s="254"/>
      <c r="BD119" s="254"/>
      <c r="BE119" s="254"/>
      <c r="BF119" s="254"/>
      <c r="BG119" s="254"/>
      <c r="BH119" s="254"/>
      <c r="BI119" s="254"/>
      <c r="BJ119" s="254"/>
      <c r="BK119" s="254"/>
      <c r="BL119" s="254"/>
      <c r="BM119" s="254"/>
      <c r="BN119" s="254"/>
      <c r="BO119" s="941" t="s">
        <v>470</v>
      </c>
      <c r="BP119" s="942"/>
      <c r="BQ119" s="943">
        <v>46355460</v>
      </c>
      <c r="BR119" s="909"/>
      <c r="BS119" s="909"/>
      <c r="BT119" s="909"/>
      <c r="BU119" s="909"/>
      <c r="BV119" s="909">
        <v>44760168</v>
      </c>
      <c r="BW119" s="909"/>
      <c r="BX119" s="909"/>
      <c r="BY119" s="909"/>
      <c r="BZ119" s="909"/>
      <c r="CA119" s="909">
        <v>42577615</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124500</v>
      </c>
      <c r="DH119" s="828"/>
      <c r="DI119" s="828"/>
      <c r="DJ119" s="828"/>
      <c r="DK119" s="829"/>
      <c r="DL119" s="830">
        <v>71400</v>
      </c>
      <c r="DM119" s="828"/>
      <c r="DN119" s="828"/>
      <c r="DO119" s="828"/>
      <c r="DP119" s="829"/>
      <c r="DQ119" s="830">
        <v>51800</v>
      </c>
      <c r="DR119" s="828"/>
      <c r="DS119" s="828"/>
      <c r="DT119" s="828"/>
      <c r="DU119" s="829"/>
      <c r="DV119" s="912">
        <v>0</v>
      </c>
      <c r="DW119" s="913"/>
      <c r="DX119" s="913"/>
      <c r="DY119" s="913"/>
      <c r="DZ119" s="914"/>
    </row>
    <row r="120" spans="1:130" s="233" customFormat="1" ht="26.25" customHeight="1" x14ac:dyDescent="0.2">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469</v>
      </c>
      <c r="AB120" s="844"/>
      <c r="AC120" s="844"/>
      <c r="AD120" s="844"/>
      <c r="AE120" s="845"/>
      <c r="AF120" s="846" t="s">
        <v>465</v>
      </c>
      <c r="AG120" s="844"/>
      <c r="AH120" s="844"/>
      <c r="AI120" s="844"/>
      <c r="AJ120" s="845"/>
      <c r="AK120" s="846" t="s">
        <v>465</v>
      </c>
      <c r="AL120" s="844"/>
      <c r="AM120" s="844"/>
      <c r="AN120" s="844"/>
      <c r="AO120" s="845"/>
      <c r="AP120" s="888" t="s">
        <v>469</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146840743</v>
      </c>
      <c r="BR120" s="906"/>
      <c r="BS120" s="906"/>
      <c r="BT120" s="906"/>
      <c r="BU120" s="906"/>
      <c r="BV120" s="906">
        <v>155265778</v>
      </c>
      <c r="BW120" s="906"/>
      <c r="BX120" s="906"/>
      <c r="BY120" s="906"/>
      <c r="BZ120" s="906"/>
      <c r="CA120" s="906">
        <v>166808704</v>
      </c>
      <c r="CB120" s="906"/>
      <c r="CC120" s="906"/>
      <c r="CD120" s="906"/>
      <c r="CE120" s="906"/>
      <c r="CF120" s="930">
        <v>136</v>
      </c>
      <c r="CG120" s="931"/>
      <c r="CH120" s="931"/>
      <c r="CI120" s="931"/>
      <c r="CJ120" s="931"/>
      <c r="CK120" s="932" t="s">
        <v>474</v>
      </c>
      <c r="CL120" s="916"/>
      <c r="CM120" s="916"/>
      <c r="CN120" s="916"/>
      <c r="CO120" s="917"/>
      <c r="CP120" s="936" t="s">
        <v>475</v>
      </c>
      <c r="CQ120" s="937"/>
      <c r="CR120" s="937"/>
      <c r="CS120" s="937"/>
      <c r="CT120" s="937"/>
      <c r="CU120" s="937"/>
      <c r="CV120" s="937"/>
      <c r="CW120" s="937"/>
      <c r="CX120" s="937"/>
      <c r="CY120" s="937"/>
      <c r="CZ120" s="937"/>
      <c r="DA120" s="937"/>
      <c r="DB120" s="937"/>
      <c r="DC120" s="937"/>
      <c r="DD120" s="937"/>
      <c r="DE120" s="937"/>
      <c r="DF120" s="938"/>
      <c r="DG120" s="925" t="s">
        <v>465</v>
      </c>
      <c r="DH120" s="906"/>
      <c r="DI120" s="906"/>
      <c r="DJ120" s="906"/>
      <c r="DK120" s="906"/>
      <c r="DL120" s="906" t="s">
        <v>447</v>
      </c>
      <c r="DM120" s="906"/>
      <c r="DN120" s="906"/>
      <c r="DO120" s="906"/>
      <c r="DP120" s="906"/>
      <c r="DQ120" s="906" t="s">
        <v>469</v>
      </c>
      <c r="DR120" s="906"/>
      <c r="DS120" s="906"/>
      <c r="DT120" s="906"/>
      <c r="DU120" s="906"/>
      <c r="DV120" s="907" t="s">
        <v>469</v>
      </c>
      <c r="DW120" s="907"/>
      <c r="DX120" s="907"/>
      <c r="DY120" s="907"/>
      <c r="DZ120" s="908"/>
    </row>
    <row r="121" spans="1:130" s="233" customFormat="1" ht="26.25" customHeight="1" x14ac:dyDescent="0.2">
      <c r="A121" s="884"/>
      <c r="B121" s="885"/>
      <c r="C121" s="927" t="s">
        <v>476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447</v>
      </c>
      <c r="AB121" s="844"/>
      <c r="AC121" s="844"/>
      <c r="AD121" s="844"/>
      <c r="AE121" s="845"/>
      <c r="AF121" s="846" t="s">
        <v>465</v>
      </c>
      <c r="AG121" s="844"/>
      <c r="AH121" s="844"/>
      <c r="AI121" s="844"/>
      <c r="AJ121" s="845"/>
      <c r="AK121" s="846" t="s">
        <v>447</v>
      </c>
      <c r="AL121" s="844"/>
      <c r="AM121" s="844"/>
      <c r="AN121" s="844"/>
      <c r="AO121" s="845"/>
      <c r="AP121" s="888" t="s">
        <v>447</v>
      </c>
      <c r="AQ121" s="889"/>
      <c r="AR121" s="889"/>
      <c r="AS121" s="889"/>
      <c r="AT121" s="890"/>
      <c r="AU121" s="947"/>
      <c r="AV121" s="948"/>
      <c r="AW121" s="948"/>
      <c r="AX121" s="948"/>
      <c r="AY121" s="949"/>
      <c r="AZ121" s="879" t="s">
        <v>477</v>
      </c>
      <c r="BA121" s="816"/>
      <c r="BB121" s="816"/>
      <c r="BC121" s="816"/>
      <c r="BD121" s="816"/>
      <c r="BE121" s="816"/>
      <c r="BF121" s="816"/>
      <c r="BG121" s="816"/>
      <c r="BH121" s="816"/>
      <c r="BI121" s="816"/>
      <c r="BJ121" s="816"/>
      <c r="BK121" s="816"/>
      <c r="BL121" s="816"/>
      <c r="BM121" s="816"/>
      <c r="BN121" s="816"/>
      <c r="BO121" s="816"/>
      <c r="BP121" s="817"/>
      <c r="BQ121" s="880">
        <v>5919</v>
      </c>
      <c r="BR121" s="881"/>
      <c r="BS121" s="881"/>
      <c r="BT121" s="881"/>
      <c r="BU121" s="881"/>
      <c r="BV121" s="881">
        <v>5156</v>
      </c>
      <c r="BW121" s="881"/>
      <c r="BX121" s="881"/>
      <c r="BY121" s="881"/>
      <c r="BZ121" s="881"/>
      <c r="CA121" s="881">
        <v>4413</v>
      </c>
      <c r="CB121" s="881"/>
      <c r="CC121" s="881"/>
      <c r="CD121" s="881"/>
      <c r="CE121" s="881"/>
      <c r="CF121" s="939">
        <v>0</v>
      </c>
      <c r="CG121" s="940"/>
      <c r="CH121" s="940"/>
      <c r="CI121" s="940"/>
      <c r="CJ121" s="940"/>
      <c r="CK121" s="933"/>
      <c r="CL121" s="919"/>
      <c r="CM121" s="919"/>
      <c r="CN121" s="919"/>
      <c r="CO121" s="920"/>
      <c r="CP121" s="899" t="s">
        <v>478</v>
      </c>
      <c r="CQ121" s="900"/>
      <c r="CR121" s="900"/>
      <c r="CS121" s="900"/>
      <c r="CT121" s="900"/>
      <c r="CU121" s="900"/>
      <c r="CV121" s="900"/>
      <c r="CW121" s="900"/>
      <c r="CX121" s="900"/>
      <c r="CY121" s="900"/>
      <c r="CZ121" s="900"/>
      <c r="DA121" s="900"/>
      <c r="DB121" s="900"/>
      <c r="DC121" s="900"/>
      <c r="DD121" s="900"/>
      <c r="DE121" s="900"/>
      <c r="DF121" s="901"/>
      <c r="DG121" s="880" t="s">
        <v>447</v>
      </c>
      <c r="DH121" s="881"/>
      <c r="DI121" s="881"/>
      <c r="DJ121" s="881"/>
      <c r="DK121" s="881"/>
      <c r="DL121" s="881" t="s">
        <v>469</v>
      </c>
      <c r="DM121" s="881"/>
      <c r="DN121" s="881"/>
      <c r="DO121" s="881"/>
      <c r="DP121" s="881"/>
      <c r="DQ121" s="881" t="s">
        <v>469</v>
      </c>
      <c r="DR121" s="881"/>
      <c r="DS121" s="881"/>
      <c r="DT121" s="881"/>
      <c r="DU121" s="881"/>
      <c r="DV121" s="858" t="s">
        <v>465</v>
      </c>
      <c r="DW121" s="858"/>
      <c r="DX121" s="858"/>
      <c r="DY121" s="858"/>
      <c r="DZ121" s="859"/>
    </row>
    <row r="122" spans="1:130" s="233" customFormat="1" ht="26.25" customHeight="1" x14ac:dyDescent="0.2">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469</v>
      </c>
      <c r="AB122" s="844"/>
      <c r="AC122" s="844"/>
      <c r="AD122" s="844"/>
      <c r="AE122" s="845"/>
      <c r="AF122" s="846" t="s">
        <v>465</v>
      </c>
      <c r="AG122" s="844"/>
      <c r="AH122" s="844"/>
      <c r="AI122" s="844"/>
      <c r="AJ122" s="845"/>
      <c r="AK122" s="846" t="s">
        <v>447</v>
      </c>
      <c r="AL122" s="844"/>
      <c r="AM122" s="844"/>
      <c r="AN122" s="844"/>
      <c r="AO122" s="845"/>
      <c r="AP122" s="888" t="s">
        <v>469</v>
      </c>
      <c r="AQ122" s="889"/>
      <c r="AR122" s="889"/>
      <c r="AS122" s="889"/>
      <c r="AT122" s="890"/>
      <c r="AU122" s="947"/>
      <c r="AV122" s="948"/>
      <c r="AW122" s="948"/>
      <c r="AX122" s="948"/>
      <c r="AY122" s="949"/>
      <c r="AZ122" s="902" t="s">
        <v>479</v>
      </c>
      <c r="BA122" s="903"/>
      <c r="BB122" s="903"/>
      <c r="BC122" s="903"/>
      <c r="BD122" s="903"/>
      <c r="BE122" s="903"/>
      <c r="BF122" s="903"/>
      <c r="BG122" s="903"/>
      <c r="BH122" s="903"/>
      <c r="BI122" s="903"/>
      <c r="BJ122" s="903"/>
      <c r="BK122" s="903"/>
      <c r="BL122" s="903"/>
      <c r="BM122" s="903"/>
      <c r="BN122" s="903"/>
      <c r="BO122" s="903"/>
      <c r="BP122" s="904"/>
      <c r="BQ122" s="943">
        <v>60135291</v>
      </c>
      <c r="BR122" s="909"/>
      <c r="BS122" s="909"/>
      <c r="BT122" s="909"/>
      <c r="BU122" s="909"/>
      <c r="BV122" s="909">
        <v>55849287</v>
      </c>
      <c r="BW122" s="909"/>
      <c r="BX122" s="909"/>
      <c r="BY122" s="909"/>
      <c r="BZ122" s="909"/>
      <c r="CA122" s="909">
        <v>57064540</v>
      </c>
      <c r="CB122" s="909"/>
      <c r="CC122" s="909"/>
      <c r="CD122" s="909"/>
      <c r="CE122" s="909"/>
      <c r="CF122" s="910">
        <v>46.5</v>
      </c>
      <c r="CG122" s="911"/>
      <c r="CH122" s="911"/>
      <c r="CI122" s="911"/>
      <c r="CJ122" s="911"/>
      <c r="CK122" s="933"/>
      <c r="CL122" s="919"/>
      <c r="CM122" s="919"/>
      <c r="CN122" s="919"/>
      <c r="CO122" s="920"/>
      <c r="CP122" s="899" t="s">
        <v>480</v>
      </c>
      <c r="CQ122" s="900"/>
      <c r="CR122" s="900"/>
      <c r="CS122" s="900"/>
      <c r="CT122" s="900"/>
      <c r="CU122" s="900"/>
      <c r="CV122" s="900"/>
      <c r="CW122" s="900"/>
      <c r="CX122" s="900"/>
      <c r="CY122" s="900"/>
      <c r="CZ122" s="900"/>
      <c r="DA122" s="900"/>
      <c r="DB122" s="900"/>
      <c r="DC122" s="900"/>
      <c r="DD122" s="900"/>
      <c r="DE122" s="900"/>
      <c r="DF122" s="901"/>
      <c r="DG122" s="880" t="s">
        <v>465</v>
      </c>
      <c r="DH122" s="881"/>
      <c r="DI122" s="881"/>
      <c r="DJ122" s="881"/>
      <c r="DK122" s="881"/>
      <c r="DL122" s="881" t="s">
        <v>465</v>
      </c>
      <c r="DM122" s="881"/>
      <c r="DN122" s="881"/>
      <c r="DO122" s="881"/>
      <c r="DP122" s="881"/>
      <c r="DQ122" s="881" t="s">
        <v>469</v>
      </c>
      <c r="DR122" s="881"/>
      <c r="DS122" s="881"/>
      <c r="DT122" s="881"/>
      <c r="DU122" s="881"/>
      <c r="DV122" s="858" t="s">
        <v>465</v>
      </c>
      <c r="DW122" s="858"/>
      <c r="DX122" s="858"/>
      <c r="DY122" s="858"/>
      <c r="DZ122" s="859"/>
    </row>
    <row r="123" spans="1:130" s="233" customFormat="1" ht="26.25" customHeight="1" x14ac:dyDescent="0.2">
      <c r="A123" s="884"/>
      <c r="B123" s="885"/>
      <c r="C123" s="879" t="s">
        <v>462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465</v>
      </c>
      <c r="AB123" s="844"/>
      <c r="AC123" s="844"/>
      <c r="AD123" s="844"/>
      <c r="AE123" s="845"/>
      <c r="AF123" s="846" t="s">
        <v>465</v>
      </c>
      <c r="AG123" s="844"/>
      <c r="AH123" s="844"/>
      <c r="AI123" s="844"/>
      <c r="AJ123" s="845"/>
      <c r="AK123" s="846" t="s">
        <v>465</v>
      </c>
      <c r="AL123" s="844"/>
      <c r="AM123" s="844"/>
      <c r="AN123" s="844"/>
      <c r="AO123" s="845"/>
      <c r="AP123" s="888" t="s">
        <v>465</v>
      </c>
      <c r="AQ123" s="889"/>
      <c r="AR123" s="889"/>
      <c r="AS123" s="889"/>
      <c r="AT123" s="890"/>
      <c r="AU123" s="950"/>
      <c r="AV123" s="951"/>
      <c r="AW123" s="951"/>
      <c r="AX123" s="951"/>
      <c r="AY123" s="951"/>
      <c r="AZ123" s="254" t="s">
        <v>189</v>
      </c>
      <c r="BA123" s="254"/>
      <c r="BB123" s="254"/>
      <c r="BC123" s="254"/>
      <c r="BD123" s="254"/>
      <c r="BE123" s="254"/>
      <c r="BF123" s="254"/>
      <c r="BG123" s="254"/>
      <c r="BH123" s="254"/>
      <c r="BI123" s="254"/>
      <c r="BJ123" s="254"/>
      <c r="BK123" s="254"/>
      <c r="BL123" s="254"/>
      <c r="BM123" s="254"/>
      <c r="BN123" s="254"/>
      <c r="BO123" s="941" t="s">
        <v>481</v>
      </c>
      <c r="BP123" s="942"/>
      <c r="BQ123" s="896">
        <v>206981953</v>
      </c>
      <c r="BR123" s="897"/>
      <c r="BS123" s="897"/>
      <c r="BT123" s="897"/>
      <c r="BU123" s="897"/>
      <c r="BV123" s="897">
        <v>211120221</v>
      </c>
      <c r="BW123" s="897"/>
      <c r="BX123" s="897"/>
      <c r="BY123" s="897"/>
      <c r="BZ123" s="897"/>
      <c r="CA123" s="897">
        <v>223877657</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5">
      <c r="A124" s="884"/>
      <c r="B124" s="885"/>
      <c r="C124" s="879" t="s">
        <v>466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465</v>
      </c>
      <c r="AB124" s="844"/>
      <c r="AC124" s="844"/>
      <c r="AD124" s="844"/>
      <c r="AE124" s="845"/>
      <c r="AF124" s="846" t="s">
        <v>465</v>
      </c>
      <c r="AG124" s="844"/>
      <c r="AH124" s="844"/>
      <c r="AI124" s="844"/>
      <c r="AJ124" s="845"/>
      <c r="AK124" s="846" t="s">
        <v>465</v>
      </c>
      <c r="AL124" s="844"/>
      <c r="AM124" s="844"/>
      <c r="AN124" s="844"/>
      <c r="AO124" s="845"/>
      <c r="AP124" s="888" t="s">
        <v>465</v>
      </c>
      <c r="AQ124" s="889"/>
      <c r="AR124" s="889"/>
      <c r="AS124" s="889"/>
      <c r="AT124" s="890"/>
      <c r="AU124" s="891" t="s">
        <v>482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465</v>
      </c>
      <c r="BR124" s="895"/>
      <c r="BS124" s="895"/>
      <c r="BT124" s="895"/>
      <c r="BU124" s="895"/>
      <c r="BV124" s="895" t="s">
        <v>465</v>
      </c>
      <c r="BW124" s="895"/>
      <c r="BX124" s="895"/>
      <c r="BY124" s="895"/>
      <c r="BZ124" s="895"/>
      <c r="CA124" s="895" t="s">
        <v>465</v>
      </c>
      <c r="CB124" s="895"/>
      <c r="CC124" s="895"/>
      <c r="CD124" s="895"/>
      <c r="CE124" s="895"/>
      <c r="CF124" s="790"/>
      <c r="CG124" s="791"/>
      <c r="CH124" s="791"/>
      <c r="CI124" s="791"/>
      <c r="CJ124" s="926"/>
      <c r="CK124" s="934"/>
      <c r="CL124" s="934"/>
      <c r="CM124" s="934"/>
      <c r="CN124" s="934"/>
      <c r="CO124" s="935"/>
      <c r="CP124" s="899" t="s">
        <v>483</v>
      </c>
      <c r="CQ124" s="900"/>
      <c r="CR124" s="900"/>
      <c r="CS124" s="900"/>
      <c r="CT124" s="900"/>
      <c r="CU124" s="900"/>
      <c r="CV124" s="900"/>
      <c r="CW124" s="900"/>
      <c r="CX124" s="900"/>
      <c r="CY124" s="900"/>
      <c r="CZ124" s="900"/>
      <c r="DA124" s="900"/>
      <c r="DB124" s="900"/>
      <c r="DC124" s="900"/>
      <c r="DD124" s="900"/>
      <c r="DE124" s="900"/>
      <c r="DF124" s="901"/>
      <c r="DG124" s="827" t="s">
        <v>465</v>
      </c>
      <c r="DH124" s="828"/>
      <c r="DI124" s="828"/>
      <c r="DJ124" s="828"/>
      <c r="DK124" s="829"/>
      <c r="DL124" s="830" t="s">
        <v>465</v>
      </c>
      <c r="DM124" s="828"/>
      <c r="DN124" s="828"/>
      <c r="DO124" s="828"/>
      <c r="DP124" s="829"/>
      <c r="DQ124" s="830" t="s">
        <v>465</v>
      </c>
      <c r="DR124" s="828"/>
      <c r="DS124" s="828"/>
      <c r="DT124" s="828"/>
      <c r="DU124" s="829"/>
      <c r="DV124" s="912" t="s">
        <v>465</v>
      </c>
      <c r="DW124" s="913"/>
      <c r="DX124" s="913"/>
      <c r="DY124" s="913"/>
      <c r="DZ124" s="914"/>
    </row>
    <row r="125" spans="1:130" s="233" customFormat="1" ht="26.25" customHeight="1" x14ac:dyDescent="0.2">
      <c r="A125" s="884"/>
      <c r="B125" s="885"/>
      <c r="C125" s="879" t="s">
        <v>468</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v>53100</v>
      </c>
      <c r="AB125" s="844"/>
      <c r="AC125" s="844"/>
      <c r="AD125" s="844"/>
      <c r="AE125" s="845"/>
      <c r="AF125" s="846">
        <v>53100</v>
      </c>
      <c r="AG125" s="844"/>
      <c r="AH125" s="844"/>
      <c r="AI125" s="844"/>
      <c r="AJ125" s="845"/>
      <c r="AK125" s="846">
        <v>19600</v>
      </c>
      <c r="AL125" s="844"/>
      <c r="AM125" s="844"/>
      <c r="AN125" s="844"/>
      <c r="AO125" s="845"/>
      <c r="AP125" s="888">
        <v>0</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484</v>
      </c>
      <c r="CL125" s="916"/>
      <c r="CM125" s="916"/>
      <c r="CN125" s="916"/>
      <c r="CO125" s="917"/>
      <c r="CP125" s="924" t="s">
        <v>485</v>
      </c>
      <c r="CQ125" s="872"/>
      <c r="CR125" s="872"/>
      <c r="CS125" s="872"/>
      <c r="CT125" s="872"/>
      <c r="CU125" s="872"/>
      <c r="CV125" s="872"/>
      <c r="CW125" s="872"/>
      <c r="CX125" s="872"/>
      <c r="CY125" s="872"/>
      <c r="CZ125" s="872"/>
      <c r="DA125" s="872"/>
      <c r="DB125" s="872"/>
      <c r="DC125" s="872"/>
      <c r="DD125" s="872"/>
      <c r="DE125" s="872"/>
      <c r="DF125" s="873"/>
      <c r="DG125" s="925" t="s">
        <v>465</v>
      </c>
      <c r="DH125" s="906"/>
      <c r="DI125" s="906"/>
      <c r="DJ125" s="906"/>
      <c r="DK125" s="906"/>
      <c r="DL125" s="906" t="s">
        <v>465</v>
      </c>
      <c r="DM125" s="906"/>
      <c r="DN125" s="906"/>
      <c r="DO125" s="906"/>
      <c r="DP125" s="906"/>
      <c r="DQ125" s="906" t="s">
        <v>465</v>
      </c>
      <c r="DR125" s="906"/>
      <c r="DS125" s="906"/>
      <c r="DT125" s="906"/>
      <c r="DU125" s="906"/>
      <c r="DV125" s="907" t="s">
        <v>465</v>
      </c>
      <c r="DW125" s="907"/>
      <c r="DX125" s="907"/>
      <c r="DY125" s="907"/>
      <c r="DZ125" s="908"/>
    </row>
    <row r="126" spans="1:130" s="233" customFormat="1" ht="26.25" customHeight="1" thickBot="1" x14ac:dyDescent="0.25">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486</v>
      </c>
      <c r="AB126" s="844"/>
      <c r="AC126" s="844"/>
      <c r="AD126" s="844"/>
      <c r="AE126" s="845"/>
      <c r="AF126" s="846" t="s">
        <v>465</v>
      </c>
      <c r="AG126" s="844"/>
      <c r="AH126" s="844"/>
      <c r="AI126" s="844"/>
      <c r="AJ126" s="845"/>
      <c r="AK126" s="846" t="s">
        <v>465</v>
      </c>
      <c r="AL126" s="844"/>
      <c r="AM126" s="844"/>
      <c r="AN126" s="844"/>
      <c r="AO126" s="845"/>
      <c r="AP126" s="888" t="s">
        <v>465</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487</v>
      </c>
      <c r="CQ126" s="816"/>
      <c r="CR126" s="816"/>
      <c r="CS126" s="816"/>
      <c r="CT126" s="816"/>
      <c r="CU126" s="816"/>
      <c r="CV126" s="816"/>
      <c r="CW126" s="816"/>
      <c r="CX126" s="816"/>
      <c r="CY126" s="816"/>
      <c r="CZ126" s="816"/>
      <c r="DA126" s="816"/>
      <c r="DB126" s="816"/>
      <c r="DC126" s="816"/>
      <c r="DD126" s="816"/>
      <c r="DE126" s="816"/>
      <c r="DF126" s="817"/>
      <c r="DG126" s="880" t="s">
        <v>465</v>
      </c>
      <c r="DH126" s="881"/>
      <c r="DI126" s="881"/>
      <c r="DJ126" s="881"/>
      <c r="DK126" s="881"/>
      <c r="DL126" s="881" t="s">
        <v>465</v>
      </c>
      <c r="DM126" s="881"/>
      <c r="DN126" s="881"/>
      <c r="DO126" s="881"/>
      <c r="DP126" s="881"/>
      <c r="DQ126" s="881" t="s">
        <v>465</v>
      </c>
      <c r="DR126" s="881"/>
      <c r="DS126" s="881"/>
      <c r="DT126" s="881"/>
      <c r="DU126" s="881"/>
      <c r="DV126" s="858" t="s">
        <v>465</v>
      </c>
      <c r="DW126" s="858"/>
      <c r="DX126" s="858"/>
      <c r="DY126" s="858"/>
      <c r="DZ126" s="859"/>
    </row>
    <row r="127" spans="1:130" s="233" customFormat="1" ht="26.25" customHeight="1" x14ac:dyDescent="0.2">
      <c r="A127" s="886"/>
      <c r="B127" s="887"/>
      <c r="C127" s="902" t="s">
        <v>488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465</v>
      </c>
      <c r="AB127" s="844"/>
      <c r="AC127" s="844"/>
      <c r="AD127" s="844"/>
      <c r="AE127" s="845"/>
      <c r="AF127" s="846" t="s">
        <v>465</v>
      </c>
      <c r="AG127" s="844"/>
      <c r="AH127" s="844"/>
      <c r="AI127" s="844"/>
      <c r="AJ127" s="845"/>
      <c r="AK127" s="846" t="s">
        <v>465</v>
      </c>
      <c r="AL127" s="844"/>
      <c r="AM127" s="844"/>
      <c r="AN127" s="844"/>
      <c r="AO127" s="845"/>
      <c r="AP127" s="888" t="s">
        <v>465</v>
      </c>
      <c r="AQ127" s="889"/>
      <c r="AR127" s="889"/>
      <c r="AS127" s="889"/>
      <c r="AT127" s="890"/>
      <c r="AU127" s="235"/>
      <c r="AV127" s="235"/>
      <c r="AW127" s="235"/>
      <c r="AX127" s="905" t="s">
        <v>489</v>
      </c>
      <c r="AY127" s="876"/>
      <c r="AZ127" s="876"/>
      <c r="BA127" s="876"/>
      <c r="BB127" s="876"/>
      <c r="BC127" s="876"/>
      <c r="BD127" s="876"/>
      <c r="BE127" s="877"/>
      <c r="BF127" s="875" t="s">
        <v>490</v>
      </c>
      <c r="BG127" s="876"/>
      <c r="BH127" s="876"/>
      <c r="BI127" s="876"/>
      <c r="BJ127" s="876"/>
      <c r="BK127" s="876"/>
      <c r="BL127" s="877"/>
      <c r="BM127" s="875" t="s">
        <v>491</v>
      </c>
      <c r="BN127" s="876"/>
      <c r="BO127" s="876"/>
      <c r="BP127" s="876"/>
      <c r="BQ127" s="876"/>
      <c r="BR127" s="876"/>
      <c r="BS127" s="877"/>
      <c r="BT127" s="875" t="s">
        <v>492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493</v>
      </c>
      <c r="CQ127" s="816"/>
      <c r="CR127" s="816"/>
      <c r="CS127" s="816"/>
      <c r="CT127" s="816"/>
      <c r="CU127" s="816"/>
      <c r="CV127" s="816"/>
      <c r="CW127" s="816"/>
      <c r="CX127" s="816"/>
      <c r="CY127" s="816"/>
      <c r="CZ127" s="816"/>
      <c r="DA127" s="816"/>
      <c r="DB127" s="816"/>
      <c r="DC127" s="816"/>
      <c r="DD127" s="816"/>
      <c r="DE127" s="816"/>
      <c r="DF127" s="817"/>
      <c r="DG127" s="880" t="s">
        <v>465</v>
      </c>
      <c r="DH127" s="881"/>
      <c r="DI127" s="881"/>
      <c r="DJ127" s="881"/>
      <c r="DK127" s="881"/>
      <c r="DL127" s="881" t="s">
        <v>465</v>
      </c>
      <c r="DM127" s="881"/>
      <c r="DN127" s="881"/>
      <c r="DO127" s="881"/>
      <c r="DP127" s="881"/>
      <c r="DQ127" s="881" t="s">
        <v>465</v>
      </c>
      <c r="DR127" s="881"/>
      <c r="DS127" s="881"/>
      <c r="DT127" s="881"/>
      <c r="DU127" s="881"/>
      <c r="DV127" s="858" t="s">
        <v>465</v>
      </c>
      <c r="DW127" s="858"/>
      <c r="DX127" s="858"/>
      <c r="DY127" s="858"/>
      <c r="DZ127" s="859"/>
    </row>
    <row r="128" spans="1:130" s="233" customFormat="1" ht="26.25" customHeight="1" thickBot="1" x14ac:dyDescent="0.25">
      <c r="A128" s="860" t="s">
        <v>494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495</v>
      </c>
      <c r="X128" s="862"/>
      <c r="Y128" s="862"/>
      <c r="Z128" s="863"/>
      <c r="AA128" s="864">
        <v>3748</v>
      </c>
      <c r="AB128" s="865"/>
      <c r="AC128" s="865"/>
      <c r="AD128" s="865"/>
      <c r="AE128" s="866"/>
      <c r="AF128" s="867">
        <v>743</v>
      </c>
      <c r="AG128" s="865"/>
      <c r="AH128" s="865"/>
      <c r="AI128" s="865"/>
      <c r="AJ128" s="866"/>
      <c r="AK128" s="867">
        <v>763</v>
      </c>
      <c r="AL128" s="865"/>
      <c r="AM128" s="865"/>
      <c r="AN128" s="865"/>
      <c r="AO128" s="866"/>
      <c r="AP128" s="868"/>
      <c r="AQ128" s="869"/>
      <c r="AR128" s="869"/>
      <c r="AS128" s="869"/>
      <c r="AT128" s="870"/>
      <c r="AU128" s="235"/>
      <c r="AV128" s="235"/>
      <c r="AW128" s="235"/>
      <c r="AX128" s="871" t="s">
        <v>496</v>
      </c>
      <c r="AY128" s="872"/>
      <c r="AZ128" s="872"/>
      <c r="BA128" s="872"/>
      <c r="BB128" s="872"/>
      <c r="BC128" s="872"/>
      <c r="BD128" s="872"/>
      <c r="BE128" s="873"/>
      <c r="BF128" s="850" t="s">
        <v>497</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497</v>
      </c>
      <c r="DH128" s="855"/>
      <c r="DI128" s="855"/>
      <c r="DJ128" s="855"/>
      <c r="DK128" s="855"/>
      <c r="DL128" s="855" t="s">
        <v>128</v>
      </c>
      <c r="DM128" s="855"/>
      <c r="DN128" s="855"/>
      <c r="DO128" s="855"/>
      <c r="DP128" s="855"/>
      <c r="DQ128" s="855" t="s">
        <v>128</v>
      </c>
      <c r="DR128" s="855"/>
      <c r="DS128" s="855"/>
      <c r="DT128" s="855"/>
      <c r="DU128" s="855"/>
      <c r="DV128" s="856" t="s">
        <v>128</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129044291</v>
      </c>
      <c r="AB129" s="844"/>
      <c r="AC129" s="844"/>
      <c r="AD129" s="844"/>
      <c r="AE129" s="845"/>
      <c r="AF129" s="846">
        <v>126191212</v>
      </c>
      <c r="AG129" s="844"/>
      <c r="AH129" s="844"/>
      <c r="AI129" s="844"/>
      <c r="AJ129" s="845"/>
      <c r="AK129" s="846">
        <v>129191073</v>
      </c>
      <c r="AL129" s="844"/>
      <c r="AM129" s="844"/>
      <c r="AN129" s="844"/>
      <c r="AO129" s="845"/>
      <c r="AP129" s="847"/>
      <c r="AQ129" s="848"/>
      <c r="AR129" s="848"/>
      <c r="AS129" s="848"/>
      <c r="AT129" s="849"/>
      <c r="AU129" s="236"/>
      <c r="AV129" s="236"/>
      <c r="AW129" s="236"/>
      <c r="AX129" s="815" t="s">
        <v>500</v>
      </c>
      <c r="AY129" s="816"/>
      <c r="AZ129" s="816"/>
      <c r="BA129" s="816"/>
      <c r="BB129" s="816"/>
      <c r="BC129" s="816"/>
      <c r="BD129" s="816"/>
      <c r="BE129" s="817"/>
      <c r="BF129" s="834" t="s">
        <v>497</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6870520</v>
      </c>
      <c r="AB130" s="844"/>
      <c r="AC130" s="844"/>
      <c r="AD130" s="844"/>
      <c r="AE130" s="845"/>
      <c r="AF130" s="846">
        <v>6779227</v>
      </c>
      <c r="AG130" s="844"/>
      <c r="AH130" s="844"/>
      <c r="AI130" s="844"/>
      <c r="AJ130" s="845"/>
      <c r="AK130" s="846">
        <v>6559131</v>
      </c>
      <c r="AL130" s="844"/>
      <c r="AM130" s="844"/>
      <c r="AN130" s="844"/>
      <c r="AO130" s="845"/>
      <c r="AP130" s="847"/>
      <c r="AQ130" s="848"/>
      <c r="AR130" s="848"/>
      <c r="AS130" s="848"/>
      <c r="AT130" s="849"/>
      <c r="AU130" s="236"/>
      <c r="AV130" s="236"/>
      <c r="AW130" s="236"/>
      <c r="AX130" s="815" t="s">
        <v>503</v>
      </c>
      <c r="AY130" s="816"/>
      <c r="AZ130" s="816"/>
      <c r="BA130" s="816"/>
      <c r="BB130" s="816"/>
      <c r="BC130" s="816"/>
      <c r="BD130" s="816"/>
      <c r="BE130" s="817"/>
      <c r="BF130" s="818">
        <v>-3.5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122173771</v>
      </c>
      <c r="AB131" s="828"/>
      <c r="AC131" s="828"/>
      <c r="AD131" s="828"/>
      <c r="AE131" s="829"/>
      <c r="AF131" s="830">
        <v>119411985</v>
      </c>
      <c r="AG131" s="828"/>
      <c r="AH131" s="828"/>
      <c r="AI131" s="828"/>
      <c r="AJ131" s="829"/>
      <c r="AK131" s="830">
        <v>122631942</v>
      </c>
      <c r="AL131" s="828"/>
      <c r="AM131" s="828"/>
      <c r="AN131" s="828"/>
      <c r="AO131" s="829"/>
      <c r="AP131" s="831"/>
      <c r="AQ131" s="832"/>
      <c r="AR131" s="832"/>
      <c r="AS131" s="832"/>
      <c r="AT131" s="833"/>
      <c r="AU131" s="236"/>
      <c r="AV131" s="236"/>
      <c r="AW131" s="236"/>
      <c r="AX131" s="793" t="s">
        <v>505</v>
      </c>
      <c r="AY131" s="794"/>
      <c r="AZ131" s="794"/>
      <c r="BA131" s="794"/>
      <c r="BB131" s="794"/>
      <c r="BC131" s="794"/>
      <c r="BD131" s="794"/>
      <c r="BE131" s="795"/>
      <c r="BF131" s="796" t="s">
        <v>128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-3.6331374269999999</v>
      </c>
      <c r="AB132" s="809"/>
      <c r="AC132" s="809"/>
      <c r="AD132" s="809"/>
      <c r="AE132" s="810"/>
      <c r="AF132" s="811">
        <v>-3.633738272</v>
      </c>
      <c r="AG132" s="809"/>
      <c r="AH132" s="809"/>
      <c r="AI132" s="809"/>
      <c r="AJ132" s="810"/>
      <c r="AK132" s="811">
        <v>-3.3840098529999998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-4</v>
      </c>
      <c r="AB133" s="788"/>
      <c r="AC133" s="788"/>
      <c r="AD133" s="788"/>
      <c r="AE133" s="789"/>
      <c r="AF133" s="787">
        <v>-3.7</v>
      </c>
      <c r="AG133" s="788"/>
      <c r="AH133" s="788"/>
      <c r="AI133" s="788"/>
      <c r="AJ133" s="789"/>
      <c r="AK133" s="787">
        <v>-3.5</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l4NGm2046Muohn0Dre58zpDTP27meYyIzJVLm9mV7+53GBz+tGlq4UY9wvlJ+tavHJ1Qwc+uqf5DTA/Xh7Eaw==" saltValue="lNPv910JvP1GKGj5i0Sr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 zoomScale="70" zoomScaleNormal="85" zoomScaleSheetLayoutView="70" workbookViewId="0">
      <selection activeCell="DE56" sqref="DE56"/>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B42" sqref="B42"/>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pvL3+zGTg/OCdwN6BG9H0HDDCBXKPpdrMtV9SonXDqug7lumvAO7BkgX21jbau9Rfqx7+cdgVkKGzE74Er9Mw==" saltValue="9lF4TIBqpr7vp78zdRXRxA=="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B42" sqref="B42:Q42"/>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
512</v>
      </c>
      <c r="AP7" s="275"/>
      <c r="AQ7" s="276" t="s">
        <v>
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
514</v>
      </c>
      <c r="AQ8" s="282" t="s">
        <v>
515</v>
      </c>
      <c r="AR8" s="283" t="s">
        <v>
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
517</v>
      </c>
      <c r="AL9" s="1195"/>
      <c r="AM9" s="1195"/>
      <c r="AN9" s="1196"/>
      <c r="AO9" s="284">
        <v>
26921172</v>
      </c>
      <c r="AP9" s="284">
        <v>
51186</v>
      </c>
      <c r="AQ9" s="285">
        <v>
64680</v>
      </c>
      <c r="AR9" s="286">
        <v>
-20.9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
518</v>
      </c>
      <c r="AL10" s="1195"/>
      <c r="AM10" s="1195"/>
      <c r="AN10" s="1196"/>
      <c r="AO10" s="287">
        <v>
390765</v>
      </c>
      <c r="AP10" s="287">
        <v>
743</v>
      </c>
      <c r="AQ10" s="288">
        <v>
847</v>
      </c>
      <c r="AR10" s="289">
        <v>
-12.3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
519</v>
      </c>
      <c r="AL11" s="1195"/>
      <c r="AM11" s="1195"/>
      <c r="AN11" s="1196"/>
      <c r="AO11" s="287" t="s">
        <v>
520</v>
      </c>
      <c r="AP11" s="287" t="s">
        <v>
520</v>
      </c>
      <c r="AQ11" s="288" t="s">
        <v>
520</v>
      </c>
      <c r="AR11" s="289" t="s">
        <v>
520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
521</v>
      </c>
      <c r="AL12" s="1195"/>
      <c r="AM12" s="1195"/>
      <c r="AN12" s="1196"/>
      <c r="AO12" s="287" t="s">
        <v>
520</v>
      </c>
      <c r="AP12" s="287" t="s">
        <v>
520</v>
      </c>
      <c r="AQ12" s="288" t="s">
        <v>
520</v>
      </c>
      <c r="AR12" s="289" t="s">
        <v>
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
522</v>
      </c>
      <c r="AL13" s="1195"/>
      <c r="AM13" s="1195"/>
      <c r="AN13" s="1196"/>
      <c r="AO13" s="287">
        <v>
869307</v>
      </c>
      <c r="AP13" s="287">
        <v>
1653</v>
      </c>
      <c r="AQ13" s="288">
        <v>
2336</v>
      </c>
      <c r="AR13" s="289">
        <v>
-29.2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
523</v>
      </c>
      <c r="AL14" s="1195"/>
      <c r="AM14" s="1195"/>
      <c r="AN14" s="1196"/>
      <c r="AO14" s="287">
        <v>
285709</v>
      </c>
      <c r="AP14" s="287">
        <v>
543</v>
      </c>
      <c r="AQ14" s="288">
        <v>
1534</v>
      </c>
      <c r="AR14" s="289">
        <v>
-64.599999999999994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
524</v>
      </c>
      <c r="AL15" s="1198"/>
      <c r="AM15" s="1198"/>
      <c r="AN15" s="1199"/>
      <c r="AO15" s="287">
        <v>
-2134926</v>
      </c>
      <c r="AP15" s="287">
        <v>
-4059</v>
      </c>
      <c r="AQ15" s="288">
        <v>
-4617</v>
      </c>
      <c r="AR15" s="289">
        <v>
-12.1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
189</v>
      </c>
      <c r="AL16" s="1198"/>
      <c r="AM16" s="1198"/>
      <c r="AN16" s="1199"/>
      <c r="AO16" s="287">
        <v>
26332027</v>
      </c>
      <c r="AP16" s="287">
        <v>
50065</v>
      </c>
      <c r="AQ16" s="288">
        <v>
64780</v>
      </c>
      <c r="AR16" s="289">
        <v>
-22.7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526</v>
      </c>
      <c r="AP20" s="296" t="s">
        <v>
527</v>
      </c>
      <c r="AQ20" s="297" t="s">
        <v>
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
529</v>
      </c>
      <c r="AL21" s="1201"/>
      <c r="AM21" s="1201"/>
      <c r="AN21" s="1202"/>
      <c r="AO21" s="300">
        <v>
4.87</v>
      </c>
      <c r="AP21" s="301">
        <v>
6.3</v>
      </c>
      <c r="AQ21" s="302">
        <v>
-1.43</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
530</v>
      </c>
      <c r="AL22" s="1201"/>
      <c r="AM22" s="1201"/>
      <c r="AN22" s="1202"/>
      <c r="AO22" s="305">
        <v>
98.7</v>
      </c>
      <c r="AP22" s="306">
        <v>
98.9</v>
      </c>
      <c r="AQ22" s="307">
        <v>
-0.2</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
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
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
512</v>
      </c>
      <c r="AP30" s="275"/>
      <c r="AQ30" s="276" t="s">
        <v>
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
514</v>
      </c>
      <c r="AQ31" s="282" t="s">
        <v>
515</v>
      </c>
      <c r="AR31" s="283" t="s">
        <v>
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
534</v>
      </c>
      <c r="AL32" s="1185"/>
      <c r="AM32" s="1185"/>
      <c r="AN32" s="1186"/>
      <c r="AO32" s="315">
        <v>
2195896</v>
      </c>
      <c r="AP32" s="315">
        <v>
4175</v>
      </c>
      <c r="AQ32" s="316">
        <v>
4307</v>
      </c>
      <c r="AR32" s="317">
        <v>
-3.1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
535</v>
      </c>
      <c r="AL33" s="1185"/>
      <c r="AM33" s="1185"/>
      <c r="AN33" s="1186"/>
      <c r="AO33" s="315" t="s">
        <v>
520</v>
      </c>
      <c r="AP33" s="315" t="s">
        <v>
520</v>
      </c>
      <c r="AQ33" s="316" t="s">
        <v>
520</v>
      </c>
      <c r="AR33" s="317" t="s">
        <v>
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
536</v>
      </c>
      <c r="AL34" s="1185"/>
      <c r="AM34" s="1185"/>
      <c r="AN34" s="1186"/>
      <c r="AO34" s="315">
        <v>
52733</v>
      </c>
      <c r="AP34" s="315">
        <v>
100</v>
      </c>
      <c r="AQ34" s="316">
        <v>
453</v>
      </c>
      <c r="AR34" s="317">
        <v>
-77.900000000000006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
537</v>
      </c>
      <c r="AL35" s="1185"/>
      <c r="AM35" s="1185"/>
      <c r="AN35" s="1186"/>
      <c r="AO35" s="315" t="s">
        <v>
520</v>
      </c>
      <c r="AP35" s="315" t="s">
        <v>
520</v>
      </c>
      <c r="AQ35" s="316">
        <v>
23</v>
      </c>
      <c r="AR35" s="317" t="s">
        <v>
520</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
538</v>
      </c>
      <c r="AL36" s="1185"/>
      <c r="AM36" s="1185"/>
      <c r="AN36" s="1186"/>
      <c r="AO36" s="315">
        <v>
141788</v>
      </c>
      <c r="AP36" s="315">
        <v>
270</v>
      </c>
      <c r="AQ36" s="316">
        <v>
309</v>
      </c>
      <c r="AR36" s="317">
        <v>
-12.6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
539</v>
      </c>
      <c r="AL37" s="1185"/>
      <c r="AM37" s="1185"/>
      <c r="AN37" s="1186"/>
      <c r="AO37" s="315">
        <v>
19600</v>
      </c>
      <c r="AP37" s="315">
        <v>
37</v>
      </c>
      <c r="AQ37" s="316">
        <v>
2268</v>
      </c>
      <c r="AR37" s="317">
        <v>
-98.4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
540</v>
      </c>
      <c r="AL38" s="1188"/>
      <c r="AM38" s="1188"/>
      <c r="AN38" s="1189"/>
      <c r="AO38" s="318" t="s">
        <v>
520</v>
      </c>
      <c r="AP38" s="318" t="s">
        <v>
520</v>
      </c>
      <c r="AQ38" s="319" t="s">
        <v>
520</v>
      </c>
      <c r="AR38" s="307" t="s">
        <v>
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
541</v>
      </c>
      <c r="AL39" s="1188"/>
      <c r="AM39" s="1188"/>
      <c r="AN39" s="1189"/>
      <c r="AO39" s="315">
        <v>
-763</v>
      </c>
      <c r="AP39" s="315">
        <v>
-1</v>
      </c>
      <c r="AQ39" s="316">
        <v>
-17</v>
      </c>
      <c r="AR39" s="317">
        <v>
-94.1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
542</v>
      </c>
      <c r="AL40" s="1185"/>
      <c r="AM40" s="1185"/>
      <c r="AN40" s="1186"/>
      <c r="AO40" s="315">
        <v>
-6559131</v>
      </c>
      <c r="AP40" s="315">
        <v>
-12471</v>
      </c>
      <c r="AQ40" s="316">
        <v>
-14818</v>
      </c>
      <c r="AR40" s="317">
        <v>
-15.8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
301</v>
      </c>
      <c r="AL41" s="1191"/>
      <c r="AM41" s="1191"/>
      <c r="AN41" s="1192"/>
      <c r="AO41" s="315">
        <v>
-4149877</v>
      </c>
      <c r="AP41" s="315">
        <v>
-7890</v>
      </c>
      <c r="AQ41" s="316">
        <v>
-7476</v>
      </c>
      <c r="AR41" s="317">
        <v>
5.5</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
512</v>
      </c>
      <c r="AN49" s="1179" t="s">
        <v>
546</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
547</v>
      </c>
      <c r="AO50" s="332" t="s">
        <v>
548</v>
      </c>
      <c r="AP50" s="333" t="s">
        <v>
549</v>
      </c>
      <c r="AQ50" s="334" t="s">
        <v>
550</v>
      </c>
      <c r="AR50" s="335" t="s">
        <v>
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552</v>
      </c>
      <c r="AL51" s="328"/>
      <c r="AM51" s="336">
        <v>
25378736</v>
      </c>
      <c r="AN51" s="337">
        <v>
49452</v>
      </c>
      <c r="AO51" s="338">
        <v>
18.899999999999999</v>
      </c>
      <c r="AP51" s="339">
        <v>
46686</v>
      </c>
      <c r="AQ51" s="340">
        <v>
-9.5</v>
      </c>
      <c r="AR51" s="341">
        <v>
28.4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553</v>
      </c>
      <c r="AM52" s="344">
        <v>
20769131</v>
      </c>
      <c r="AN52" s="345">
        <v>
40470</v>
      </c>
      <c r="AO52" s="346">
        <v>
9.9</v>
      </c>
      <c r="AP52" s="347">
        <v>
32595</v>
      </c>
      <c r="AQ52" s="348">
        <v>
-7.8</v>
      </c>
      <c r="AR52" s="349">
        <v>
17.7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554</v>
      </c>
      <c r="AL53" s="328"/>
      <c r="AM53" s="336">
        <v>
16768552</v>
      </c>
      <c r="AN53" s="337">
        <v>
32342</v>
      </c>
      <c r="AO53" s="338">
        <v>
-34.6</v>
      </c>
      <c r="AP53" s="339">
        <v>
49796</v>
      </c>
      <c r="AQ53" s="340">
        <v>
6.7</v>
      </c>
      <c r="AR53" s="341">
        <v>
-41.3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553</v>
      </c>
      <c r="AM54" s="344">
        <v>
13252794</v>
      </c>
      <c r="AN54" s="345">
        <v>
25561</v>
      </c>
      <c r="AO54" s="346">
        <v>
-36.799999999999997</v>
      </c>
      <c r="AP54" s="347">
        <v>
37281</v>
      </c>
      <c r="AQ54" s="348">
        <v>
14.4</v>
      </c>
      <c r="AR54" s="349">
        <v>
-51.2</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555</v>
      </c>
      <c r="AL55" s="328"/>
      <c r="AM55" s="336">
        <v>
19164312</v>
      </c>
      <c r="AN55" s="337">
        <v>
36725</v>
      </c>
      <c r="AO55" s="338">
        <v>
13.6</v>
      </c>
      <c r="AP55" s="339">
        <v>
51681</v>
      </c>
      <c r="AQ55" s="340">
        <v>
3.8</v>
      </c>
      <c r="AR55" s="341">
        <v>
9.8000000000000007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553</v>
      </c>
      <c r="AM56" s="344">
        <v>
16130719</v>
      </c>
      <c r="AN56" s="345">
        <v>
30912</v>
      </c>
      <c r="AO56" s="346">
        <v>
20.9</v>
      </c>
      <c r="AP56" s="347">
        <v>
37226</v>
      </c>
      <c r="AQ56" s="348">
        <v>
-0.1</v>
      </c>
      <c r="AR56" s="349">
        <v>
21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556</v>
      </c>
      <c r="AL57" s="328"/>
      <c r="AM57" s="336">
        <v>
16197314</v>
      </c>
      <c r="AN57" s="337">
        <v>
30776</v>
      </c>
      <c r="AO57" s="338">
        <v>
-16.2</v>
      </c>
      <c r="AP57" s="339">
        <v>
50465</v>
      </c>
      <c r="AQ57" s="340">
        <v>
-2.4</v>
      </c>
      <c r="AR57" s="341">
        <v>
-13.8</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553</v>
      </c>
      <c r="AM58" s="344">
        <v>
12941338</v>
      </c>
      <c r="AN58" s="345">
        <v>
24589</v>
      </c>
      <c r="AO58" s="346">
        <v>
-20.5</v>
      </c>
      <c r="AP58" s="347">
        <v>
34193</v>
      </c>
      <c r="AQ58" s="348">
        <v>
-8.1</v>
      </c>
      <c r="AR58" s="349">
        <v>
-12.4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557</v>
      </c>
      <c r="AL59" s="328"/>
      <c r="AM59" s="336">
        <v>
19293279</v>
      </c>
      <c r="AN59" s="337">
        <v>
36683</v>
      </c>
      <c r="AO59" s="338">
        <v>
19.2</v>
      </c>
      <c r="AP59" s="339">
        <v>
51679</v>
      </c>
      <c r="AQ59" s="340">
        <v>
2.4</v>
      </c>
      <c r="AR59" s="341">
        <v>
16.8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553</v>
      </c>
      <c r="AM60" s="344">
        <v>
15616695</v>
      </c>
      <c r="AN60" s="345">
        <v>
29692</v>
      </c>
      <c r="AO60" s="346">
        <v>
20.8</v>
      </c>
      <c r="AP60" s="347">
        <v>
35132</v>
      </c>
      <c r="AQ60" s="348">
        <v>
2.7</v>
      </c>
      <c r="AR60" s="349">
        <v>
18.100000000000001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558</v>
      </c>
      <c r="AL61" s="350"/>
      <c r="AM61" s="351">
        <v>
19360439</v>
      </c>
      <c r="AN61" s="352">
        <v>
37196</v>
      </c>
      <c r="AO61" s="353">
        <v>
0.2</v>
      </c>
      <c r="AP61" s="354">
        <v>
50061</v>
      </c>
      <c r="AQ61" s="355">
        <v>
0.2</v>
      </c>
      <c r="AR61" s="341">
        <v>
0</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553</v>
      </c>
      <c r="AM62" s="344">
        <v>
15742135</v>
      </c>
      <c r="AN62" s="345">
        <v>
30245</v>
      </c>
      <c r="AO62" s="346">
        <v>
-1.1000000000000001</v>
      </c>
      <c r="AP62" s="347">
        <v>
35285</v>
      </c>
      <c r="AQ62" s="348">
        <v>
0.2</v>
      </c>
      <c r="AR62" s="349">
        <v>
-1.3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mfND+4hhtBBObf90VEjTTxSL6xq/5TSdeUHJa5Z/aUFr0gOrSCs03pKA0stXfjie1vdOOw0sw87FZ4Xb0GDGtw==" saltValue="vEQs9QgqvmZHPaCb/sT9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1" zoomScale="55" zoomScaleNormal="55" zoomScaleSheetLayoutView="55" workbookViewId="0">
      <selection activeCell="B42" sqref="B42:Q42"/>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560</v>
      </c>
    </row>
    <row r="120" spans="125:125" ht="13.5" hidden="1" customHeight="1" x14ac:dyDescent="0.2"/>
    <row r="121" spans="125:125" ht="13.5" hidden="1" customHeight="1" x14ac:dyDescent="0.2">
      <c r="DU121" s="262"/>
    </row>
  </sheetData>
  <sheetProtection algorithmName="SHA-512" hashValue="sE15SenpLu84jf4UU3Pj+w+X7SJYfkJeoL1RRWeAIZa+QUGimVvMVbyWVwunolt8We/U6H2DBMnKHTel9Fe6zA==" saltValue="Phx0mU0zx/sf6xh4YUJkl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B42" sqref="B42:Q42"/>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561</v>
      </c>
    </row>
  </sheetData>
  <sheetProtection algorithmName="SHA-512" hashValue="XF4iOEXhikXYqG0KfkWULLSfwYwg+HgG/IRGY3PEPt4eMwdQ9lOJcPgIXTsAc40HxO2/VOnag4skrLa7/Ofr6g==" saltValue="5WibaamRuGSlBVmg8rcEB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B42" sqref="B42:Q4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562</v>
      </c>
      <c r="G46" s="8" t="s">
        <v>
563</v>
      </c>
      <c r="H46" s="8" t="s">
        <v>
564</v>
      </c>
      <c r="I46" s="8" t="s">
        <v>
565</v>
      </c>
      <c r="J46" s="9" t="s">
        <v>
566</v>
      </c>
    </row>
    <row r="47" spans="2:10" ht="57.75" customHeight="1" x14ac:dyDescent="0.2">
      <c r="B47" s="10"/>
      <c r="C47" s="1203" t="s">
        <v>
3</v>
      </c>
      <c r="D47" s="1203"/>
      <c r="E47" s="1204"/>
      <c r="F47" s="11">
        <v>
24.53</v>
      </c>
      <c r="G47" s="12">
        <v>
22.74</v>
      </c>
      <c r="H47" s="12">
        <v>
23.48</v>
      </c>
      <c r="I47" s="12">
        <v>
26.83</v>
      </c>
      <c r="J47" s="13">
        <v>
28.89</v>
      </c>
    </row>
    <row r="48" spans="2:10" ht="57.75" customHeight="1" x14ac:dyDescent="0.2">
      <c r="B48" s="14"/>
      <c r="C48" s="1205" t="s">
        <v>
4</v>
      </c>
      <c r="D48" s="1205"/>
      <c r="E48" s="1206"/>
      <c r="F48" s="15">
        <v>
3.99</v>
      </c>
      <c r="G48" s="16">
        <v>
4.1100000000000003</v>
      </c>
      <c r="H48" s="16">
        <v>
3.91</v>
      </c>
      <c r="I48" s="16">
        <v>
4.47</v>
      </c>
      <c r="J48" s="17">
        <v>
8.4600000000000009</v>
      </c>
    </row>
    <row r="49" spans="2:10" ht="57.75" customHeight="1" thickBot="1" x14ac:dyDescent="0.25">
      <c r="B49" s="18"/>
      <c r="C49" s="1207" t="s">
        <v>
5</v>
      </c>
      <c r="D49" s="1207"/>
      <c r="E49" s="1208"/>
      <c r="F49" s="19" t="s">
        <v>
567</v>
      </c>
      <c r="G49" s="20" t="s">
        <v>
568</v>
      </c>
      <c r="H49" s="20">
        <v>
1.97</v>
      </c>
      <c r="I49" s="20">
        <v>
3.29</v>
      </c>
      <c r="J49" s="21">
        <v>
6.78</v>
      </c>
    </row>
    <row r="50" spans="2:10" ht="13.2" x14ac:dyDescent="0.2"/>
  </sheetData>
  <sheetProtection algorithmName="SHA-512" hashValue="/kgudKlquddNkfNJ+tJYuI1HaAN5zfnCU0tWv+LT0Qm2VoOHvGOJng9jhtgb1cECUQwx8Gdjtpwzgid7GrqvJA==" saltValue="TMFT9O/GRvwKPVYsZQP9b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2023-10-05T02:00:08Z</cp:lastPrinted>
  <dcterms:created xsi:type="dcterms:W3CDTF">2023-02-20T04:43:36Z</dcterms:created>
  <dcterms:modified xsi:type="dcterms:W3CDTF">2023-11-08T10:13:35Z</dcterms:modified>
  <cp:category/>
</cp:coreProperties>
</file>