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W102" i="12" l="1"/>
  <c r="CR102"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AM35" i="10"/>
  <c r="C35" i="10"/>
  <c r="BE34"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W34" i="10" s="1"/>
  <c r="BW35" i="10" s="1"/>
  <c r="BW36" i="10" s="1"/>
  <c r="BW37" i="10" s="1"/>
  <c r="BW38" i="10" s="1"/>
  <c r="CO34" i="10" l="1"/>
  <c r="CO35" i="10" s="1"/>
  <c r="CO36" i="10" s="1"/>
</calcChain>
</file>

<file path=xl/sharedStrings.xml><?xml version="1.0" encoding="utf-8"?>
<sst xmlns="http://schemas.openxmlformats.org/spreadsheetml/2006/main" count="1186" uniqueCount="596">
  <si>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</si>
  <si>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</si>
  <si>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</si>
  <si>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</si>
  <si>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</si>
  <si>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</si>
  <si>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</si>
  <si>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</si>
  <si>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</si>
  <si>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</si>
  <si>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</si>
  <si>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</si>
  <si>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</si>
  <si>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</si>
  <si>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</si>
  <si>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</si>
  <si>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</si>
  <si>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</si>
  <si>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</si>
  <si>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</si>
  <si>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</si>
  <si>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</si>
  <si>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</si>
  <si>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</si>
  <si>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</si>
  <si>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</si>
  <si>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</si>
  <si>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</si>
  <si>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</si>
  <si>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</si>
  <si>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</si>
  <si>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</si>
  <si>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</si>
  <si>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</si>
  <si>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</si>
  <si>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</si>
  <si>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</si>
  <si>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</si>
  <si>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</si>
  <si>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</si>
  <si>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</si>
  <si>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</si>
  <si>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</si>
  <si>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</si>
  <si>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</si>
  <si>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</si>
  <si>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</si>
  <si>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</si>
  <si>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</si>
  <si>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</si>
  <si>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</si>
  <si>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</si>
  <si>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</si>
  <si>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</si>
  <si>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</si>
  <si>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</si>
  <si>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</si>
  <si>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</si>
  <si>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</si>
  <si>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</si>
  <si>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</si>
  <si>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</si>
  <si>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</si>
  <si>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</si>
  <si>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</si>
  <si>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</si>
  <si>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</si>
  <si>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</si>
  <si>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</si>
  <si>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</si>
  <si>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</si>
  <si>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</si>
  <si>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</si>
  <si>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</si>
  <si>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</si>
  <si>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</si>
  <si>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</si>
  <si>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</si>
  <si>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</si>
  <si>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</si>
  <si>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</si>
  <si>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</si>
  <si>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</si>
  <si>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</si>
  <si>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</si>
  <si>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</si>
  <si>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</si>
  <si>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</si>
  <si>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</si>
  <si>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</si>
  <si>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</si>
  <si>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</si>
  <si>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</si>
  <si>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</si>
  <si>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</si>
  <si>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</si>
  <si>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</si>
  <si>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</si>
  <si>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千代田区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</si>
  <si>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</si>
  <si>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</si>
  <si>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</si>
  <si>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</si>
  <si>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</si>
  <si>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</si>
  <si>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</si>
  <si>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</si>
  <si>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</si>
  <si>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</si>
  <si>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</si>
  <si>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</si>
  <si>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</si>
  <si>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</si>
  <si>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</si>
  <si>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</si>
  <si>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</si>
  <si>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</si>
  <si>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</si>
  <si>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</si>
  <si>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</si>
  <si>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</si>
  <si>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</si>
  <si>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</si>
  <si>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</si>
  <si>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</si>
  <si>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</si>
  <si>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</si>
  <si>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</si>
  <si>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</si>
  <si>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</si>
  <si>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</si>
  <si>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</si>
  <si>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</si>
  <si>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</si>
  <si>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</si>
  <si>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</si>
  <si>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</si>
  <si>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</si>
  <si>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</si>
  <si>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</si>
  <si>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</si>
  <si>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</si>
  <si>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</si>
  <si>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</si>
  <si>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</si>
  <si>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</si>
  <si>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</si>
  <si>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</si>
  <si>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</si>
  <si>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</si>
  <si>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</si>
  <si>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</si>
  <si>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</si>
  <si>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</si>
  <si>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</si>
  <si>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</si>
  <si>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</si>
  <si>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</si>
  <si>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</si>
  <si>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</si>
  <si>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</si>
  <si>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</si>
  <si>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</si>
  <si>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</si>
  <si>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</si>
  <si>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</si>
  <si>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</si>
  <si>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</si>
  <si>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</si>
  <si>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</si>
  <si>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</si>
  <si>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</si>
  <si>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</si>
  <si>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</si>
  <si>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</si>
  <si>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</si>
  <si>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</si>
  <si>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</si>
  <si>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</si>
  <si>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</si>
  <si>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</si>
  <si>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</si>
  <si>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</si>
  <si>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</si>
  <si>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</si>
  <si>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</si>
  <si>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</si>
  <si>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</si>
  <si>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</si>
  <si>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</si>
  <si>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</si>
  <si>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</si>
  <si>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</si>
  <si>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</si>
  <si>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</si>
  <si>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</si>
  <si>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</si>
  <si>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</si>
  <si>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</si>
  <si>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</si>
  <si>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</si>
  <si>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</si>
  <si>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</si>
  <si>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</si>
  <si>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</si>
  <si>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</si>
  <si>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</si>
  <si>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</si>
  <si>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</si>
  <si>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</si>
  <si>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</si>
  <si>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</si>
  <si>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</si>
  <si>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</si>
  <si>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</si>
  <si>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</si>
  <si>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東京都千代田区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</si>
  <si>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</si>
  <si>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</si>
  <si>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</si>
  <si>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</si>
  <si>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</si>
  <si>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</si>
  <si>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</si>
  <si>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</si>
  <si>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</si>
  <si>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</si>
  <si>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</si>
  <si>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</si>
  <si>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</si>
  <si>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</si>
  <si>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</si>
  <si>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</si>
  <si>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</si>
  <si>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</si>
  <si>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</si>
  <si>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</si>
  <si>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</si>
  <si>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</si>
  <si>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</si>
  <si>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</si>
  <si>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</si>
  <si>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</si>
  <si>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</si>
  <si>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</si>
  <si>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</si>
  <si>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</si>
  <si>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</si>
  <si>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</si>
  <si>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</si>
  <si>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</si>
  <si>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</si>
  <si>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</si>
  <si>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</si>
  <si>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</si>
  <si>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</si>
  <si>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</si>
  <si>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</si>
  <si>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</si>
  <si>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</si>
  <si>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</si>
  <si>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</si>
  <si>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</si>
  <si>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</si>
  <si>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</si>
  <si>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</si>
  <si>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</si>
  <si>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</si>
  <si>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</si>
  <si>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</si>
  <si>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</si>
  <si>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</si>
  <si>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</si>
  <si>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</si>
  <si>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</si>
  <si>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</si>
  <si>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</si>
  <si>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</si>
  <si>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</si>
  <si>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</si>
  <si>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</si>
  <si>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</si>
  <si>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</si>
  <si>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</si>
  <si>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</si>
  <si>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</si>
  <si>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</si>
  <si>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</si>
  <si>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</si>
  <si>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</si>
  <si>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</si>
  <si>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</si>
  <si>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</si>
  <si>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</si>
  <si>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</si>
  <si>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</si>
  <si>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</si>
  <si>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</si>
  <si>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</si>
  <si>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</si>
  <si>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</si>
  <si>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</si>
  <si>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</si>
  <si>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</si>
  <si>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</si>
  <si>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</si>
  <si>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</si>
  <si>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</si>
  <si>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</si>
  <si>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</si>
  <si>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</si>
  <si>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</si>
  <si>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</si>
  <si>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</si>
  <si>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</si>
  <si>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</si>
  <si>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</si>
  <si>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</si>
  <si>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</si>
  <si>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</si>
  <si>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</si>
  <si>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</si>
  <si>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</si>
  <si>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</si>
  <si>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</si>
  <si>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</si>
  <si>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</si>
  <si>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</si>
  <si>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</si>
  <si>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</si>
  <si>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</si>
  <si>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</si>
  <si>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</si>
  <si>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</si>
  <si>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</si>
  <si>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</si>
  <si>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</si>
  <si>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</si>
  <si>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</si>
  <si>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</si>
  <si>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</si>
  <si>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</si>
  <si>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</si>
  <si>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</si>
  <si>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</si>
  <si>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</si>
  <si>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</si>
  <si>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</si>
  <si>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</si>
  <si>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</si>
  <si>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</si>
  <si>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</si>
  <si>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</si>
  <si>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</si>
  <si>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</si>
  <si>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</si>
  <si>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</si>
  <si>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</si>
  <si>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</si>
  <si>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</si>
  <si>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</si>
  <si>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</si>
  <si>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</si>
  <si>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</si>
  <si>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</si>
  <si>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</si>
  <si>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</si>
  <si>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</si>
  <si>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</si>
  <si>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</si>
  <si>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</si>
  <si>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</si>
  <si>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東京都千代田区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</si>
  <si>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</si>
  <si>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</si>
  <si>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</si>
  <si>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</si>
  <si>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</si>
  <si>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</si>
  <si>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</si>
  <si>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</si>
  <si>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</si>
  <si>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</si>
  <si>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</si>
  <si>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</si>
  <si>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</si>
  <si>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</si>
  <si>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</si>
  <si>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</si>
  <si>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</si>
  <si>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</si>
  <si>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</si>
  <si>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</si>
  <si>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</si>
  <si>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</si>
  <si>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</si>
  <si>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</si>
  <si>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</si>
  <si>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</si>
  <si>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</si>
  <si>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</si>
  <si>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</si>
  <si>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</si>
  <si>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</si>
  <si>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</si>
  <si>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</si>
  <si>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</si>
  <si>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</si>
  <si>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</si>
  <si>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</si>
  <si>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</si>
  <si>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</si>
  <si>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</si>
  <si>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</si>
  <si>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</si>
  <si>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</si>
  <si>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</si>
  <si>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</si>
  <si>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</si>
  <si>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</si>
  <si>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</si>
  <si>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</si>
  <si>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</si>
  <si>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</si>
  <si>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</si>
  <si>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</si>
  <si>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</si>
  <si>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</si>
  <si>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</si>
  <si>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</si>
  <si>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</si>
  <si>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</si>
  <si>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</si>
  <si>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</si>
  <si>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</si>
  <si>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</si>
  <si>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</si>
  <si>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</si>
  <si>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</si>
  <si>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</si>
  <si>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</si>
  <si>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</si>
  <si>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</si>
  <si>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</si>
  <si>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</si>
  <si>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</si>
  <si>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</si>
  <si>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</si>
  <si>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</si>
  <si>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</si>
  <si>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</si>
  <si>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</si>
  <si>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</si>
  <si>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</si>
  <si>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</si>
  <si>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</si>
  <si>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</si>
  <si>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</si>
  <si>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</si>
  <si>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</si>
  <si>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</si>
  <si>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</si>
  <si>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</si>
  <si>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</si>
  <si>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</si>
  <si>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</si>
  <si>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</si>
  <si>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</si>
  <si>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</si>
  <si>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</si>
  <si>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</si>
  <si>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</si>
  <si>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</si>
  <si>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</si>
  <si>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</si>
  <si>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</si>
  <si>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</si>
  <si>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</si>
  <si>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</si>
  <si>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</si>
  <si>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</si>
  <si>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</si>
  <si>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</si>
  <si>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</si>
  <si>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</si>
  <si>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</si>
  <si>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</si>
  <si>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</si>
  <si>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</si>
  <si>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</si>
  <si>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</si>
  <si>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</si>
  <si>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</si>
  <si>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</si>
  <si>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</si>
  <si>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</si>
  <si>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</si>
  <si>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</si>
  <si>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</si>
  <si>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</si>
  <si>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</si>
  <si>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</si>
  <si>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</si>
  <si>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</si>
  <si>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</si>
  <si>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</si>
  <si>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</si>
  <si>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</si>
  <si>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</si>
  <si>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</si>
  <si>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</si>
  <si>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</si>
  <si>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</si>
  <si>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</si>
  <si>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</si>
  <si>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</si>
  <si>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</si>
  <si>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</si>
  <si>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</si>
  <si>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</si>
  <si>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</si>
  <si>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</si>
  <si>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</si>
  <si>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</si>
  <si>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</si>
  <si>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</si>
  <si>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</si>
  <si>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</si>
  <si>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</si>
  <si>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</si>
  <si>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</si>
  <si>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</si>
  <si>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</si>
  <si>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</si>
  <si>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</si>
  <si>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</si>
  <si>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</si>
  <si>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</si>
  <si>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</si>
  <si>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</si>
  <si>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</si>
  <si>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</si>
  <si>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</si>
  <si>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</si>
  <si>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</si>
  <si>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</si>
  <si>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</si>
  <si>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</si>
  <si>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</si>
  <si>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</si>
  <si>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</si>
  <si>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</si>
  <si>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</si>
  <si>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</si>
  <si>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</si>
  <si>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</si>
  <si>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</si>
  <si>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20.58</t>
  </si>
  <si>
    <t>一般会計</t>
  </si>
  <si>
    <t>国民健康保険事業会計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</si>
  <si>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</si>
  <si>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</si>
  <si>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</si>
  <si>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</si>
  <si>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</si>
  <si>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</si>
  <si>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</si>
  <si>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</si>
  <si>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</si>
  <si>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</si>
  <si>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</si>
  <si>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</si>
  <si>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</si>
  <si>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</si>
  <si>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</si>
  <si>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</si>
  <si>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まちみらい千代田</t>
    <rPh sb="5" eb="8">
      <t>チヨダ</t>
    </rPh>
    <phoneticPr fontId="2"/>
  </si>
  <si>
    <t>秋葉原タウンマネジメント</t>
    <rPh sb="0" eb="3">
      <t>アキハバラ</t>
    </rPh>
    <phoneticPr fontId="2"/>
  </si>
  <si>
    <t>ゆとりちよだ</t>
    <phoneticPr fontId="2"/>
  </si>
  <si>
    <t>※8：職員の状況については、令和3年地方公務員給与実態調査に基づいている。</t>
    <phoneticPr fontId="2"/>
  </si>
  <si>
    <t>社会資本等整備基金積立金</t>
    <rPh sb="0" eb="12">
      <t>シャカイシホンナドセイビキキンツミタテキン</t>
    </rPh>
    <phoneticPr fontId="5"/>
  </si>
  <si>
    <t>高齢者福祉基金</t>
    <rPh sb="0" eb="2">
      <t>コウレイ</t>
    </rPh>
    <rPh sb="2" eb="3">
      <t>シャ</t>
    </rPh>
    <rPh sb="3" eb="5">
      <t>フクシ</t>
    </rPh>
    <rPh sb="5" eb="7">
      <t>キキン</t>
    </rPh>
    <phoneticPr fontId="5"/>
  </si>
  <si>
    <t>環境対策基金</t>
    <rPh sb="0" eb="2">
      <t>カンキョウ</t>
    </rPh>
    <rPh sb="2" eb="4">
      <t>タイサク</t>
    </rPh>
    <rPh sb="4" eb="6">
      <t>キキン</t>
    </rPh>
    <phoneticPr fontId="5"/>
  </si>
  <si>
    <t>子ども・子育て支援事業基金</t>
    <rPh sb="0" eb="1">
      <t>コ</t>
    </rPh>
    <rPh sb="4" eb="6">
      <t>コソダ</t>
    </rPh>
    <rPh sb="7" eb="9">
      <t>シエン</t>
    </rPh>
    <rPh sb="9" eb="11">
      <t>ジギョウ</t>
    </rPh>
    <rPh sb="11" eb="13">
      <t>キキン</t>
    </rPh>
    <phoneticPr fontId="5"/>
  </si>
  <si>
    <t>災害対策基金</t>
    <rPh sb="0" eb="2">
      <t>サイガイ</t>
    </rPh>
    <rPh sb="2" eb="4">
      <t>タイサク</t>
    </rPh>
    <rPh sb="4" eb="6">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</si>
  <si>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</si>
  <si>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</si>
  <si>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将来負担額が充当可能財源等を下回っているためマイナスとなっている。また、有形固定資産減価償却率についても、施設の計画的な改修・改築により比較的新しい建物が多いことから類似団体平均値を下回る数値となっている。しかしながら、今後、既存施設の更新などに多額の経費が見込まれることから、充当可能基金の確保を図るなど、過大な将来負担が生じないよう、効率的な財政運営に努め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</si>
  <si>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</si>
  <si>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</si>
  <si>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</si>
  <si>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</si>
  <si>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</si>
  <si>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</si>
  <si>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は、将来負担額が充当可能財源等を下回っているためマイナスとなっている。また、実質公債費比率は類似団体の数値と比較して高いものの、平成12年度以降、新たに区債を発行していないため減少傾向にある。今後も、過大な将来負担が生じないよう、効率的な財政運営に努めていく。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</si>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</sst>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7CF4-4A3A-8D91-E25987A24C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119008</c:v>
                </c:pt>
                <c:pt idx="1">
                  <c:v>200568</c:v>
                </c:pt>
                <c:pt idx="2">
                  <c:v>131171</c:v>
                </c:pt>
                <c:pt idx="3">
                  <c:v>154320</c:v>
                </c:pt>
                <c:pt idx="4">
                  <c:v>93802</c:v>
                </c:pt>
              </c:numCache>
            </c:numRef>
          </c:val>
          <c:smooth val="0"/>
          <c:extLst>
            <c:ext xmlns:c16="http://schemas.microsoft.com/office/drawing/2014/chart" uri="{C3380CC4-5D6E-409C-BE32-E72D297353CC}">
              <c16:uniqueId val="{00000001-7CF4-4A3A-8D91-E25987A24C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3.36</c:v>
                </c:pt>
                <c:pt idx="1">
                  <c:v>3.86</c:v>
                </c:pt>
                <c:pt idx="2">
                  <c:v>5.77</c:v>
                </c:pt>
                <c:pt idx="3">
                  <c:v>4.88</c:v>
                </c:pt>
                <c:pt idx="4">
                  <c:v>3.99</c:v>
                </c:pt>
              </c:numCache>
            </c:numRef>
          </c:val>
          <c:extLst>
            <c:ext xmlns:c16="http://schemas.microsoft.com/office/drawing/2014/chart" uri="{C3380CC4-5D6E-409C-BE32-E72D297353CC}">
              <c16:uniqueId val="{00000000-E98C-40DA-B51E-96E6128530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139.93</c:v>
                </c:pt>
                <c:pt idx="1">
                  <c:v>140.71</c:v>
                </c:pt>
                <c:pt idx="2">
                  <c:v>142.44999999999999</c:v>
                </c:pt>
                <c:pt idx="3">
                  <c:v>124.76</c:v>
                </c:pt>
                <c:pt idx="4">
                  <c:v>113.94</c:v>
                </c:pt>
              </c:numCache>
            </c:numRef>
          </c:val>
          <c:extLst>
            <c:ext xmlns:c16="http://schemas.microsoft.com/office/drawing/2014/chart" uri="{C3380CC4-5D6E-409C-BE32-E72D297353CC}">
              <c16:uniqueId val="{00000001-E98C-40DA-B51E-96E6128530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6.67</c:v>
                </c:pt>
                <c:pt idx="1">
                  <c:v>7.75</c:v>
                </c:pt>
                <c:pt idx="2">
                  <c:v>9.25</c:v>
                </c:pt>
                <c:pt idx="3">
                  <c:v>-20.58</c:v>
                </c:pt>
                <c:pt idx="4">
                  <c:v>0.86</c:v>
                </c:pt>
              </c:numCache>
            </c:numRef>
          </c:val>
          <c:smooth val="0"/>
          <c:extLst>
            <c:ext xmlns:c16="http://schemas.microsoft.com/office/drawing/2014/chart" uri="{C3380CC4-5D6E-409C-BE32-E72D297353CC}">
              <c16:uniqueId val="{00000002-E98C-40DA-B51E-96E6128530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962-4F13-A44B-33510AE315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62-4F13-A44B-33510AE3156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962-4F13-A44B-33510AE3156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962-4F13-A44B-33510AE3156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962-4F13-A44B-33510AE3156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1962-4F13-A44B-33510AE3156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c:v>
                </c:pt>
                <c:pt idx="2">
                  <c:v>#N/A</c:v>
                </c:pt>
                <c:pt idx="3">
                  <c:v>0.28000000000000003</c:v>
                </c:pt>
                <c:pt idx="4">
                  <c:v>#N/A</c:v>
                </c:pt>
                <c:pt idx="5">
                  <c:v>0.24</c:v>
                </c:pt>
                <c:pt idx="6">
                  <c:v>#N/A</c:v>
                </c:pt>
                <c:pt idx="7">
                  <c:v>0.31</c:v>
                </c:pt>
                <c:pt idx="8">
                  <c:v>#N/A</c:v>
                </c:pt>
                <c:pt idx="9">
                  <c:v>0.24</c:v>
                </c:pt>
              </c:numCache>
            </c:numRef>
          </c:val>
          <c:extLst>
            <c:ext xmlns:c16="http://schemas.microsoft.com/office/drawing/2014/chart" uri="{C3380CC4-5D6E-409C-BE32-E72D297353CC}">
              <c16:uniqueId val="{00000006-1962-4F13-A44B-33510AE3156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1.24</c:v>
                </c:pt>
                <c:pt idx="2">
                  <c:v>#N/A</c:v>
                </c:pt>
                <c:pt idx="3">
                  <c:v>0.78</c:v>
                </c:pt>
                <c:pt idx="4">
                  <c:v>#N/A</c:v>
                </c:pt>
                <c:pt idx="5">
                  <c:v>0.71</c:v>
                </c:pt>
                <c:pt idx="6">
                  <c:v>#N/A</c:v>
                </c:pt>
                <c:pt idx="7">
                  <c:v>1.0900000000000001</c:v>
                </c:pt>
                <c:pt idx="8">
                  <c:v>#N/A</c:v>
                </c:pt>
                <c:pt idx="9">
                  <c:v>0.84</c:v>
                </c:pt>
              </c:numCache>
            </c:numRef>
          </c:val>
          <c:extLst>
            <c:ext xmlns:c16="http://schemas.microsoft.com/office/drawing/2014/chart" uri="{C3380CC4-5D6E-409C-BE32-E72D297353CC}">
              <c16:uniqueId val="{00000007-1962-4F13-A44B-33510AE3156A}"/>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3.37</c:v>
                </c:pt>
                <c:pt idx="2">
                  <c:v>#N/A</c:v>
                </c:pt>
                <c:pt idx="3">
                  <c:v>3.31</c:v>
                </c:pt>
                <c:pt idx="4">
                  <c:v>#N/A</c:v>
                </c:pt>
                <c:pt idx="5">
                  <c:v>3.67</c:v>
                </c:pt>
                <c:pt idx="6">
                  <c:v>#N/A</c:v>
                </c:pt>
                <c:pt idx="7">
                  <c:v>4.07</c:v>
                </c:pt>
                <c:pt idx="8">
                  <c:v>#N/A</c:v>
                </c:pt>
                <c:pt idx="9">
                  <c:v>3.76</c:v>
                </c:pt>
              </c:numCache>
            </c:numRef>
          </c:val>
          <c:extLst>
            <c:ext xmlns:c16="http://schemas.microsoft.com/office/drawing/2014/chart" uri="{C3380CC4-5D6E-409C-BE32-E72D297353CC}">
              <c16:uniqueId val="{00000008-1962-4F13-A44B-33510AE3156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3.35</c:v>
                </c:pt>
                <c:pt idx="2">
                  <c:v>#N/A</c:v>
                </c:pt>
                <c:pt idx="3">
                  <c:v>3.86</c:v>
                </c:pt>
                <c:pt idx="4">
                  <c:v>#N/A</c:v>
                </c:pt>
                <c:pt idx="5">
                  <c:v>5.77</c:v>
                </c:pt>
                <c:pt idx="6">
                  <c:v>#N/A</c:v>
                </c:pt>
                <c:pt idx="7">
                  <c:v>4.88</c:v>
                </c:pt>
                <c:pt idx="8">
                  <c:v>#N/A</c:v>
                </c:pt>
                <c:pt idx="9">
                  <c:v>3.98</c:v>
                </c:pt>
              </c:numCache>
            </c:numRef>
          </c:val>
          <c:extLst>
            <c:ext xmlns:c16="http://schemas.microsoft.com/office/drawing/2014/chart" uri="{C3380CC4-5D6E-409C-BE32-E72D297353CC}">
              <c16:uniqueId val="{00000009-1962-4F13-A44B-33510AE315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976</c:v>
                </c:pt>
                <c:pt idx="5">
                  <c:v>907</c:v>
                </c:pt>
                <c:pt idx="8">
                  <c:v>876</c:v>
                </c:pt>
                <c:pt idx="11">
                  <c:v>860</c:v>
                </c:pt>
                <c:pt idx="14">
                  <c:v>815</c:v>
                </c:pt>
              </c:numCache>
            </c:numRef>
          </c:val>
          <c:extLst>
            <c:ext xmlns:c16="http://schemas.microsoft.com/office/drawing/2014/chart" uri="{C3380CC4-5D6E-409C-BE32-E72D297353CC}">
              <c16:uniqueId val="{00000000-6CF3-4C2F-A88A-A3A11A49D2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F3-4C2F-A88A-A3A11A49D2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671</c:v>
                </c:pt>
                <c:pt idx="3">
                  <c:v>661</c:v>
                </c:pt>
                <c:pt idx="6">
                  <c:v>651</c:v>
                </c:pt>
                <c:pt idx="9">
                  <c:v>641</c:v>
                </c:pt>
                <c:pt idx="12">
                  <c:v>238</c:v>
                </c:pt>
              </c:numCache>
            </c:numRef>
          </c:val>
          <c:extLst>
            <c:ext xmlns:c16="http://schemas.microsoft.com/office/drawing/2014/chart" uri="{C3380CC4-5D6E-409C-BE32-E72D297353CC}">
              <c16:uniqueId val="{00000002-6CF3-4C2F-A88A-A3A11A49D2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44</c:v>
                </c:pt>
                <c:pt idx="3">
                  <c:v>47</c:v>
                </c:pt>
                <c:pt idx="6">
                  <c:v>49</c:v>
                </c:pt>
                <c:pt idx="9">
                  <c:v>58</c:v>
                </c:pt>
                <c:pt idx="12">
                  <c:v>65</c:v>
                </c:pt>
              </c:numCache>
            </c:numRef>
          </c:val>
          <c:extLst>
            <c:ext xmlns:c16="http://schemas.microsoft.com/office/drawing/2014/chart" uri="{C3380CC4-5D6E-409C-BE32-E72D297353CC}">
              <c16:uniqueId val="{00000003-6CF3-4C2F-A88A-A3A11A49D2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F3-4C2F-A88A-A3A11A49D2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F3-4C2F-A88A-A3A11A49D2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F3-4C2F-A88A-A3A11A49D2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379</c:v>
                </c:pt>
                <c:pt idx="3">
                  <c:v>155</c:v>
                </c:pt>
                <c:pt idx="6">
                  <c:v>71</c:v>
                </c:pt>
                <c:pt idx="9">
                  <c:v>70</c:v>
                </c:pt>
                <c:pt idx="12">
                  <c:v>54</c:v>
                </c:pt>
              </c:numCache>
            </c:numRef>
          </c:val>
          <c:extLst>
            <c:ext xmlns:c16="http://schemas.microsoft.com/office/drawing/2014/chart" uri="{C3380CC4-5D6E-409C-BE32-E72D297353CC}">
              <c16:uniqueId val="{00000007-6CF3-4C2F-A88A-A3A11A49D2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118</c:v>
                </c:pt>
                <c:pt idx="2">
                  <c:v>#N/A</c:v>
                </c:pt>
                <c:pt idx="3">
                  <c:v>#N/A</c:v>
                </c:pt>
                <c:pt idx="4">
                  <c:v>-44</c:v>
                </c:pt>
                <c:pt idx="5">
                  <c:v>#N/A</c:v>
                </c:pt>
                <c:pt idx="6">
                  <c:v>#N/A</c:v>
                </c:pt>
                <c:pt idx="7">
                  <c:v>-105</c:v>
                </c:pt>
                <c:pt idx="8">
                  <c:v>#N/A</c:v>
                </c:pt>
                <c:pt idx="9">
                  <c:v>#N/A</c:v>
                </c:pt>
                <c:pt idx="10">
                  <c:v>-91</c:v>
                </c:pt>
                <c:pt idx="11">
                  <c:v>#N/A</c:v>
                </c:pt>
                <c:pt idx="12">
                  <c:v>#N/A</c:v>
                </c:pt>
                <c:pt idx="13">
                  <c:v>-458</c:v>
                </c:pt>
                <c:pt idx="14">
                  <c:v>#N/A</c:v>
                </c:pt>
              </c:numCache>
            </c:numRef>
          </c:val>
          <c:smooth val="0"/>
          <c:extLst>
            <c:ext xmlns:c16="http://schemas.microsoft.com/office/drawing/2014/chart" uri="{C3380CC4-5D6E-409C-BE32-E72D297353CC}">
              <c16:uniqueId val="{00000008-6CF3-4C2F-A88A-A3A11A49D2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8351</c:v>
                </c:pt>
                <c:pt idx="5">
                  <c:v>7530</c:v>
                </c:pt>
                <c:pt idx="8">
                  <c:v>6734</c:v>
                </c:pt>
                <c:pt idx="11">
                  <c:v>5938</c:v>
                </c:pt>
                <c:pt idx="14">
                  <c:v>5160</c:v>
                </c:pt>
              </c:numCache>
            </c:numRef>
          </c:val>
          <c:extLst>
            <c:ext xmlns:c16="http://schemas.microsoft.com/office/drawing/2014/chart" uri="{C3380CC4-5D6E-409C-BE32-E72D297353CC}">
              <c16:uniqueId val="{00000000-F87E-46A8-880B-5D505AFE02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c:v>
                </c:pt>
                <c:pt idx="5">
                  <c:v>32</c:v>
                </c:pt>
                <c:pt idx="8">
                  <c:v>20</c:v>
                </c:pt>
                <c:pt idx="11">
                  <c:v>8</c:v>
                </c:pt>
                <c:pt idx="14">
                  <c:v>0</c:v>
                </c:pt>
              </c:numCache>
            </c:numRef>
          </c:val>
          <c:extLst>
            <c:ext xmlns:c16="http://schemas.microsoft.com/office/drawing/2014/chart" uri="{C3380CC4-5D6E-409C-BE32-E72D297353CC}">
              <c16:uniqueId val="{00000001-F87E-46A8-880B-5D505AFE02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114185</c:v>
                </c:pt>
                <c:pt idx="5">
                  <c:v>114985</c:v>
                </c:pt>
                <c:pt idx="8">
                  <c:v>118654</c:v>
                </c:pt>
                <c:pt idx="11">
                  <c:v>114006</c:v>
                </c:pt>
                <c:pt idx="14">
                  <c:v>117546</c:v>
                </c:pt>
              </c:numCache>
            </c:numRef>
          </c:val>
          <c:extLst>
            <c:ext xmlns:c16="http://schemas.microsoft.com/office/drawing/2014/chart" uri="{C3380CC4-5D6E-409C-BE32-E72D297353CC}">
              <c16:uniqueId val="{00000002-F87E-46A8-880B-5D505AFE02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7E-46A8-880B-5D505AFE02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7E-46A8-880B-5D505AFE02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7E-46A8-880B-5D505AFE02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6992</c:v>
                </c:pt>
                <c:pt idx="3">
                  <c:v>6077</c:v>
                </c:pt>
                <c:pt idx="6">
                  <c:v>6468</c:v>
                </c:pt>
                <c:pt idx="9">
                  <c:v>5642</c:v>
                </c:pt>
                <c:pt idx="12">
                  <c:v>5728</c:v>
                </c:pt>
              </c:numCache>
            </c:numRef>
          </c:val>
          <c:extLst>
            <c:ext xmlns:c16="http://schemas.microsoft.com/office/drawing/2014/chart" uri="{C3380CC4-5D6E-409C-BE32-E72D297353CC}">
              <c16:uniqueId val="{00000006-F87E-46A8-880B-5D505AFE02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570</c:v>
                </c:pt>
                <c:pt idx="3">
                  <c:v>573</c:v>
                </c:pt>
                <c:pt idx="6">
                  <c:v>602</c:v>
                </c:pt>
                <c:pt idx="9">
                  <c:v>675</c:v>
                </c:pt>
                <c:pt idx="12">
                  <c:v>800</c:v>
                </c:pt>
              </c:numCache>
            </c:numRef>
          </c:val>
          <c:extLst>
            <c:ext xmlns:c16="http://schemas.microsoft.com/office/drawing/2014/chart" uri="{C3380CC4-5D6E-409C-BE32-E72D297353CC}">
              <c16:uniqueId val="{00000007-F87E-46A8-880B-5D505AFE02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F87E-46A8-880B-5D505AFE02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2710</c:v>
                </c:pt>
                <c:pt idx="3">
                  <c:v>2114</c:v>
                </c:pt>
                <c:pt idx="6">
                  <c:v>1513</c:v>
                </c:pt>
                <c:pt idx="9">
                  <c:v>906</c:v>
                </c:pt>
                <c:pt idx="12">
                  <c:v>688</c:v>
                </c:pt>
              </c:numCache>
            </c:numRef>
          </c:val>
          <c:extLst>
            <c:ext xmlns:c16="http://schemas.microsoft.com/office/drawing/2014/chart" uri="{C3380CC4-5D6E-409C-BE32-E72D297353CC}">
              <c16:uniqueId val="{00000009-F87E-46A8-880B-5D505AFE02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349</c:v>
                </c:pt>
                <c:pt idx="3">
                  <c:v>201</c:v>
                </c:pt>
                <c:pt idx="6">
                  <c:v>135</c:v>
                </c:pt>
                <c:pt idx="9">
                  <c:v>68</c:v>
                </c:pt>
                <c:pt idx="12">
                  <c:v>15</c:v>
                </c:pt>
              </c:numCache>
            </c:numRef>
          </c:val>
          <c:extLst>
            <c:ext xmlns:c16="http://schemas.microsoft.com/office/drawing/2014/chart" uri="{C3380CC4-5D6E-409C-BE32-E72D297353CC}">
              <c16:uniqueId val="{0000000A-F87E-46A8-880B-5D505AFE02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7E-46A8-880B-5D505AFE02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48148</c:v>
                </c:pt>
                <c:pt idx="1">
                  <c:v>41606</c:v>
                </c:pt>
                <c:pt idx="2">
                  <c:v>42079</c:v>
                </c:pt>
              </c:numCache>
            </c:numRef>
          </c:val>
          <c:extLst>
            <c:ext xmlns:c16="http://schemas.microsoft.com/office/drawing/2014/chart" uri="{C3380CC4-5D6E-409C-BE32-E72D297353CC}">
              <c16:uniqueId val="{00000000-0966-4DC5-ABDC-8BFB9F1825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966-4DC5-ABDC-8BFB9F1825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70205</c:v>
                </c:pt>
                <c:pt idx="1">
                  <c:v>72099</c:v>
                </c:pt>
                <c:pt idx="2">
                  <c:v>75066</c:v>
                </c:pt>
              </c:numCache>
            </c:numRef>
          </c:val>
          <c:extLst>
            <c:ext xmlns:c16="http://schemas.microsoft.com/office/drawing/2014/chart" uri="{C3380CC4-5D6E-409C-BE32-E72D297353CC}">
              <c16:uniqueId val="{00000002-0966-4DC5-ABDC-8BFB9F1825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{AAB2D2D0-FA19-4024-826C-474EA9078C71}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82F-443A-8092-42CFB3AD14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{1E44DAAC-9E9A-4033-9C43-48CFF40B1E57}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2F-443A-8092-42CFB3AD14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{EB641C1A-D5CE-4BF1-8E6C-2BE833500A97}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2F-443A-8092-42CFB3AD14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{4D53A1E0-5A3D-4BED-85E2-3F2E945BF8F5}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2F-443A-8092-42CFB3AD14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{8C32471C-E8C8-4CAD-9EAE-AC6556DAFA0A}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2F-443A-8092-42CFB3AD147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{FE92F12C-C8CF-4D40-AAFA-FA80DDB20ED5}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82F-443A-8092-42CFB3AD147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{DB47148E-2BB9-4EDA-A289-FB8D80D63037}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82F-443A-8092-42CFB3AD147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{C2B5A525-2079-4FA2-B351-D7A25BB11603}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82F-443A-8092-42CFB3AD147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{16ACE2E6-29CC-49D5-BCFF-D3C927748BC1}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82F-443A-8092-42CFB3AD14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c:v>
                </c:pt>
                <c:pt idx="8">
                  <c:v>40.799999999999997</c:v>
                </c:pt>
                <c:pt idx="16">
                  <c:v>42.3</c:v>
                </c:pt>
                <c:pt idx="24">
                  <c:v>42.8</c:v>
                </c:pt>
                <c:pt idx="32">
                  <c:v>43.5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82F-443A-8092-42CFB3AD14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{76610543-7AC1-45B3-855E-083D3B75534A}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82F-443A-8092-42CFB3AD14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{29B6D4D0-9AE1-4947-874B-8A1CC4A76512}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2F-443A-8092-42CFB3AD14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{8ECBFD3F-B6F3-4F92-9722-4343002C2066}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2F-443A-8092-42CFB3AD14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{8991180C-401F-4C05-A270-642EDE5E70E9}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2F-443A-8092-42CFB3AD14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{6C577BBD-59C9-48F6-889F-182C672A28F6}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2F-443A-8092-42CFB3AD147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{40334D7C-2064-4C16-866D-CECCD8DD9873}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82F-443A-8092-42CFB3AD147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{599C3782-1367-426B-B97E-B889EF1D21A5}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82F-443A-8092-42CFB3AD147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{0B545357-7F4E-4C70-A472-9A291968C222}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82F-443A-8092-42CFB3AD147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{43C7D30A-1F57-4607-8E55-73999D511D7A}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82F-443A-8092-42CFB3AD14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82F-443A-8092-42CFB3AD1472}"/>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{40A1FB8A-0A05-48F5-98C4-6867D5D8F84F}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585-413F-9E9A-8EEDF71314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{7513E3FB-EB50-4B43-95CD-BE57595CA520}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85-413F-9E9A-8EEDF71314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{AB551EB1-0EC7-404B-9674-68E71288707A}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85-413F-9E9A-8EEDF71314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{E5F05D71-C7E8-4B74-829E-684260CF555E}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85-413F-9E9A-8EEDF71314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{98AA1930-1E2F-4A58-80A4-9E86F185F457}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85-413F-9E9A-8EEDF713141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{99AA7903-56DD-42BD-9940-028FACA33EDF}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585-413F-9E9A-8EEDF713141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{08E3AA4C-BFD2-48C8-B3C1-6957B065B5D4}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585-413F-9E9A-8EEDF713141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{3A52DAA3-3C0E-4C97-A328-DD45F3041C19}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585-413F-9E9A-8EEDF713141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{173E91BB-86DA-4AAB-96B0-9BFB1A61E99B}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585-413F-9E9A-8EEDF71314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0.3</c:v>
                </c:pt>
                <c:pt idx="16">
                  <c:v>0</c:v>
                </c:pt>
                <c:pt idx="24">
                  <c:v>-0.2</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585-413F-9E9A-8EEDF71314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{97CB4675-739B-4FF3-9774-8625B94F471E}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585-413F-9E9A-8EEDF71314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{BAA5749C-5636-4E77-B010-C1177E776B3D}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85-413F-9E9A-8EEDF71314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{66331C1C-EA64-474B-A3D6-07BFCD6E521C}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85-413F-9E9A-8EEDF71314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{65D4789B-C0D2-4BE2-A9A8-175592971880}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85-413F-9E9A-8EEDF71314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{EEA584B8-39E7-4774-A63D-1369445994DD}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85-413F-9E9A-8EEDF713141E}"/>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{672D86B4-1458-413B-99DE-66AE46EB3684}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585-413F-9E9A-8EEDF713141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{D3CD873C-2CC7-4ED7-8B4B-24AD2D8F062F}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585-413F-9E9A-8EEDF713141E}"/>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{270BF110-38F5-4414-8241-437A52BFB251}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585-413F-9E9A-8EEDF713141E}"/>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{397FAE50-303E-4DC7-9027-2D1091A4047C}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585-413F-9E9A-8EEDF71314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585-413F-9E9A-8EEDF713141E}"/>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千代田区では、平成</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年度以降新たな区債を発行していない。今後は、既発債の元利償還が進むことで、実質公債費比率は年々減少していく見込みである。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起債償還が進み、返済額が毎年度の財政運営に支障を来さないと判断されることから</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年度末に廃止した。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千代田区では平成</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年度以降新たな区債を発行していない。このため、将来負担額である地方債現在高は着実に減少している。 </a:t>
          </a:r>
        </a:p>
        <a:p>
          <a:r>
            <a:rPr kumimoji="1" lang="ja-JP" altLang="en-US" sz="1400">
              <a:latin typeface="ＭＳ ゴシック" pitchFamily="49" charset="-128"/>
              <a:ea typeface="ＭＳ ゴシック" pitchFamily="49" charset="-128"/>
            </a:rPr>
            <a:t>　一方で、充当可能基金残高は、令和２年度は新型コロナウイルス感染症対応のため例年と比較し多額の基金を取り崩したものの、令和３年度は新型コロナウイルス感染症対応に対する基金取崩しを行わなかったことに加え着実な基金積立てにより再び増加に転じており基金積立額は増加傾向にあるため、充当可能財源等が将来負担額を上回り、健全な状況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東京都千代田区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私立保育所整備や運営補助等に子ども・子育て支援事業基金を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百万円を取り崩し、橋梁の整備等により社会資本等整備基金を７億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百万円取り崩した一方、住民税の増収等や利子により財政調整基金と社会資本等整備基金に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億７百万円積み立てたこと等により、基金全体としては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新型コロナウイルス感染症対応や区有施設・都市基盤整備等に令和４年度は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・社会資本等整備基金：都市基盤、福祉施設、教育施設、その他広く区の社会資本の整備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・高齢者福祉基金：地域包括ケアシステムを構築し、高齢者が住み慣れた地域で、いきいきと安心して暮らし続けられ、活力ある地域社会づくりを推進する事業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・環境対策基金：二酸化炭素の削減に寄与する等の地球温暖化対策に資する事業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・子ども・子育て支援事業基金：保育需要への対応及び保育の質の向上を図り、子供たちが健やかに育つための環境づくりを実現し、子供を安心して育てることができる環境整備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・社会資本等整備基金：「橋梁の整備」に２億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百万円取り崩すなど計７億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百万円取り崩す一方、住民税等の増収や利子収入によ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億５百万円積み立てたことにより増加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・高齢者福祉基金：利子収入１百万円を積み立てた一方、「高齢者総合サポートセンター運営（指定管理料）」に１億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百万円取り崩すなどで計４億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・環境対策基金：利子収入１百万円を積み立てた一方、「街路灯維持管理（維持補修等）」に１億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百万円取り崩すなどで計２億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・子ども・子育て支援事業基金：利子収入１百万円を積み立てた一方、「私立保育所等運営補助（認可保育所）」に６億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百万円取り崩すなどで計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・その他特定目的基金全体として、令和４年度は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「公共料金支払基金繰出金」に５億円を取り崩した一方、住民税等の増収や利子により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億２百万円を積み立てたため、４億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財源不足対応等のため令和４年度は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億円取り崩すことを予定している。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年度末に廃止）。</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今後も起債の予定がないため、創設する予定はない。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366F6FC-A324-4468-A9A6-43CA78E78F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E9F69CC-0F70-4E43-A2EC-377880DFB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43F567A-7536-4F41-B5EF-9EA3F5EC20A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10FA49E-E385-48CF-8192-630EE74EBEA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8D152FD-072C-492F-968D-7B0FE4C2149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9C6CBA6-1E51-4E54-8802-6216F006B02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BA3EBBAF-2EF4-44F6-B824-429E03345EA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F8BDAF3-3662-45B4-A968-474BE0965F1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45D7CE6-D099-4735-AA20-B98897BD673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A40AC53-4C41-4EEC-90BC-BF8344790F1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30E342B-65D8-4222-9D0D-768CC00AC80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0BF586D-4E11-4DD4-87A7-E75020C7D91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5BAE42C-8919-4FB6-B1F5-3F9E6052036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0BD7F92-C571-4103-B08E-5E31F3DF64C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49C5386-1A97-4A12-B648-58AFC912675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893B5ED-9EC9-49EC-98DE-5BD82AB2014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5E4A0D2-1096-4761-ACF4-C63784758CE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1071F6F-002A-4E0B-9D00-AAD827C7167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BB5C8DA-1C19-490C-AA0E-90B3A064BF9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0E2628F-A543-4DE4-B20A-32C45C90B5A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18E7FF9-2E63-4946-AD88-B3E868BE455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75A4DCD-CFCE-4F09-8D12-4FE84963B28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67,049
64,235
11.66
65,665,269
63,455,924
1,472,945
36,931,411
15,005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80B5246-FB21-4755-8674-5F6F5F8B1CD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09C28AC-0C44-4852-8824-13BE1E9591F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6FA5A67-785B-4D16-A1FD-B6EAF8ECFD9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B429E15D-DF6B-4C63-862A-532F8311771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826B350-348A-4379-AA0F-3C3031C87EF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4B066EF-F483-4C16-9986-15BE09FF2D8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B3EB362-DA3D-496B-842D-DF295A10B7E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B86FEDB-84CC-4158-B489-31A7BD92D33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9088577-E947-4CAE-858C-FE3B92116DA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9A75ED4-1D5B-4E7F-B31F-10A7ECC9EA1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FAE120F-DFA3-4FD6-ADF6-5AA2C47CF7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47C3298-60FD-4EF0-9535-057C84BB24C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1ECED99-BC42-470E-B8D9-43DEDAD9C07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B6021A0-81D6-4B4C-9003-691FD7599E2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55EF18B-5FD6-435F-A1CA-D0A9A85553E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DB66F04-DB17-49C1-8A4B-245B57D1A06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181EE6A-0801-468A-BE69-4745E678566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9FD18D4-9D55-4461-A1E3-104F16B1FE6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EAB69A0-C7AC-4D5A-A6CD-1FFDF527947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478847A-ABF7-4F33-9A92-AF4602B1750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21BC1D0A-8FA2-4EEA-8939-058773EC9D9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1AB5A62-A25B-4580-ACD1-187C92E86FB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4CADF3C-F540-4AB9-ACE0-1304943C536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98FDCD55-C02D-4302-BA58-CB30B90D52F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66A5C516-F28F-4AF3-A987-34E2F3DEAFB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B336703-8522-4391-BC3B-BB10F5004FA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9D960A4-9287-4F44-BFCB-6A1BBD96EC1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C959631-B4B1-474F-8F83-57B60B0936B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8C2EA25-6776-4CBF-9E59-F3645A31170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2F3F935-2208-4667-B34E-83FD99871B0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415C7B4-A972-4F9C-ABE8-9EF4C16E553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3F3DAD5-7420-4900-A2A1-5AE3E9DD83E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9A9C15CA-EF61-42C6-8EE1-9F7D3A91443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38239A3-5CD5-4D93-A381-8BD39A5F94F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1757205-5569-4949-A594-FCE7F004C5E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道路、児童館、体育館・プールについては、類似団体内平均値を上回る数値となっているものの、区有施設（建物）のうち築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年未満で比較的新しい建物が延床面積全体の３割以上を占めていることなどから、全体としては類似団体内平均値を下回る数値となっている。</a:t>
          </a:r>
        </a:p>
        <a:p>
          <a:r>
            <a:rPr kumimoji="1" lang="ja-JP" altLang="en-US" sz="1100">
              <a:latin typeface="ＭＳ Ｐゴシック" panose="020B0600070205080204" pitchFamily="50" charset="-128"/>
              <a:ea typeface="ＭＳ Ｐゴシック" panose="020B0600070205080204" pitchFamily="50" charset="-128"/>
            </a:rPr>
            <a:t>今後も公共施設等総合管理方針に基づき、既存施設において予防保全型の施設更新を実施していく。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2FC736A-1C1C-43CF-A814-86F3DE5854C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4C34A8D-5668-44E0-9BE2-8B6735DAD7E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88BDFBA-18A2-4E38-975A-E3B10A2E962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F0B498C-6373-41A6-8F77-C4218D18EAD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17B681C7-6B16-4909-8E74-0C70001E33C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77C870E-5BBB-48B0-9EE5-546DCB57C29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9F4324B3-98FD-4011-85F3-8D0E9CD20C4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AD37164C-047E-4751-90F4-12264112B2A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152AA8A4-5849-42BC-85F6-EA22C9A3BBFD}"/>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AACFD95D-D227-4C39-AB8B-AFE0B8F11B7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A8411333-273C-41EF-894D-F01B50318B8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605123E-4982-4630-98BB-AE8174ADDE1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49829139-D2BE-4F3A-84EC-F3D51175775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B7404C94-2FEA-40B0-B596-6838C67532C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78F5B780-6C18-4264-B340-F4A75FA5B70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5599D344-6D42-47D4-85C3-8274648325A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5CA55C2-1300-44F8-AEDC-17C7BD29C52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58CBF94-34A4-4B29-BB53-60B34D0F45B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a:extLst>
            <a:ext uri="{FF2B5EF4-FFF2-40B4-BE49-F238E27FC236}">
              <a16:creationId xmlns:a16="http://schemas.microsoft.com/office/drawing/2014/main" id="{74401D1B-373C-4261-9E8C-DCD1DFE7F96C}"/>
            </a:ext>
          </a:extLst>
        </xdr:cNvPr>
        <xdr:cNvCxnSpPr/>
      </xdr:nvCxnSpPr>
      <xdr:spPr>
        <a:xfrm flipV="1">
          <a:off x="4760595" y="5461907"/>
          <a:ext cx="1270" cy="112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a:extLst>
            <a:ext uri="{FF2B5EF4-FFF2-40B4-BE49-F238E27FC236}">
              <a16:creationId xmlns:a16="http://schemas.microsoft.com/office/drawing/2014/main" id="{37C9244D-35D2-4D82-A0AC-DE6BD8665097}"/>
            </a:ext>
          </a:extLst>
        </xdr:cNvPr>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a:extLst>
            <a:ext uri="{FF2B5EF4-FFF2-40B4-BE49-F238E27FC236}">
              <a16:creationId xmlns:a16="http://schemas.microsoft.com/office/drawing/2014/main" id="{ADDC46ED-2178-4110-86CE-7C0452DF43CB}"/>
            </a:ext>
          </a:extLst>
        </xdr:cNvPr>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a:extLst>
            <a:ext uri="{FF2B5EF4-FFF2-40B4-BE49-F238E27FC236}">
              <a16:creationId xmlns:a16="http://schemas.microsoft.com/office/drawing/2014/main" id="{1F35F4B0-80BB-49FC-BEE6-75D203DF027C}"/>
            </a:ext>
          </a:extLst>
        </xdr:cNvPr>
        <xdr:cNvSpPr txBox="1"/>
      </xdr:nvSpPr>
      <xdr:spPr>
        <a:xfrm>
          <a:off x="4813300" y="523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a:extLst>
            <a:ext uri="{FF2B5EF4-FFF2-40B4-BE49-F238E27FC236}">
              <a16:creationId xmlns:a16="http://schemas.microsoft.com/office/drawing/2014/main" id="{231BA43E-DE33-4D40-9501-795FD5545023}"/>
            </a:ext>
          </a:extLst>
        </xdr:cNvPr>
        <xdr:cNvCxnSpPr/>
      </xdr:nvCxnSpPr>
      <xdr:spPr>
        <a:xfrm>
          <a:off x="4673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75945</xdr:rowOff>
    </xdr:from>
    <xdr:ext cx="405111" cy="259045"/>
    <xdr:sp macro="" textlink="">
      <xdr:nvSpPr>
        <xdr:cNvPr id="82" name="有形固定資産減価償却率平均値テキスト">
          <a:extLst>
            <a:ext uri="{FF2B5EF4-FFF2-40B4-BE49-F238E27FC236}">
              <a16:creationId xmlns:a16="http://schemas.microsoft.com/office/drawing/2014/main" id="{FA2B3D26-6406-4CC4-A65F-FC63D15134FA}"/>
            </a:ext>
          </a:extLst>
        </xdr:cNvPr>
        <xdr:cNvSpPr txBox="1"/>
      </xdr:nvSpPr>
      <xdr:spPr>
        <a:xfrm>
          <a:off x="4813300" y="5990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a:extLst>
            <a:ext uri="{FF2B5EF4-FFF2-40B4-BE49-F238E27FC236}">
              <a16:creationId xmlns:a16="http://schemas.microsoft.com/office/drawing/2014/main" id="{E18A1734-4E92-459C-9C97-4FAD0D63080C}"/>
            </a:ext>
          </a:extLst>
        </xdr:cNvPr>
        <xdr:cNvSpPr/>
      </xdr:nvSpPr>
      <xdr:spPr>
        <a:xfrm>
          <a:off x="47117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a:extLst>
            <a:ext uri="{FF2B5EF4-FFF2-40B4-BE49-F238E27FC236}">
              <a16:creationId xmlns:a16="http://schemas.microsoft.com/office/drawing/2014/main" id="{2CAC7C82-9A30-4E2C-A0CB-D5442199FCB2}"/>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a:extLst>
            <a:ext uri="{FF2B5EF4-FFF2-40B4-BE49-F238E27FC236}">
              <a16:creationId xmlns:a16="http://schemas.microsoft.com/office/drawing/2014/main" id="{386AF2E1-143E-4D2A-9ADD-CA14A12CD006}"/>
            </a:ext>
          </a:extLst>
        </xdr:cNvPr>
        <xdr:cNvSpPr/>
      </xdr:nvSpPr>
      <xdr:spPr>
        <a:xfrm>
          <a:off x="3238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a:extLst>
            <a:ext uri="{FF2B5EF4-FFF2-40B4-BE49-F238E27FC236}">
              <a16:creationId xmlns:a16="http://schemas.microsoft.com/office/drawing/2014/main" id="{A3B40D82-EB13-48FF-8DCD-276116552AB4}"/>
            </a:ext>
          </a:extLst>
        </xdr:cNvPr>
        <xdr:cNvSpPr/>
      </xdr:nvSpPr>
      <xdr:spPr>
        <a:xfrm>
          <a:off x="2476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a:extLst>
            <a:ext uri="{FF2B5EF4-FFF2-40B4-BE49-F238E27FC236}">
              <a16:creationId xmlns:a16="http://schemas.microsoft.com/office/drawing/2014/main" id="{F31AB606-E709-4561-9104-43A0C52E6293}"/>
            </a:ext>
          </a:extLst>
        </xdr:cNvPr>
        <xdr:cNvSpPr/>
      </xdr:nvSpPr>
      <xdr:spPr>
        <a:xfrm>
          <a:off x="1714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A223163-8BA8-4388-B2AE-6E59BACC406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ADEE7F3-9F87-4574-B860-22BBFB16390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1A45E8B-326C-4A75-853F-078801B1776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2BEDA6BD-3CD8-406C-93B8-28E2E1245BD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E15A6937-5E1F-4961-9E32-8001F1E68FB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54882</xdr:rowOff>
    </xdr:from>
    <xdr:to>
      <xdr:col>23</xdr:col>
      <xdr:colOff>136525</xdr:colOff>
      <xdr:row>28</xdr:row>
      <xdr:rowOff>156482</xdr:rowOff>
    </xdr:to>
    <xdr:sp macro="" textlink="">
      <xdr:nvSpPr>
        <xdr:cNvPr id="93" name="楕円 92">
          <a:extLst>
            <a:ext uri="{FF2B5EF4-FFF2-40B4-BE49-F238E27FC236}">
              <a16:creationId xmlns:a16="http://schemas.microsoft.com/office/drawing/2014/main" id="{AA6F3CD8-A4B1-4820-82CC-4D47653F1700}"/>
            </a:ext>
          </a:extLst>
        </xdr:cNvPr>
        <xdr:cNvSpPr/>
      </xdr:nvSpPr>
      <xdr:spPr>
        <a:xfrm>
          <a:off x="4711700" y="5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77759</xdr:rowOff>
    </xdr:from>
    <xdr:ext cx="405111" cy="259045"/>
    <xdr:sp macro="" textlink="">
      <xdr:nvSpPr>
        <xdr:cNvPr id="94" name="有形固定資産減価償却率該当値テキスト">
          <a:extLst>
            <a:ext uri="{FF2B5EF4-FFF2-40B4-BE49-F238E27FC236}">
              <a16:creationId xmlns:a16="http://schemas.microsoft.com/office/drawing/2014/main" id="{B8BCBA84-1E3F-4478-BDE4-BB05DF0C5F0D}"/>
            </a:ext>
          </a:extLst>
        </xdr:cNvPr>
        <xdr:cNvSpPr txBox="1"/>
      </xdr:nvSpPr>
      <xdr:spPr>
        <a:xfrm>
          <a:off x="4813300" y="547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33292</xdr:rowOff>
    </xdr:from>
    <xdr:to>
      <xdr:col>19</xdr:col>
      <xdr:colOff>187325</xdr:colOff>
      <xdr:row>28</xdr:row>
      <xdr:rowOff>134892</xdr:rowOff>
    </xdr:to>
    <xdr:sp macro="" textlink="">
      <xdr:nvSpPr>
        <xdr:cNvPr id="95" name="楕円 94">
          <a:extLst>
            <a:ext uri="{FF2B5EF4-FFF2-40B4-BE49-F238E27FC236}">
              <a16:creationId xmlns:a16="http://schemas.microsoft.com/office/drawing/2014/main" id="{5A99F7C8-6612-491F-940E-6F3E42E9A795}"/>
            </a:ext>
          </a:extLst>
        </xdr:cNvPr>
        <xdr:cNvSpPr/>
      </xdr:nvSpPr>
      <xdr:spPr>
        <a:xfrm>
          <a:off x="4000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84092</xdr:rowOff>
    </xdr:from>
    <xdr:to>
      <xdr:col>23</xdr:col>
      <xdr:colOff>85725</xdr:colOff>
      <xdr:row>28</xdr:row>
      <xdr:rowOff>105682</xdr:rowOff>
    </xdr:to>
    <xdr:cxnSp macro="">
      <xdr:nvCxnSpPr>
        <xdr:cNvPr id="96" name="直線コネクタ 95">
          <a:extLst>
            <a:ext uri="{FF2B5EF4-FFF2-40B4-BE49-F238E27FC236}">
              <a16:creationId xmlns:a16="http://schemas.microsoft.com/office/drawing/2014/main" id="{64754B37-16EF-4EB4-B36B-7C436C0B7317}"/>
            </a:ext>
          </a:extLst>
        </xdr:cNvPr>
        <xdr:cNvCxnSpPr/>
      </xdr:nvCxnSpPr>
      <xdr:spPr>
        <a:xfrm>
          <a:off x="4051300" y="565621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17871</xdr:rowOff>
    </xdr:from>
    <xdr:to>
      <xdr:col>15</xdr:col>
      <xdr:colOff>187325</xdr:colOff>
      <xdr:row>28</xdr:row>
      <xdr:rowOff>119471</xdr:rowOff>
    </xdr:to>
    <xdr:sp macro="" textlink="">
      <xdr:nvSpPr>
        <xdr:cNvPr id="97" name="楕円 96">
          <a:extLst>
            <a:ext uri="{FF2B5EF4-FFF2-40B4-BE49-F238E27FC236}">
              <a16:creationId xmlns:a16="http://schemas.microsoft.com/office/drawing/2014/main" id="{AC0857C9-0D4A-49FD-9AAF-93048F346D57}"/>
            </a:ext>
          </a:extLst>
        </xdr:cNvPr>
        <xdr:cNvSpPr/>
      </xdr:nvSpPr>
      <xdr:spPr>
        <a:xfrm>
          <a:off x="3238500" y="55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68671</xdr:rowOff>
    </xdr:from>
    <xdr:to>
      <xdr:col>19</xdr:col>
      <xdr:colOff>136525</xdr:colOff>
      <xdr:row>28</xdr:row>
      <xdr:rowOff>84092</xdr:rowOff>
    </xdr:to>
    <xdr:cxnSp macro="">
      <xdr:nvCxnSpPr>
        <xdr:cNvPr id="98" name="直線コネクタ 97">
          <a:extLst>
            <a:ext uri="{FF2B5EF4-FFF2-40B4-BE49-F238E27FC236}">
              <a16:creationId xmlns:a16="http://schemas.microsoft.com/office/drawing/2014/main" id="{8292A831-D73A-45D2-982D-2D30C8B4121E}"/>
            </a:ext>
          </a:extLst>
        </xdr:cNvPr>
        <xdr:cNvCxnSpPr/>
      </xdr:nvCxnSpPr>
      <xdr:spPr>
        <a:xfrm>
          <a:off x="3289300" y="5640796"/>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143056</xdr:rowOff>
    </xdr:from>
    <xdr:to>
      <xdr:col>11</xdr:col>
      <xdr:colOff>187325</xdr:colOff>
      <xdr:row>28</xdr:row>
      <xdr:rowOff>73206</xdr:rowOff>
    </xdr:to>
    <xdr:sp macro="" textlink="">
      <xdr:nvSpPr>
        <xdr:cNvPr id="99" name="楕円 98">
          <a:extLst>
            <a:ext uri="{FF2B5EF4-FFF2-40B4-BE49-F238E27FC236}">
              <a16:creationId xmlns:a16="http://schemas.microsoft.com/office/drawing/2014/main" id="{F97FC5E6-79A7-43C0-B4D4-2BBA980B98A5}"/>
            </a:ext>
          </a:extLst>
        </xdr:cNvPr>
        <xdr:cNvSpPr/>
      </xdr:nvSpPr>
      <xdr:spPr>
        <a:xfrm>
          <a:off x="2476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22406</xdr:rowOff>
    </xdr:from>
    <xdr:to>
      <xdr:col>15</xdr:col>
      <xdr:colOff>136525</xdr:colOff>
      <xdr:row>28</xdr:row>
      <xdr:rowOff>68671</xdr:rowOff>
    </xdr:to>
    <xdr:cxnSp macro="">
      <xdr:nvCxnSpPr>
        <xdr:cNvPr id="100" name="直線コネクタ 99">
          <a:extLst>
            <a:ext uri="{FF2B5EF4-FFF2-40B4-BE49-F238E27FC236}">
              <a16:creationId xmlns:a16="http://schemas.microsoft.com/office/drawing/2014/main" id="{0A803DA8-8064-4E27-A539-67E6DEDC29D6}"/>
            </a:ext>
          </a:extLst>
        </xdr:cNvPr>
        <xdr:cNvCxnSpPr/>
      </xdr:nvCxnSpPr>
      <xdr:spPr>
        <a:xfrm>
          <a:off x="2527300" y="5594531"/>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149225</xdr:rowOff>
    </xdr:from>
    <xdr:to>
      <xdr:col>7</xdr:col>
      <xdr:colOff>187325</xdr:colOff>
      <xdr:row>28</xdr:row>
      <xdr:rowOff>79375</xdr:rowOff>
    </xdr:to>
    <xdr:sp macro="" textlink="">
      <xdr:nvSpPr>
        <xdr:cNvPr id="101" name="楕円 100">
          <a:extLst>
            <a:ext uri="{FF2B5EF4-FFF2-40B4-BE49-F238E27FC236}">
              <a16:creationId xmlns:a16="http://schemas.microsoft.com/office/drawing/2014/main" id="{AFAD9D29-399F-4C57-968F-71166FEA21B4}"/>
            </a:ext>
          </a:extLst>
        </xdr:cNvPr>
        <xdr:cNvSpPr/>
      </xdr:nvSpPr>
      <xdr:spPr>
        <a:xfrm>
          <a:off x="1714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22406</xdr:rowOff>
    </xdr:from>
    <xdr:to>
      <xdr:col>11</xdr:col>
      <xdr:colOff>136525</xdr:colOff>
      <xdr:row>28</xdr:row>
      <xdr:rowOff>28575</xdr:rowOff>
    </xdr:to>
    <xdr:cxnSp macro="">
      <xdr:nvCxnSpPr>
        <xdr:cNvPr id="102" name="直線コネクタ 101">
          <a:extLst>
            <a:ext uri="{FF2B5EF4-FFF2-40B4-BE49-F238E27FC236}">
              <a16:creationId xmlns:a16="http://schemas.microsoft.com/office/drawing/2014/main" id="{75D75D82-7B2E-40DC-B4E0-94AD0303C27D}"/>
            </a:ext>
          </a:extLst>
        </xdr:cNvPr>
        <xdr:cNvCxnSpPr/>
      </xdr:nvCxnSpPr>
      <xdr:spPr>
        <a:xfrm flipV="1">
          <a:off x="1765300" y="5594531"/>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3" name="n_1aveValue有形固定資産減価償却率">
          <a:extLst>
            <a:ext uri="{FF2B5EF4-FFF2-40B4-BE49-F238E27FC236}">
              <a16:creationId xmlns:a16="http://schemas.microsoft.com/office/drawing/2014/main" id="{23F19C10-1785-4FC7-B5A6-7E926DF8DD65}"/>
            </a:ext>
          </a:extLst>
        </xdr:cNvPr>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104" name="n_2aveValue有形固定資産減価償却率">
          <a:extLst>
            <a:ext uri="{FF2B5EF4-FFF2-40B4-BE49-F238E27FC236}">
              <a16:creationId xmlns:a16="http://schemas.microsoft.com/office/drawing/2014/main" id="{4AE2B4D5-6BA2-4CCB-BA03-6F13258758A4}"/>
            </a:ext>
          </a:extLst>
        </xdr:cNvPr>
        <xdr:cNvSpPr txBox="1"/>
      </xdr:nvSpPr>
      <xdr:spPr>
        <a:xfrm>
          <a:off x="3086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5" name="n_3aveValue有形固定資産減価償却率">
          <a:extLst>
            <a:ext uri="{FF2B5EF4-FFF2-40B4-BE49-F238E27FC236}">
              <a16:creationId xmlns:a16="http://schemas.microsoft.com/office/drawing/2014/main" id="{F5C01FDD-6D35-4B4E-B98C-F82D7D3781FB}"/>
            </a:ext>
          </a:extLst>
        </xdr:cNvPr>
        <xdr:cNvSpPr txBox="1"/>
      </xdr:nvSpPr>
      <xdr:spPr>
        <a:xfrm>
          <a:off x="2324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6" name="n_4aveValue有形固定資産減価償却率">
          <a:extLst>
            <a:ext uri="{FF2B5EF4-FFF2-40B4-BE49-F238E27FC236}">
              <a16:creationId xmlns:a16="http://schemas.microsoft.com/office/drawing/2014/main" id="{16719DD4-F4A3-4B84-B5F9-F32D1139193F}"/>
            </a:ext>
          </a:extLst>
        </xdr:cNvPr>
        <xdr:cNvSpPr txBox="1"/>
      </xdr:nvSpPr>
      <xdr:spPr>
        <a:xfrm>
          <a:off x="1562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151419</xdr:rowOff>
    </xdr:from>
    <xdr:ext cx="405111" cy="259045"/>
    <xdr:sp macro="" textlink="">
      <xdr:nvSpPr>
        <xdr:cNvPr id="107" name="n_1mainValue有形固定資産減価償却率">
          <a:extLst>
            <a:ext uri="{FF2B5EF4-FFF2-40B4-BE49-F238E27FC236}">
              <a16:creationId xmlns:a16="http://schemas.microsoft.com/office/drawing/2014/main" id="{5EE9D6BD-3569-4CC3-A79A-76A7E41D6F39}"/>
            </a:ext>
          </a:extLst>
        </xdr:cNvPr>
        <xdr:cNvSpPr txBox="1"/>
      </xdr:nvSpPr>
      <xdr:spPr>
        <a:xfrm>
          <a:off x="3836044"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135998</xdr:rowOff>
    </xdr:from>
    <xdr:ext cx="405111" cy="259045"/>
    <xdr:sp macro="" textlink="">
      <xdr:nvSpPr>
        <xdr:cNvPr id="108" name="n_2mainValue有形固定資産減価償却率">
          <a:extLst>
            <a:ext uri="{FF2B5EF4-FFF2-40B4-BE49-F238E27FC236}">
              <a16:creationId xmlns:a16="http://schemas.microsoft.com/office/drawing/2014/main" id="{92F9FC97-89D9-4DDB-88AB-7CCA2EA2B9F0}"/>
            </a:ext>
          </a:extLst>
        </xdr:cNvPr>
        <xdr:cNvSpPr txBox="1"/>
      </xdr:nvSpPr>
      <xdr:spPr>
        <a:xfrm>
          <a:off x="3086744" y="536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89733</xdr:rowOff>
    </xdr:from>
    <xdr:ext cx="405111" cy="259045"/>
    <xdr:sp macro="" textlink="">
      <xdr:nvSpPr>
        <xdr:cNvPr id="109" name="n_3mainValue有形固定資産減価償却率">
          <a:extLst>
            <a:ext uri="{FF2B5EF4-FFF2-40B4-BE49-F238E27FC236}">
              <a16:creationId xmlns:a16="http://schemas.microsoft.com/office/drawing/2014/main" id="{13EE69A1-1A83-45A8-924C-1235A84BD58F}"/>
            </a:ext>
          </a:extLst>
        </xdr:cNvPr>
        <xdr:cNvSpPr txBox="1"/>
      </xdr:nvSpPr>
      <xdr:spPr>
        <a:xfrm>
          <a:off x="2324744" y="531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95902</xdr:rowOff>
    </xdr:from>
    <xdr:ext cx="405111" cy="259045"/>
    <xdr:sp macro="" textlink="">
      <xdr:nvSpPr>
        <xdr:cNvPr id="110" name="n_4mainValue有形固定資産減価償却率">
          <a:extLst>
            <a:ext uri="{FF2B5EF4-FFF2-40B4-BE49-F238E27FC236}">
              <a16:creationId xmlns:a16="http://schemas.microsoft.com/office/drawing/2014/main" id="{1D883C0A-46B1-47EE-B3BB-C7602DDD6A7D}"/>
            </a:ext>
          </a:extLst>
        </xdr:cNvPr>
        <xdr:cNvSpPr txBox="1"/>
      </xdr:nvSpPr>
      <xdr:spPr>
        <a:xfrm>
          <a:off x="1562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CCF74B2E-D2A3-4ADD-BC54-6DE1B1479EE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40AD51CF-94BD-4C35-A356-EC1C7B526E7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4B29720A-84EE-4AF2-8AB5-4B0FA62F5618}"/>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F8E380DF-0D0C-4AB4-B125-005F8D38382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23C88416-EDCD-4156-BAE1-85A60ED7134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FAFD6ECF-9947-44BD-A0AF-FE3B3480F9E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6F09B4B-D6FC-4D06-8F41-ABA24AC1DFB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5D24F837-C3E2-4CC9-9985-5E34D0981CF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4F0A6EEE-88DD-432B-8A25-B2A1B54BD24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A749CCCA-8EB8-4EE6-BB22-6C39E2A2D07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5F51052B-9310-4471-B4BC-F9F65412A89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9E5FF1C-61A8-48C4-A46F-156817C6995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4F44B4CA-F259-4D29-9EF0-7EDE63D6027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債務償還可能年数は、将来負担額が充当可能財源等を下回っているため、</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本区では、平成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年度以降、新たに区債を発行せず償還を進めており、今後も、過大な将来負担が生じないよう、効率的な財政運営に努めていく。 </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6E50DFB5-4FAE-4684-A78C-5DEDB08E8CE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CE50EB65-48A8-40C7-BA96-8950FF5A29F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a:extLst>
            <a:ext uri="{FF2B5EF4-FFF2-40B4-BE49-F238E27FC236}">
              <a16:creationId xmlns:a16="http://schemas.microsoft.com/office/drawing/2014/main" id="{D5E871A9-5BA5-448A-B809-28B1D45C2B8E}"/>
            </a:ext>
          </a:extLst>
        </xdr:cNvPr>
        <xdr:cNvSpPr txBox="1"/>
      </xdr:nvSpPr>
      <xdr:spPr>
        <a:xfrm>
          <a:off x="10880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3AF38E37-8FDB-474E-BC0F-53EA9262753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57541</xdr:rowOff>
    </xdr:from>
    <xdr:ext cx="359394" cy="225703"/>
    <xdr:sp macro="" textlink="">
      <xdr:nvSpPr>
        <xdr:cNvPr id="128" name="テキスト ボックス 127">
          <a:extLst>
            <a:ext uri="{FF2B5EF4-FFF2-40B4-BE49-F238E27FC236}">
              <a16:creationId xmlns:a16="http://schemas.microsoft.com/office/drawing/2014/main" id="{894EF9E9-2B52-47C8-BB18-07DB86996A79}"/>
            </a:ext>
          </a:extLst>
        </xdr:cNvPr>
        <xdr:cNvSpPr txBox="1"/>
      </xdr:nvSpPr>
      <xdr:spPr>
        <a:xfrm>
          <a:off x="10880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AD6BF37B-DF7F-4925-AB6C-EECF99E19DD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a:extLst>
            <a:ext uri="{FF2B5EF4-FFF2-40B4-BE49-F238E27FC236}">
              <a16:creationId xmlns:a16="http://schemas.microsoft.com/office/drawing/2014/main" id="{BF43A92A-F338-446F-AF48-240A80C725A5}"/>
            </a:ext>
          </a:extLst>
        </xdr:cNvPr>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79090E1E-F4BD-4B98-A521-678467B2B4F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a:extLst>
            <a:ext uri="{FF2B5EF4-FFF2-40B4-BE49-F238E27FC236}">
              <a16:creationId xmlns:a16="http://schemas.microsoft.com/office/drawing/2014/main" id="{EC5DD86F-4CDE-4CD8-A4F8-EE1C2650FE80}"/>
            </a:ext>
          </a:extLst>
        </xdr:cNvPr>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25EB32DE-D34A-4B23-B5D9-42F8EE383CD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34" name="テキスト ボックス 133">
          <a:extLst>
            <a:ext uri="{FF2B5EF4-FFF2-40B4-BE49-F238E27FC236}">
              <a16:creationId xmlns:a16="http://schemas.microsoft.com/office/drawing/2014/main" id="{33D103E0-D747-4A48-8590-A46B24C829F5}"/>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FD95F15F-FC16-4EC1-ADBA-656CBD19FC4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840DD17E-38BC-4A57-8C21-2148FA21E47A}"/>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77ED2062-85CB-4646-9E94-1B59B636A35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437AC0CB-EFEF-4EE9-986E-054FA828AE0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106892</xdr:rowOff>
    </xdr:to>
    <xdr:cxnSp macro="">
      <xdr:nvCxnSpPr>
        <xdr:cNvPr id="139" name="直線コネクタ 138">
          <a:extLst>
            <a:ext uri="{FF2B5EF4-FFF2-40B4-BE49-F238E27FC236}">
              <a16:creationId xmlns:a16="http://schemas.microsoft.com/office/drawing/2014/main" id="{165E9D2F-2B05-4FA1-A35E-D44988C2946B}"/>
            </a:ext>
          </a:extLst>
        </xdr:cNvPr>
        <xdr:cNvCxnSpPr/>
      </xdr:nvCxnSpPr>
      <xdr:spPr>
        <a:xfrm flipV="1">
          <a:off x="14793595" y="53128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110719</xdr:rowOff>
    </xdr:from>
    <xdr:ext cx="405111" cy="259045"/>
    <xdr:sp macro="" textlink="">
      <xdr:nvSpPr>
        <xdr:cNvPr id="140" name="債務償還比率最小値テキスト">
          <a:extLst>
            <a:ext uri="{FF2B5EF4-FFF2-40B4-BE49-F238E27FC236}">
              <a16:creationId xmlns:a16="http://schemas.microsoft.com/office/drawing/2014/main" id="{F396CA70-24F5-4AD1-B3DD-426EE0C999E0}"/>
            </a:ext>
          </a:extLst>
        </xdr:cNvPr>
        <xdr:cNvSpPr txBox="1"/>
      </xdr:nvSpPr>
      <xdr:spPr>
        <a:xfrm>
          <a:off x="14846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106892</xdr:rowOff>
    </xdr:from>
    <xdr:to>
      <xdr:col>76</xdr:col>
      <xdr:colOff>111125</xdr:colOff>
      <xdr:row>33</xdr:row>
      <xdr:rowOff>106892</xdr:rowOff>
    </xdr:to>
    <xdr:cxnSp macro="">
      <xdr:nvCxnSpPr>
        <xdr:cNvPr id="141" name="直線コネクタ 140">
          <a:extLst>
            <a:ext uri="{FF2B5EF4-FFF2-40B4-BE49-F238E27FC236}">
              <a16:creationId xmlns:a16="http://schemas.microsoft.com/office/drawing/2014/main" id="{13156712-1ECD-4F09-B03B-E87627755926}"/>
            </a:ext>
          </a:extLst>
        </xdr:cNvPr>
        <xdr:cNvCxnSpPr/>
      </xdr:nvCxnSpPr>
      <xdr:spPr>
        <a:xfrm>
          <a:off x="14706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a:extLst>
            <a:ext uri="{FF2B5EF4-FFF2-40B4-BE49-F238E27FC236}">
              <a16:creationId xmlns:a16="http://schemas.microsoft.com/office/drawing/2014/main" id="{2BF9C2BB-5AF7-4B97-B44F-A0BEE99CCA47}"/>
            </a:ext>
          </a:extLst>
        </xdr:cNvPr>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34C2AA64-A645-4E30-ADF6-041CFA1D6DA9}"/>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a:extLst>
            <a:ext uri="{FF2B5EF4-FFF2-40B4-BE49-F238E27FC236}">
              <a16:creationId xmlns:a16="http://schemas.microsoft.com/office/drawing/2014/main" id="{71A3EFF4-C6B4-4595-B5C0-D6B3B9EBA1A0}"/>
            </a:ext>
          </a:extLst>
        </xdr:cNvPr>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a:extLst>
            <a:ext uri="{FF2B5EF4-FFF2-40B4-BE49-F238E27FC236}">
              <a16:creationId xmlns:a16="http://schemas.microsoft.com/office/drawing/2014/main" id="{7A665A7F-2DA6-49AB-A9A6-E93F299CDE43}"/>
            </a:ext>
          </a:extLst>
        </xdr:cNvPr>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a:extLst>
            <a:ext uri="{FF2B5EF4-FFF2-40B4-BE49-F238E27FC236}">
              <a16:creationId xmlns:a16="http://schemas.microsoft.com/office/drawing/2014/main" id="{6CDCFA0F-EDF4-4C80-9D90-6C54BB6934A7}"/>
            </a:ext>
          </a:extLst>
        </xdr:cNvPr>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a:extLst>
            <a:ext uri="{FF2B5EF4-FFF2-40B4-BE49-F238E27FC236}">
              <a16:creationId xmlns:a16="http://schemas.microsoft.com/office/drawing/2014/main" id="{A311DB26-3B06-4C6C-BD01-E5A6A6538068}"/>
            </a:ext>
          </a:extLst>
        </xdr:cNvPr>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a:extLst>
            <a:ext uri="{FF2B5EF4-FFF2-40B4-BE49-F238E27FC236}">
              <a16:creationId xmlns:a16="http://schemas.microsoft.com/office/drawing/2014/main" id="{28719F4E-BB32-4598-B827-D85D2E7D58B7}"/>
            </a:ext>
          </a:extLst>
        </xdr:cNvPr>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a:extLst>
            <a:ext uri="{FF2B5EF4-FFF2-40B4-BE49-F238E27FC236}">
              <a16:creationId xmlns:a16="http://schemas.microsoft.com/office/drawing/2014/main" id="{8C8D2FEC-3B7A-4E6A-AFBB-62059B5CCF34}"/>
            </a:ext>
          </a:extLst>
        </xdr:cNvPr>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D150C6C-2EF0-45B4-BF5B-C449443C6A0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5ED4942F-82BA-495D-B2E7-29D9FA1BE38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4FD7884-09CB-481E-9167-579F2FD8A63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8E047F9-93A0-4E18-A7AA-413B1E417BF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E610FD9-E51F-4883-9E54-0ADFE4EA2FB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a:extLst>
            <a:ext uri="{FF2B5EF4-FFF2-40B4-BE49-F238E27FC236}">
              <a16:creationId xmlns:a16="http://schemas.microsoft.com/office/drawing/2014/main" id="{1DA90728-CFC4-441C-ACA2-3A598F0D2DAA}"/>
            </a:ext>
          </a:extLst>
        </xdr:cNvPr>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a:extLst>
            <a:ext uri="{FF2B5EF4-FFF2-40B4-BE49-F238E27FC236}">
              <a16:creationId xmlns:a16="http://schemas.microsoft.com/office/drawing/2014/main" id="{8F4F09E4-2B78-41D9-A257-71A68DF45BB6}"/>
            </a:ext>
          </a:extLst>
        </xdr:cNvPr>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a:extLst>
            <a:ext uri="{FF2B5EF4-FFF2-40B4-BE49-F238E27FC236}">
              <a16:creationId xmlns:a16="http://schemas.microsoft.com/office/drawing/2014/main" id="{714E67FE-25CF-43DC-83D9-2B2C07D816EA}"/>
            </a:ext>
          </a:extLst>
        </xdr:cNvPr>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a:extLst>
            <a:ext uri="{FF2B5EF4-FFF2-40B4-BE49-F238E27FC236}">
              <a16:creationId xmlns:a16="http://schemas.microsoft.com/office/drawing/2014/main" id="{434CABC5-2343-4C9B-B37D-2DE31668100E}"/>
            </a:ext>
          </a:extLst>
        </xdr:cNvPr>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79350D0C-E1C3-473F-84FD-2251B550050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8584F73E-73F8-4637-9089-0073072F37F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A9FB7A52-83D0-486E-B812-1259203744E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E90EE7CC-6FDC-44BF-989B-EB71B11C216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63ECB816-E42B-46B5-B63D-1971B15CEF4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99099D47-3773-4768-A8DD-1F43E76C093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4381CC-4572-4CA7-82E9-73840456D8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69BE94-2562-41F4-9DA2-2DC4FAE50D4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757DAD-4731-4C00-8ACB-1ED99F46EB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04CC012-0298-48A3-859B-F93A3C38EAA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E9E582C-C5D6-46C2-8D97-F5E93B0364D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797BFA-8329-4146-88EE-ABD77DC9F3A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63CDB32-BC33-4A72-9769-FA12ECFA194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E9C28A-31EB-477E-B265-ACB28D157C1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EBBB520-562D-4BE0-96A4-A9C672151C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2AC7280-96A2-4E2D-812F-3600DAAE3AC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67,049
64,235
11.66
65,665,269
63,455,924
1,472,945
36,931,411
15,005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866958F-D59C-4F83-99C0-46767A189F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41CA4C-6FE6-4E61-BA01-4F581BB91C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F5B221-4C7B-4D1B-A55E-B324EF6E25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9470AB6-3688-48CD-9FAF-26A07D98506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6A9F2E-ACB8-4444-909E-67F8362EF02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8D12230-0095-479C-8061-C50C407132D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F81B31-6DFD-43A3-B68F-73F38DC814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214B44-E722-4A85-A835-FB7920849E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82517B-2815-40D8-B6F9-3A10B29594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D23EF03-2AFE-49E8-9767-AD4CC69B8D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E8A7A2-706C-4BFB-9250-0EB5A468B6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48AD6B-2DFD-41D9-93CA-C67488491C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135BF44-4079-4A97-B8D5-3D1C7B729B4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7076FE-A9D0-4FAE-ABA1-31CD2C088B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89E0F6-7AFB-4B23-94CF-882A9131169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74827A-CFEB-4331-B39A-DD590D56D8A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DBD5E6-994A-478E-BF5E-BD22C7FF292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19C2C41-4CF5-454C-B2A7-8A163BDBC1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2C4191A-FF0A-4227-A82C-5194FC7F4F3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517A44D-D19D-4EBE-9308-FD81DF36859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8BA0F53-AB8C-4443-A6E6-2433E57037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486D06F-EDF6-48D5-94A0-B466B6418C1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AA0A9FD-8993-40C1-B1F9-CF265077F9E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A0F7D51-4A2A-493B-8CEE-A19A933547E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A5D02A-D8DB-4EC9-BA08-8DCC3B230E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13FBB0C-1BF8-40C4-A1D6-B86232F7ED3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2F20939-E0AF-4D36-8B78-AC1D9C714B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1B9625C-8278-4C6A-A0DE-1EC5D986A4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FA1205A-A8AB-4A0F-81F7-054A45DE5A1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AC2A2BE-DE33-4B07-92DE-7A2FC192DB7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CB24D24-E873-4AFE-9E0C-95CD3632E68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D28978A-DEBF-47CB-A018-3BB0801DE87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7FAB068-6C96-44C2-BDE3-2FAC36AC5A9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7ED724C-2E8E-4699-BC53-45818761A0D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AE78911-0BBC-4521-9E14-127AFBD7BD8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9B36635-6499-44D6-A280-832DD7789A1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E27F0DA-56B7-4F42-B6BE-0891F197D63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EA99604-081C-4352-A657-D6B00BBF743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5C132DF-8400-424B-AB3E-F08A53D0205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05FB5CF-88DA-4110-9D2F-7C295852CE5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60CF734-528E-4B87-94D3-9B2D956BD8B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3F58D77-B4BC-4BEF-98B7-00D3D4483A1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B9940C9-289D-48CB-93AE-29B1CA5E355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F950987-2371-4C2D-875B-640FFCE6620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2DA2CA7-322F-4ECF-8DF0-CE4E7D259DF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91BCC1A-7667-4767-BAB9-214BEFC4B63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a:extLst>
            <a:ext uri="{FF2B5EF4-FFF2-40B4-BE49-F238E27FC236}">
              <a16:creationId xmlns:a16="http://schemas.microsoft.com/office/drawing/2014/main" id="{74BA0D56-388A-4B7C-9F4F-DA0ACCCC4D34}"/>
            </a:ext>
          </a:extLst>
        </xdr:cNvPr>
        <xdr:cNvCxnSpPr/>
      </xdr:nvCxnSpPr>
      <xdr:spPr>
        <a:xfrm flipV="1">
          <a:off x="4634865" y="5660572"/>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a:extLst>
            <a:ext uri="{FF2B5EF4-FFF2-40B4-BE49-F238E27FC236}">
              <a16:creationId xmlns:a16="http://schemas.microsoft.com/office/drawing/2014/main" id="{5B2BAD73-0B80-45C2-A394-78F63FD82EFF}"/>
            </a:ext>
          </a:extLst>
        </xdr:cNvPr>
        <xdr:cNvSpPr txBox="1"/>
      </xdr:nvSpPr>
      <xdr:spPr>
        <a:xfrm>
          <a:off x="46736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a:extLst>
            <a:ext uri="{FF2B5EF4-FFF2-40B4-BE49-F238E27FC236}">
              <a16:creationId xmlns:a16="http://schemas.microsoft.com/office/drawing/2014/main" id="{B531EBFC-B42C-4FDD-B814-278DD6ED6AB9}"/>
            </a:ext>
          </a:extLst>
        </xdr:cNvPr>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68AB3205-2299-47AD-8419-C99A61657624}"/>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6D22E57-5E94-48C3-8418-94E726CC0AC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道路】&#10;有形固定資産減価償却率平均値テキスト">
          <a:extLst>
            <a:ext uri="{FF2B5EF4-FFF2-40B4-BE49-F238E27FC236}">
              <a16:creationId xmlns:a16="http://schemas.microsoft.com/office/drawing/2014/main" id="{90C5203E-9421-4448-906D-DC9FC2FAEA01}"/>
            </a:ext>
          </a:extLst>
        </xdr:cNvPr>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a:extLst>
            <a:ext uri="{FF2B5EF4-FFF2-40B4-BE49-F238E27FC236}">
              <a16:creationId xmlns:a16="http://schemas.microsoft.com/office/drawing/2014/main" id="{203143B3-3498-45A3-B350-1270CBE4D66A}"/>
            </a:ext>
          </a:extLst>
        </xdr:cNvPr>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a:extLst>
            <a:ext uri="{FF2B5EF4-FFF2-40B4-BE49-F238E27FC236}">
              <a16:creationId xmlns:a16="http://schemas.microsoft.com/office/drawing/2014/main" id="{76F51F10-8074-4CFF-B846-CCA3070CFCD0}"/>
            </a:ext>
          </a:extLst>
        </xdr:cNvPr>
        <xdr:cNvSpPr/>
      </xdr:nvSpPr>
      <xdr:spPr>
        <a:xfrm>
          <a:off x="3746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a:extLst>
            <a:ext uri="{FF2B5EF4-FFF2-40B4-BE49-F238E27FC236}">
              <a16:creationId xmlns:a16="http://schemas.microsoft.com/office/drawing/2014/main" id="{CED57999-8369-4F36-8DFE-76CE42ED4AB2}"/>
            </a:ext>
          </a:extLst>
        </xdr:cNvPr>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a:extLst>
            <a:ext uri="{FF2B5EF4-FFF2-40B4-BE49-F238E27FC236}">
              <a16:creationId xmlns:a16="http://schemas.microsoft.com/office/drawing/2014/main" id="{849E45A7-AA2B-4EF7-8FD9-221FAE00D62C}"/>
            </a:ext>
          </a:extLst>
        </xdr:cNvPr>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a:extLst>
            <a:ext uri="{FF2B5EF4-FFF2-40B4-BE49-F238E27FC236}">
              <a16:creationId xmlns:a16="http://schemas.microsoft.com/office/drawing/2014/main" id="{1A9445B8-2B30-498C-A0EE-D623CE7AF942}"/>
            </a:ext>
          </a:extLst>
        </xdr:cNvPr>
        <xdr:cNvSpPr/>
      </xdr:nvSpPr>
      <xdr:spPr>
        <a:xfrm>
          <a:off x="1079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0DA4766-72CA-4683-9C9A-5562BB1F01A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EB88695-207D-4457-B637-B68F4023DD8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05C4D18-FB8B-4A19-ADDB-C2CA600F044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A5EC37E-BBAA-48C2-8994-33F014D1ECE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2CED80E-12F1-4FA7-9B3C-589178BAE2C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105410</xdr:rowOff>
    </xdr:from>
    <xdr:to>
      <xdr:col>24</xdr:col>
      <xdr:colOff>114300</xdr:colOff>
      <xdr:row>41</xdr:row>
      <xdr:rowOff>35560</xdr:rowOff>
    </xdr:to>
    <xdr:sp macro="" textlink="">
      <xdr:nvSpPr>
        <xdr:cNvPr id="74" name="楕円 73">
          <a:extLst>
            <a:ext uri="{FF2B5EF4-FFF2-40B4-BE49-F238E27FC236}">
              <a16:creationId xmlns:a16="http://schemas.microsoft.com/office/drawing/2014/main" id="{AD64F213-B28A-43FD-8035-A71995C89458}"/>
            </a:ext>
          </a:extLst>
        </xdr:cNvPr>
        <xdr:cNvSpPr/>
      </xdr:nvSpPr>
      <xdr:spPr>
        <a:xfrm>
          <a:off x="4584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83837</xdr:rowOff>
    </xdr:from>
    <xdr:ext cx="405111" cy="259045"/>
    <xdr:sp macro="" textlink="">
      <xdr:nvSpPr>
        <xdr:cNvPr id="75" name="【道路】&#10;有形固定資産減価償却率該当値テキスト">
          <a:extLst>
            <a:ext uri="{FF2B5EF4-FFF2-40B4-BE49-F238E27FC236}">
              <a16:creationId xmlns:a16="http://schemas.microsoft.com/office/drawing/2014/main" id="{EAD51825-C4D3-43C5-9905-7701A647D9EA}"/>
            </a:ext>
          </a:extLst>
        </xdr:cNvPr>
        <xdr:cNvSpPr txBox="1"/>
      </xdr:nvSpPr>
      <xdr:spPr>
        <a:xfrm>
          <a:off x="467360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64588</xdr:rowOff>
    </xdr:from>
    <xdr:to>
      <xdr:col>20</xdr:col>
      <xdr:colOff>38100</xdr:colOff>
      <xdr:row>40</xdr:row>
      <xdr:rowOff>166188</xdr:rowOff>
    </xdr:to>
    <xdr:sp macro="" textlink="">
      <xdr:nvSpPr>
        <xdr:cNvPr id="76" name="楕円 75">
          <a:extLst>
            <a:ext uri="{FF2B5EF4-FFF2-40B4-BE49-F238E27FC236}">
              <a16:creationId xmlns:a16="http://schemas.microsoft.com/office/drawing/2014/main" id="{F1ADEB71-4231-47A2-B3EB-6D8FD18001DD}"/>
            </a:ext>
          </a:extLst>
        </xdr:cNvPr>
        <xdr:cNvSpPr/>
      </xdr:nvSpPr>
      <xdr:spPr>
        <a:xfrm>
          <a:off x="3746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115388</xdr:rowOff>
    </xdr:from>
    <xdr:to>
      <xdr:col>24</xdr:col>
      <xdr:colOff>63500</xdr:colOff>
      <xdr:row>40</xdr:row>
      <xdr:rowOff>156210</xdr:rowOff>
    </xdr:to>
    <xdr:cxnSp macro="">
      <xdr:nvCxnSpPr>
        <xdr:cNvPr id="77" name="直線コネクタ 76">
          <a:extLst>
            <a:ext uri="{FF2B5EF4-FFF2-40B4-BE49-F238E27FC236}">
              <a16:creationId xmlns:a16="http://schemas.microsoft.com/office/drawing/2014/main" id="{33123C00-0E77-468A-8610-C2232B884672}"/>
            </a:ext>
          </a:extLst>
        </xdr:cNvPr>
        <xdr:cNvCxnSpPr/>
      </xdr:nvCxnSpPr>
      <xdr:spPr>
        <a:xfrm>
          <a:off x="3797300" y="697338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22134</xdr:rowOff>
    </xdr:from>
    <xdr:to>
      <xdr:col>15</xdr:col>
      <xdr:colOff>101600</xdr:colOff>
      <xdr:row>40</xdr:row>
      <xdr:rowOff>123734</xdr:rowOff>
    </xdr:to>
    <xdr:sp macro="" textlink="">
      <xdr:nvSpPr>
        <xdr:cNvPr id="78" name="楕円 77">
          <a:extLst>
            <a:ext uri="{FF2B5EF4-FFF2-40B4-BE49-F238E27FC236}">
              <a16:creationId xmlns:a16="http://schemas.microsoft.com/office/drawing/2014/main" id="{879FCB26-C69C-4B89-AEC6-9A6F25ACEF95}"/>
            </a:ext>
          </a:extLst>
        </xdr:cNvPr>
        <xdr:cNvSpPr/>
      </xdr:nvSpPr>
      <xdr:spPr>
        <a:xfrm>
          <a:off x="2857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72934</xdr:rowOff>
    </xdr:from>
    <xdr:to>
      <xdr:col>19</xdr:col>
      <xdr:colOff>177800</xdr:colOff>
      <xdr:row>40</xdr:row>
      <xdr:rowOff>115388</xdr:rowOff>
    </xdr:to>
    <xdr:cxnSp macro="">
      <xdr:nvCxnSpPr>
        <xdr:cNvPr id="79" name="直線コネクタ 78">
          <a:extLst>
            <a:ext uri="{FF2B5EF4-FFF2-40B4-BE49-F238E27FC236}">
              <a16:creationId xmlns:a16="http://schemas.microsoft.com/office/drawing/2014/main" id="{B913B867-8460-4EAA-AE53-4347662F311E}"/>
            </a:ext>
          </a:extLst>
        </xdr:cNvPr>
        <xdr:cNvCxnSpPr/>
      </xdr:nvCxnSpPr>
      <xdr:spPr>
        <a:xfrm>
          <a:off x="2908300" y="69309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62956</xdr:rowOff>
    </xdr:from>
    <xdr:to>
      <xdr:col>10</xdr:col>
      <xdr:colOff>165100</xdr:colOff>
      <xdr:row>41</xdr:row>
      <xdr:rowOff>164556</xdr:rowOff>
    </xdr:to>
    <xdr:sp macro="" textlink="">
      <xdr:nvSpPr>
        <xdr:cNvPr id="80" name="楕円 79">
          <a:extLst>
            <a:ext uri="{FF2B5EF4-FFF2-40B4-BE49-F238E27FC236}">
              <a16:creationId xmlns:a16="http://schemas.microsoft.com/office/drawing/2014/main" id="{73D75954-35F4-4782-83F1-ADEBFC4BB10F}"/>
            </a:ext>
          </a:extLst>
        </xdr:cNvPr>
        <xdr:cNvSpPr/>
      </xdr:nvSpPr>
      <xdr:spPr>
        <a:xfrm>
          <a:off x="1968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72934</xdr:rowOff>
    </xdr:from>
    <xdr:to>
      <xdr:col>15</xdr:col>
      <xdr:colOff>50800</xdr:colOff>
      <xdr:row>41</xdr:row>
      <xdr:rowOff>113756</xdr:rowOff>
    </xdr:to>
    <xdr:cxnSp macro="">
      <xdr:nvCxnSpPr>
        <xdr:cNvPr id="81" name="直線コネクタ 80">
          <a:extLst>
            <a:ext uri="{FF2B5EF4-FFF2-40B4-BE49-F238E27FC236}">
              <a16:creationId xmlns:a16="http://schemas.microsoft.com/office/drawing/2014/main" id="{F00160C1-F472-408A-AFEB-DC988719C603}"/>
            </a:ext>
          </a:extLst>
        </xdr:cNvPr>
        <xdr:cNvCxnSpPr/>
      </xdr:nvCxnSpPr>
      <xdr:spPr>
        <a:xfrm flipV="1">
          <a:off x="2019300" y="6930934"/>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2540</xdr:rowOff>
    </xdr:from>
    <xdr:to>
      <xdr:col>6</xdr:col>
      <xdr:colOff>38100</xdr:colOff>
      <xdr:row>42</xdr:row>
      <xdr:rowOff>104140</xdr:rowOff>
    </xdr:to>
    <xdr:sp macro="" textlink="">
      <xdr:nvSpPr>
        <xdr:cNvPr id="82" name="楕円 81">
          <a:extLst>
            <a:ext uri="{FF2B5EF4-FFF2-40B4-BE49-F238E27FC236}">
              <a16:creationId xmlns:a16="http://schemas.microsoft.com/office/drawing/2014/main" id="{F88A36D7-CEAB-44FF-877E-70DA3A27B38A}"/>
            </a:ext>
          </a:extLst>
        </xdr:cNvPr>
        <xdr:cNvSpPr/>
      </xdr:nvSpPr>
      <xdr:spPr>
        <a:xfrm>
          <a:off x="1079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113756</xdr:rowOff>
    </xdr:from>
    <xdr:to>
      <xdr:col>10</xdr:col>
      <xdr:colOff>114300</xdr:colOff>
      <xdr:row>42</xdr:row>
      <xdr:rowOff>53340</xdr:rowOff>
    </xdr:to>
    <xdr:cxnSp macro="">
      <xdr:nvCxnSpPr>
        <xdr:cNvPr id="83" name="直線コネクタ 82">
          <a:extLst>
            <a:ext uri="{FF2B5EF4-FFF2-40B4-BE49-F238E27FC236}">
              <a16:creationId xmlns:a16="http://schemas.microsoft.com/office/drawing/2014/main" id="{F24255E3-9D00-46D2-AFCC-A5D29A3EC6D2}"/>
            </a:ext>
          </a:extLst>
        </xdr:cNvPr>
        <xdr:cNvCxnSpPr/>
      </xdr:nvCxnSpPr>
      <xdr:spPr>
        <a:xfrm flipV="1">
          <a:off x="1130300" y="714320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171285</xdr:rowOff>
    </xdr:from>
    <xdr:ext cx="405111" cy="259045"/>
    <xdr:sp macro="" textlink="">
      <xdr:nvSpPr>
        <xdr:cNvPr id="84" name="n_1aveValue【道路】&#10;有形固定資産減価償却率">
          <a:extLst>
            <a:ext uri="{FF2B5EF4-FFF2-40B4-BE49-F238E27FC236}">
              <a16:creationId xmlns:a16="http://schemas.microsoft.com/office/drawing/2014/main" id="{2C24A65D-E159-4CA4-A5B2-25FD4A6AC057}"/>
            </a:ext>
          </a:extLst>
        </xdr:cNvPr>
        <xdr:cNvSpPr txBox="1"/>
      </xdr:nvSpPr>
      <xdr:spPr>
        <a:xfrm>
          <a:off x="3582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道路】&#10;有形固定資産減価償却率">
          <a:extLst>
            <a:ext uri="{FF2B5EF4-FFF2-40B4-BE49-F238E27FC236}">
              <a16:creationId xmlns:a16="http://schemas.microsoft.com/office/drawing/2014/main" id="{DD8567D7-175C-422F-ACB0-33FAC8586AD1}"/>
            </a:ext>
          </a:extLst>
        </xdr:cNvPr>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6" name="n_3aveValue【道路】&#10;有形固定資産減価償却率">
          <a:extLst>
            <a:ext uri="{FF2B5EF4-FFF2-40B4-BE49-F238E27FC236}">
              <a16:creationId xmlns:a16="http://schemas.microsoft.com/office/drawing/2014/main" id="{5109B6BD-47F9-4DCD-83D7-853E8692B1A7}"/>
            </a:ext>
          </a:extLst>
        </xdr:cNvPr>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87" name="n_4aveValue【道路】&#10;有形固定資産減価償却率">
          <a:extLst>
            <a:ext uri="{FF2B5EF4-FFF2-40B4-BE49-F238E27FC236}">
              <a16:creationId xmlns:a16="http://schemas.microsoft.com/office/drawing/2014/main" id="{B28EA0A3-3524-4F45-ABF7-02FF048A35FF}"/>
            </a:ext>
          </a:extLst>
        </xdr:cNvPr>
        <xdr:cNvSpPr txBox="1"/>
      </xdr:nvSpPr>
      <xdr:spPr>
        <a:xfrm>
          <a:off x="927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157315</xdr:rowOff>
    </xdr:from>
    <xdr:ext cx="405111" cy="259045"/>
    <xdr:sp macro="" textlink="">
      <xdr:nvSpPr>
        <xdr:cNvPr id="88" name="n_1mainValue【道路】&#10;有形固定資産減価償却率">
          <a:extLst>
            <a:ext uri="{FF2B5EF4-FFF2-40B4-BE49-F238E27FC236}">
              <a16:creationId xmlns:a16="http://schemas.microsoft.com/office/drawing/2014/main" id="{688A201C-DFC7-4843-9A1D-BC9564DBCFFB}"/>
            </a:ext>
          </a:extLst>
        </xdr:cNvPr>
        <xdr:cNvSpPr txBox="1"/>
      </xdr:nvSpPr>
      <xdr:spPr>
        <a:xfrm>
          <a:off x="35820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114861</xdr:rowOff>
    </xdr:from>
    <xdr:ext cx="405111" cy="259045"/>
    <xdr:sp macro="" textlink="">
      <xdr:nvSpPr>
        <xdr:cNvPr id="89" name="n_2mainValue【道路】&#10;有形固定資産減価償却率">
          <a:extLst>
            <a:ext uri="{FF2B5EF4-FFF2-40B4-BE49-F238E27FC236}">
              <a16:creationId xmlns:a16="http://schemas.microsoft.com/office/drawing/2014/main" id="{B531B5E3-0D4C-46F7-9D1F-B9C359CD86CD}"/>
            </a:ext>
          </a:extLst>
        </xdr:cNvPr>
        <xdr:cNvSpPr txBox="1"/>
      </xdr:nvSpPr>
      <xdr:spPr>
        <a:xfrm>
          <a:off x="2705744"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155683</xdr:rowOff>
    </xdr:from>
    <xdr:ext cx="405111" cy="259045"/>
    <xdr:sp macro="" textlink="">
      <xdr:nvSpPr>
        <xdr:cNvPr id="90" name="n_3mainValue【道路】&#10;有形固定資産減価償却率">
          <a:extLst>
            <a:ext uri="{FF2B5EF4-FFF2-40B4-BE49-F238E27FC236}">
              <a16:creationId xmlns:a16="http://schemas.microsoft.com/office/drawing/2014/main" id="{401B4884-6CF7-4FB4-9C1E-0A19D4437B7B}"/>
            </a:ext>
          </a:extLst>
        </xdr:cNvPr>
        <xdr:cNvSpPr txBox="1"/>
      </xdr:nvSpPr>
      <xdr:spPr>
        <a:xfrm>
          <a:off x="18167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95267</xdr:rowOff>
    </xdr:from>
    <xdr:ext cx="405111" cy="259045"/>
    <xdr:sp macro="" textlink="">
      <xdr:nvSpPr>
        <xdr:cNvPr id="91" name="n_4mainValue【道路】&#10;有形固定資産減価償却率">
          <a:extLst>
            <a:ext uri="{FF2B5EF4-FFF2-40B4-BE49-F238E27FC236}">
              <a16:creationId xmlns:a16="http://schemas.microsoft.com/office/drawing/2014/main" id="{6ADC5BB3-B58C-4A88-B7F8-3E86F182697A}"/>
            </a:ext>
          </a:extLst>
        </xdr:cNvPr>
        <xdr:cNvSpPr txBox="1"/>
      </xdr:nvSpPr>
      <xdr:spPr>
        <a:xfrm>
          <a:off x="9277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6409379-3B73-443B-9A58-367561D3550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951712B-A284-48B2-A9C3-A8E26FB4EE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620AE82-4F57-4203-B0C0-DAC5685749B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1531D6A-9D26-4EB4-8625-B59E9B2189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07C7335-358E-4099-B394-1272B13B91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2CC677C-A6E9-4307-ABAF-8A3A3680F84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FA002A9-68A2-4855-A6CE-F50863CD52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82FECF8-6D73-46B6-9A81-E407927C1B1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89A3D9FD-D13C-4375-A727-AFECD977105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AD8029C-F986-4A34-89A1-1B8C9375929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93DCCC4-EABE-4320-B484-6DA544FEA24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270E7D6-D1A6-44C6-9A32-5A9CE6D3396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916C584-B6C2-4C06-947A-104DE51FCFF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97D0AF31-0B99-4188-AB62-17D1FA5EDC8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E1F4F23-BB88-4D72-965D-CFDC6576011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9BA7747-BF0A-4820-A9D8-7DDDD94500E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06476F6-38FC-458F-83E3-C07C4389BB0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D7E9D450-715E-4279-AF91-615B7513E06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FA2FCBF-56CD-47DE-9EBE-9D67C88E1CB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C4CE9150-CA55-4936-A4B1-1F070B0D6E2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0C61933-F95D-44FB-877E-390A18C35B4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41B69DC2-2747-4F93-B982-98FBDB6E5B8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10659DC-D5F5-48F6-A6B9-06EB5E0DA7A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a:extLst>
            <a:ext uri="{FF2B5EF4-FFF2-40B4-BE49-F238E27FC236}">
              <a16:creationId xmlns:a16="http://schemas.microsoft.com/office/drawing/2014/main" id="{C9E269CD-438B-4085-9C20-7D5200D7C834}"/>
            </a:ext>
          </a:extLst>
        </xdr:cNvPr>
        <xdr:cNvCxnSpPr/>
      </xdr:nvCxnSpPr>
      <xdr:spPr>
        <a:xfrm flipV="1">
          <a:off x="10476865" y="582358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a:extLst>
            <a:ext uri="{FF2B5EF4-FFF2-40B4-BE49-F238E27FC236}">
              <a16:creationId xmlns:a16="http://schemas.microsoft.com/office/drawing/2014/main" id="{E2A977DE-A78A-49E8-9BEA-97B28D4DC734}"/>
            </a:ext>
          </a:extLst>
        </xdr:cNvPr>
        <xdr:cNvSpPr txBox="1"/>
      </xdr:nvSpPr>
      <xdr:spPr>
        <a:xfrm>
          <a:off x="10515600" y="712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a:extLst>
            <a:ext uri="{FF2B5EF4-FFF2-40B4-BE49-F238E27FC236}">
              <a16:creationId xmlns:a16="http://schemas.microsoft.com/office/drawing/2014/main" id="{3213E00D-218F-4978-A061-3F7FDC11E554}"/>
            </a:ext>
          </a:extLst>
        </xdr:cNvPr>
        <xdr:cNvCxnSpPr/>
      </xdr:nvCxnSpPr>
      <xdr:spPr>
        <a:xfrm>
          <a:off x="10388600" y="711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a:extLst>
            <a:ext uri="{FF2B5EF4-FFF2-40B4-BE49-F238E27FC236}">
              <a16:creationId xmlns:a16="http://schemas.microsoft.com/office/drawing/2014/main" id="{C03A5F86-BCCB-4627-9882-F835945CED24}"/>
            </a:ext>
          </a:extLst>
        </xdr:cNvPr>
        <xdr:cNvSpPr txBox="1"/>
      </xdr:nvSpPr>
      <xdr:spPr>
        <a:xfrm>
          <a:off x="10515600" y="559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a:extLst>
            <a:ext uri="{FF2B5EF4-FFF2-40B4-BE49-F238E27FC236}">
              <a16:creationId xmlns:a16="http://schemas.microsoft.com/office/drawing/2014/main" id="{524537C4-6B03-4A62-82E8-EEBBAA4D73A2}"/>
            </a:ext>
          </a:extLst>
        </xdr:cNvPr>
        <xdr:cNvCxnSpPr/>
      </xdr:nvCxnSpPr>
      <xdr:spPr>
        <a:xfrm>
          <a:off x="10388600" y="582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19829</xdr:rowOff>
    </xdr:from>
    <xdr:ext cx="469744" cy="259045"/>
    <xdr:sp macro="" textlink="">
      <xdr:nvSpPr>
        <xdr:cNvPr id="120" name="【道路】&#10;一人当たり延長平均値テキスト">
          <a:extLst>
            <a:ext uri="{FF2B5EF4-FFF2-40B4-BE49-F238E27FC236}">
              <a16:creationId xmlns:a16="http://schemas.microsoft.com/office/drawing/2014/main" id="{BE8F3856-6BCD-4D19-86DD-5CD552302672}"/>
            </a:ext>
          </a:extLst>
        </xdr:cNvPr>
        <xdr:cNvSpPr txBox="1"/>
      </xdr:nvSpPr>
      <xdr:spPr>
        <a:xfrm>
          <a:off x="10515600" y="687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a:extLst>
            <a:ext uri="{FF2B5EF4-FFF2-40B4-BE49-F238E27FC236}">
              <a16:creationId xmlns:a16="http://schemas.microsoft.com/office/drawing/2014/main" id="{9351670E-2BD7-4694-BBBA-195CBEA33032}"/>
            </a:ext>
          </a:extLst>
        </xdr:cNvPr>
        <xdr:cNvSpPr/>
      </xdr:nvSpPr>
      <xdr:spPr>
        <a:xfrm>
          <a:off x="10426700" y="689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a:extLst>
            <a:ext uri="{FF2B5EF4-FFF2-40B4-BE49-F238E27FC236}">
              <a16:creationId xmlns:a16="http://schemas.microsoft.com/office/drawing/2014/main" id="{6A54180B-11B7-486E-9217-D87DACE96D12}"/>
            </a:ext>
          </a:extLst>
        </xdr:cNvPr>
        <xdr:cNvSpPr/>
      </xdr:nvSpPr>
      <xdr:spPr>
        <a:xfrm>
          <a:off x="95885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a:extLst>
            <a:ext uri="{FF2B5EF4-FFF2-40B4-BE49-F238E27FC236}">
              <a16:creationId xmlns:a16="http://schemas.microsoft.com/office/drawing/2014/main" id="{5E4D300A-5A5A-4288-A9DC-1750FB7F7C06}"/>
            </a:ext>
          </a:extLst>
        </xdr:cNvPr>
        <xdr:cNvSpPr/>
      </xdr:nvSpPr>
      <xdr:spPr>
        <a:xfrm>
          <a:off x="8699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a:extLst>
            <a:ext uri="{FF2B5EF4-FFF2-40B4-BE49-F238E27FC236}">
              <a16:creationId xmlns:a16="http://schemas.microsoft.com/office/drawing/2014/main" id="{AC1E77D3-8555-4005-89AA-604FA6424D33}"/>
            </a:ext>
          </a:extLst>
        </xdr:cNvPr>
        <xdr:cNvSpPr/>
      </xdr:nvSpPr>
      <xdr:spPr>
        <a:xfrm>
          <a:off x="7810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a:extLst>
            <a:ext uri="{FF2B5EF4-FFF2-40B4-BE49-F238E27FC236}">
              <a16:creationId xmlns:a16="http://schemas.microsoft.com/office/drawing/2014/main" id="{821194C1-F9C9-4F19-988E-470CDB29B616}"/>
            </a:ext>
          </a:extLst>
        </xdr:cNvPr>
        <xdr:cNvSpPr/>
      </xdr:nvSpPr>
      <xdr:spPr>
        <a:xfrm>
          <a:off x="6921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AF41441-84D9-45D9-A8B9-A5CFF8E5312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22C8F7C-38AE-47F6-828A-49B48B4576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828606A-59DB-4926-8B72-0E9445B4E67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CF52BFB-4EC7-411A-ABEC-FD116CBFEA7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D9B4423-3DFD-4BCF-95AF-81DF38E67C3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134176</xdr:rowOff>
    </xdr:from>
    <xdr:to>
      <xdr:col>55</xdr:col>
      <xdr:colOff>50800</xdr:colOff>
      <xdr:row>40</xdr:row>
      <xdr:rowOff>64326</xdr:rowOff>
    </xdr:to>
    <xdr:sp macro="" textlink="">
      <xdr:nvSpPr>
        <xdr:cNvPr id="131" name="楕円 130">
          <a:extLst>
            <a:ext uri="{FF2B5EF4-FFF2-40B4-BE49-F238E27FC236}">
              <a16:creationId xmlns:a16="http://schemas.microsoft.com/office/drawing/2014/main" id="{7F7071D9-AD64-4BF6-8A18-E5D290573B54}"/>
            </a:ext>
          </a:extLst>
        </xdr:cNvPr>
        <xdr:cNvSpPr/>
      </xdr:nvSpPr>
      <xdr:spPr>
        <a:xfrm>
          <a:off x="10426700" y="68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157053</xdr:rowOff>
    </xdr:from>
    <xdr:ext cx="469744" cy="259045"/>
    <xdr:sp macro="" textlink="">
      <xdr:nvSpPr>
        <xdr:cNvPr id="132" name="【道路】&#10;一人当たり延長該当値テキスト">
          <a:extLst>
            <a:ext uri="{FF2B5EF4-FFF2-40B4-BE49-F238E27FC236}">
              <a16:creationId xmlns:a16="http://schemas.microsoft.com/office/drawing/2014/main" id="{603FAF56-63F9-4973-8F91-40D88E711D1B}"/>
            </a:ext>
          </a:extLst>
        </xdr:cNvPr>
        <xdr:cNvSpPr txBox="1"/>
      </xdr:nvSpPr>
      <xdr:spPr>
        <a:xfrm>
          <a:off x="10515600" y="667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135128</xdr:rowOff>
    </xdr:from>
    <xdr:to>
      <xdr:col>50</xdr:col>
      <xdr:colOff>165100</xdr:colOff>
      <xdr:row>40</xdr:row>
      <xdr:rowOff>65278</xdr:rowOff>
    </xdr:to>
    <xdr:sp macro="" textlink="">
      <xdr:nvSpPr>
        <xdr:cNvPr id="133" name="楕円 132">
          <a:extLst>
            <a:ext uri="{FF2B5EF4-FFF2-40B4-BE49-F238E27FC236}">
              <a16:creationId xmlns:a16="http://schemas.microsoft.com/office/drawing/2014/main" id="{6E0AD51F-31B3-4B6A-B544-4EBE044D0957}"/>
            </a:ext>
          </a:extLst>
        </xdr:cNvPr>
        <xdr:cNvSpPr/>
      </xdr:nvSpPr>
      <xdr:spPr>
        <a:xfrm>
          <a:off x="9588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13526</xdr:rowOff>
    </xdr:from>
    <xdr:to>
      <xdr:col>55</xdr:col>
      <xdr:colOff>0</xdr:colOff>
      <xdr:row>40</xdr:row>
      <xdr:rowOff>14478</xdr:rowOff>
    </xdr:to>
    <xdr:cxnSp macro="">
      <xdr:nvCxnSpPr>
        <xdr:cNvPr id="134" name="直線コネクタ 133">
          <a:extLst>
            <a:ext uri="{FF2B5EF4-FFF2-40B4-BE49-F238E27FC236}">
              <a16:creationId xmlns:a16="http://schemas.microsoft.com/office/drawing/2014/main" id="{7450135B-54D2-4423-8D11-542969618093}"/>
            </a:ext>
          </a:extLst>
        </xdr:cNvPr>
        <xdr:cNvCxnSpPr/>
      </xdr:nvCxnSpPr>
      <xdr:spPr>
        <a:xfrm flipV="1">
          <a:off x="9639300" y="6871526"/>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127889</xdr:rowOff>
    </xdr:from>
    <xdr:to>
      <xdr:col>46</xdr:col>
      <xdr:colOff>38100</xdr:colOff>
      <xdr:row>40</xdr:row>
      <xdr:rowOff>58039</xdr:rowOff>
    </xdr:to>
    <xdr:sp macro="" textlink="">
      <xdr:nvSpPr>
        <xdr:cNvPr id="135" name="楕円 134">
          <a:extLst>
            <a:ext uri="{FF2B5EF4-FFF2-40B4-BE49-F238E27FC236}">
              <a16:creationId xmlns:a16="http://schemas.microsoft.com/office/drawing/2014/main" id="{F5267468-C331-471A-B988-06C11A547862}"/>
            </a:ext>
          </a:extLst>
        </xdr:cNvPr>
        <xdr:cNvSpPr/>
      </xdr:nvSpPr>
      <xdr:spPr>
        <a:xfrm>
          <a:off x="8699500" y="68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7239</xdr:rowOff>
    </xdr:from>
    <xdr:to>
      <xdr:col>50</xdr:col>
      <xdr:colOff>114300</xdr:colOff>
      <xdr:row>40</xdr:row>
      <xdr:rowOff>14478</xdr:rowOff>
    </xdr:to>
    <xdr:cxnSp macro="">
      <xdr:nvCxnSpPr>
        <xdr:cNvPr id="136" name="直線コネクタ 135">
          <a:extLst>
            <a:ext uri="{FF2B5EF4-FFF2-40B4-BE49-F238E27FC236}">
              <a16:creationId xmlns:a16="http://schemas.microsoft.com/office/drawing/2014/main" id="{842BB3AB-7D0D-40BE-A8A2-194CBE620BA1}"/>
            </a:ext>
          </a:extLst>
        </xdr:cNvPr>
        <xdr:cNvCxnSpPr/>
      </xdr:nvCxnSpPr>
      <xdr:spPr>
        <a:xfrm>
          <a:off x="8750300" y="686523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114364</xdr:rowOff>
    </xdr:from>
    <xdr:to>
      <xdr:col>41</xdr:col>
      <xdr:colOff>101600</xdr:colOff>
      <xdr:row>40</xdr:row>
      <xdr:rowOff>44514</xdr:rowOff>
    </xdr:to>
    <xdr:sp macro="" textlink="">
      <xdr:nvSpPr>
        <xdr:cNvPr id="137" name="楕円 136">
          <a:extLst>
            <a:ext uri="{FF2B5EF4-FFF2-40B4-BE49-F238E27FC236}">
              <a16:creationId xmlns:a16="http://schemas.microsoft.com/office/drawing/2014/main" id="{67609785-D3F1-4004-B10D-F8567C1E21D7}"/>
            </a:ext>
          </a:extLst>
        </xdr:cNvPr>
        <xdr:cNvSpPr/>
      </xdr:nvSpPr>
      <xdr:spPr>
        <a:xfrm>
          <a:off x="7810500" y="680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165164</xdr:rowOff>
    </xdr:from>
    <xdr:to>
      <xdr:col>45</xdr:col>
      <xdr:colOff>177800</xdr:colOff>
      <xdr:row>40</xdr:row>
      <xdr:rowOff>7239</xdr:rowOff>
    </xdr:to>
    <xdr:cxnSp macro="">
      <xdr:nvCxnSpPr>
        <xdr:cNvPr id="138" name="直線コネクタ 137">
          <a:extLst>
            <a:ext uri="{FF2B5EF4-FFF2-40B4-BE49-F238E27FC236}">
              <a16:creationId xmlns:a16="http://schemas.microsoft.com/office/drawing/2014/main" id="{7A3806C3-68A4-4A39-A3E1-10A3CBD81DF6}"/>
            </a:ext>
          </a:extLst>
        </xdr:cNvPr>
        <xdr:cNvCxnSpPr/>
      </xdr:nvCxnSpPr>
      <xdr:spPr>
        <a:xfrm>
          <a:off x="7861300" y="6851714"/>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96456</xdr:rowOff>
    </xdr:from>
    <xdr:to>
      <xdr:col>36</xdr:col>
      <xdr:colOff>165100</xdr:colOff>
      <xdr:row>40</xdr:row>
      <xdr:rowOff>26606</xdr:rowOff>
    </xdr:to>
    <xdr:sp macro="" textlink="">
      <xdr:nvSpPr>
        <xdr:cNvPr id="139" name="楕円 138">
          <a:extLst>
            <a:ext uri="{FF2B5EF4-FFF2-40B4-BE49-F238E27FC236}">
              <a16:creationId xmlns:a16="http://schemas.microsoft.com/office/drawing/2014/main" id="{3155D291-8C87-4D1A-A194-854AF139FABE}"/>
            </a:ext>
          </a:extLst>
        </xdr:cNvPr>
        <xdr:cNvSpPr/>
      </xdr:nvSpPr>
      <xdr:spPr>
        <a:xfrm>
          <a:off x="6921500" y="67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147256</xdr:rowOff>
    </xdr:from>
    <xdr:to>
      <xdr:col>41</xdr:col>
      <xdr:colOff>50800</xdr:colOff>
      <xdr:row>39</xdr:row>
      <xdr:rowOff>165164</xdr:rowOff>
    </xdr:to>
    <xdr:cxnSp macro="">
      <xdr:nvCxnSpPr>
        <xdr:cNvPr id="140" name="直線コネクタ 139">
          <a:extLst>
            <a:ext uri="{FF2B5EF4-FFF2-40B4-BE49-F238E27FC236}">
              <a16:creationId xmlns:a16="http://schemas.microsoft.com/office/drawing/2014/main" id="{65DF54BC-C71B-4649-BC4A-574163426A43}"/>
            </a:ext>
          </a:extLst>
        </xdr:cNvPr>
        <xdr:cNvCxnSpPr/>
      </xdr:nvCxnSpPr>
      <xdr:spPr>
        <a:xfrm>
          <a:off x="6972300" y="6833806"/>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134320</xdr:rowOff>
    </xdr:from>
    <xdr:ext cx="469744" cy="259045"/>
    <xdr:sp macro="" textlink="">
      <xdr:nvSpPr>
        <xdr:cNvPr id="141" name="n_1aveValue【道路】&#10;一人当たり延長">
          <a:extLst>
            <a:ext uri="{FF2B5EF4-FFF2-40B4-BE49-F238E27FC236}">
              <a16:creationId xmlns:a16="http://schemas.microsoft.com/office/drawing/2014/main" id="{BECF011D-0EAC-4027-951B-AEDCC3A72313}"/>
            </a:ext>
          </a:extLst>
        </xdr:cNvPr>
        <xdr:cNvSpPr txBox="1"/>
      </xdr:nvSpPr>
      <xdr:spPr>
        <a:xfrm>
          <a:off x="9391727" y="69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130891</xdr:rowOff>
    </xdr:from>
    <xdr:ext cx="469744" cy="259045"/>
    <xdr:sp macro="" textlink="">
      <xdr:nvSpPr>
        <xdr:cNvPr id="142" name="n_2aveValue【道路】&#10;一人当たり延長">
          <a:extLst>
            <a:ext uri="{FF2B5EF4-FFF2-40B4-BE49-F238E27FC236}">
              <a16:creationId xmlns:a16="http://schemas.microsoft.com/office/drawing/2014/main" id="{9B303739-CC5F-4149-84DF-1BE7C37228B3}"/>
            </a:ext>
          </a:extLst>
        </xdr:cNvPr>
        <xdr:cNvSpPr txBox="1"/>
      </xdr:nvSpPr>
      <xdr:spPr>
        <a:xfrm>
          <a:off x="8515427" y="69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125366</xdr:rowOff>
    </xdr:from>
    <xdr:ext cx="469744" cy="259045"/>
    <xdr:sp macro="" textlink="">
      <xdr:nvSpPr>
        <xdr:cNvPr id="143" name="n_3aveValue【道路】&#10;一人当たり延長">
          <a:extLst>
            <a:ext uri="{FF2B5EF4-FFF2-40B4-BE49-F238E27FC236}">
              <a16:creationId xmlns:a16="http://schemas.microsoft.com/office/drawing/2014/main" id="{C04B9EA4-878A-47E8-956D-B8FD8D3EFEF2}"/>
            </a:ext>
          </a:extLst>
        </xdr:cNvPr>
        <xdr:cNvSpPr txBox="1"/>
      </xdr:nvSpPr>
      <xdr:spPr>
        <a:xfrm>
          <a:off x="7626427" y="698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127652</xdr:rowOff>
    </xdr:from>
    <xdr:ext cx="469744" cy="259045"/>
    <xdr:sp macro="" textlink="">
      <xdr:nvSpPr>
        <xdr:cNvPr id="144" name="n_4aveValue【道路】&#10;一人当たり延長">
          <a:extLst>
            <a:ext uri="{FF2B5EF4-FFF2-40B4-BE49-F238E27FC236}">
              <a16:creationId xmlns:a16="http://schemas.microsoft.com/office/drawing/2014/main" id="{DB12332D-CF45-4577-94DA-D48F32F827D3}"/>
            </a:ext>
          </a:extLst>
        </xdr:cNvPr>
        <xdr:cNvSpPr txBox="1"/>
      </xdr:nvSpPr>
      <xdr:spPr>
        <a:xfrm>
          <a:off x="6737427" y="698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81805</xdr:rowOff>
    </xdr:from>
    <xdr:ext cx="469744" cy="259045"/>
    <xdr:sp macro="" textlink="">
      <xdr:nvSpPr>
        <xdr:cNvPr id="145" name="n_1mainValue【道路】&#10;一人当たり延長">
          <a:extLst>
            <a:ext uri="{FF2B5EF4-FFF2-40B4-BE49-F238E27FC236}">
              <a16:creationId xmlns:a16="http://schemas.microsoft.com/office/drawing/2014/main" id="{0D92DFF4-1B02-47D1-B3BC-785861D22125}"/>
            </a:ext>
          </a:extLst>
        </xdr:cNvPr>
        <xdr:cNvSpPr txBox="1"/>
      </xdr:nvSpPr>
      <xdr:spPr>
        <a:xfrm>
          <a:off x="93917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74566</xdr:rowOff>
    </xdr:from>
    <xdr:ext cx="469744" cy="259045"/>
    <xdr:sp macro="" textlink="">
      <xdr:nvSpPr>
        <xdr:cNvPr id="146" name="n_2mainValue【道路】&#10;一人当たり延長">
          <a:extLst>
            <a:ext uri="{FF2B5EF4-FFF2-40B4-BE49-F238E27FC236}">
              <a16:creationId xmlns:a16="http://schemas.microsoft.com/office/drawing/2014/main" id="{29A6439B-7877-4D5B-8A02-E90C5A1C8583}"/>
            </a:ext>
          </a:extLst>
        </xdr:cNvPr>
        <xdr:cNvSpPr txBox="1"/>
      </xdr:nvSpPr>
      <xdr:spPr>
        <a:xfrm>
          <a:off x="8515427" y="658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61041</xdr:rowOff>
    </xdr:from>
    <xdr:ext cx="469744" cy="259045"/>
    <xdr:sp macro="" textlink="">
      <xdr:nvSpPr>
        <xdr:cNvPr id="147" name="n_3mainValue【道路】&#10;一人当たり延長">
          <a:extLst>
            <a:ext uri="{FF2B5EF4-FFF2-40B4-BE49-F238E27FC236}">
              <a16:creationId xmlns:a16="http://schemas.microsoft.com/office/drawing/2014/main" id="{78114EFF-E02C-424A-82D8-37DB45B8C728}"/>
            </a:ext>
          </a:extLst>
        </xdr:cNvPr>
        <xdr:cNvSpPr txBox="1"/>
      </xdr:nvSpPr>
      <xdr:spPr>
        <a:xfrm>
          <a:off x="7626427" y="657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43133</xdr:rowOff>
    </xdr:from>
    <xdr:ext cx="469744" cy="259045"/>
    <xdr:sp macro="" textlink="">
      <xdr:nvSpPr>
        <xdr:cNvPr id="148" name="n_4mainValue【道路】&#10;一人当たり延長">
          <a:extLst>
            <a:ext uri="{FF2B5EF4-FFF2-40B4-BE49-F238E27FC236}">
              <a16:creationId xmlns:a16="http://schemas.microsoft.com/office/drawing/2014/main" id="{AADAA52D-8F6B-4C25-9817-0E1B82804D9C}"/>
            </a:ext>
          </a:extLst>
        </xdr:cNvPr>
        <xdr:cNvSpPr txBox="1"/>
      </xdr:nvSpPr>
      <xdr:spPr>
        <a:xfrm>
          <a:off x="6737427" y="655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31C91BE-78E2-42C0-AAD7-8CB1CE19643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298D116-5199-4B36-9846-A0AC2B2D64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427861F-F5FE-4F4C-BE42-0269BD223E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BA3B785-2536-4D7C-AB82-653EF8CED91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3E87865-79E7-406D-91A7-19DB8AB7294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B2EC1C0-E538-4791-BAA4-BB9CF8AAE81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B96538A-BDEB-45EA-9E83-AB8F380A0F5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9306F64D-0C20-4A27-A2CF-DAF355591EB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FBF3CD9-19C7-49BA-B290-F9FC1E3AD35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497138F-D371-4D66-92B4-A220B0FE4B9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CEAA239A-D4A3-4DA4-8D09-FA1A08C04AC2}"/>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7F9B25AE-4090-409C-A547-0734244DC2A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a:extLst>
            <a:ext uri="{FF2B5EF4-FFF2-40B4-BE49-F238E27FC236}">
              <a16:creationId xmlns:a16="http://schemas.microsoft.com/office/drawing/2014/main" id="{01109FC3-3FDE-45DC-8C2C-58E66C0F6166}"/>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B92B9B1-1F5E-44D8-BE56-A4FF75F4690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D5F2AF3-874D-44E9-A5F8-EC83C998E0C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8AE9BB1-9034-4820-9624-629E747B41A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22A5636-E026-4920-A087-0DFA6360477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D54B462-3AF3-4A60-A59D-8F5337C4886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6FA457C-2252-4744-BC3B-A4D73B8F61B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B5AC5CD-FFCB-409E-A9BD-13F19E78ABA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5001EF4-840B-4F6D-A900-80829D812AB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0A918CF-4904-4F39-B5F5-7709B7F2981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a:extLst>
            <a:ext uri="{FF2B5EF4-FFF2-40B4-BE49-F238E27FC236}">
              <a16:creationId xmlns:a16="http://schemas.microsoft.com/office/drawing/2014/main" id="{C20D5E5D-F981-49AA-9C70-0CDDE954419A}"/>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2DEE34B-D5F4-4905-87F1-368CE83425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28540EA3-BDBE-43BF-93C7-549246120758}"/>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9E0068E6-5C17-4A36-8257-6B5930C9968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75" name="直線コネクタ 174">
          <a:extLst>
            <a:ext uri="{FF2B5EF4-FFF2-40B4-BE49-F238E27FC236}">
              <a16:creationId xmlns:a16="http://schemas.microsoft.com/office/drawing/2014/main" id="{C6BE060F-DFE9-49A9-85B2-83296EEEB7A6}"/>
            </a:ext>
          </a:extLst>
        </xdr:cNvPr>
        <xdr:cNvCxnSpPr/>
      </xdr:nvCxnSpPr>
      <xdr:spPr>
        <a:xfrm flipV="1">
          <a:off x="4634865" y="9437915"/>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BAF07D49-1854-4677-B03A-3CCD8EC2F587}"/>
            </a:ext>
          </a:extLst>
        </xdr:cNvPr>
        <xdr:cNvSpPr txBox="1"/>
      </xdr:nvSpPr>
      <xdr:spPr>
        <a:xfrm>
          <a:off x="4673600" y="1106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77" name="直線コネクタ 176">
          <a:extLst>
            <a:ext uri="{FF2B5EF4-FFF2-40B4-BE49-F238E27FC236}">
              <a16:creationId xmlns:a16="http://schemas.microsoft.com/office/drawing/2014/main" id="{8C3FA6D4-961D-4F62-A000-AE93E4F740A7}"/>
            </a:ext>
          </a:extLst>
        </xdr:cNvPr>
        <xdr:cNvCxnSpPr/>
      </xdr:nvCxnSpPr>
      <xdr:spPr>
        <a:xfrm>
          <a:off x="4546600" y="1105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87952997-57FC-4F3F-81E4-5195FE8B7229}"/>
            </a:ext>
          </a:extLst>
        </xdr:cNvPr>
        <xdr:cNvSpPr txBox="1"/>
      </xdr:nvSpPr>
      <xdr:spPr>
        <a:xfrm>
          <a:off x="4673600" y="921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79" name="直線コネクタ 178">
          <a:extLst>
            <a:ext uri="{FF2B5EF4-FFF2-40B4-BE49-F238E27FC236}">
              <a16:creationId xmlns:a16="http://schemas.microsoft.com/office/drawing/2014/main" id="{F34074A0-C88D-458F-9F02-956111C96CAD}"/>
            </a:ext>
          </a:extLst>
        </xdr:cNvPr>
        <xdr:cNvCxnSpPr/>
      </xdr:nvCxnSpPr>
      <xdr:spPr>
        <a:xfrm>
          <a:off x="4546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28A50D32-502C-4ECE-A705-D076A7684138}"/>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a:extLst>
            <a:ext uri="{FF2B5EF4-FFF2-40B4-BE49-F238E27FC236}">
              <a16:creationId xmlns:a16="http://schemas.microsoft.com/office/drawing/2014/main" id="{2AB70920-0852-485E-82E9-62350DD9A17C}"/>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82" name="フローチャート: 判断 181">
          <a:extLst>
            <a:ext uri="{FF2B5EF4-FFF2-40B4-BE49-F238E27FC236}">
              <a16:creationId xmlns:a16="http://schemas.microsoft.com/office/drawing/2014/main" id="{3B813414-D01E-4E96-9C76-025FAE6C41F9}"/>
            </a:ext>
          </a:extLst>
        </xdr:cNvPr>
        <xdr:cNvSpPr/>
      </xdr:nvSpPr>
      <xdr:spPr>
        <a:xfrm>
          <a:off x="3746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83" name="フローチャート: 判断 182">
          <a:extLst>
            <a:ext uri="{FF2B5EF4-FFF2-40B4-BE49-F238E27FC236}">
              <a16:creationId xmlns:a16="http://schemas.microsoft.com/office/drawing/2014/main" id="{79F3F2B9-9BC6-4D47-8162-E3436BF23C52}"/>
            </a:ext>
          </a:extLst>
        </xdr:cNvPr>
        <xdr:cNvSpPr/>
      </xdr:nvSpPr>
      <xdr:spPr>
        <a:xfrm>
          <a:off x="2857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4" name="フローチャート: 判断 183">
          <a:extLst>
            <a:ext uri="{FF2B5EF4-FFF2-40B4-BE49-F238E27FC236}">
              <a16:creationId xmlns:a16="http://schemas.microsoft.com/office/drawing/2014/main" id="{652015DA-20AC-455F-AE6E-9D97478CE204}"/>
            </a:ext>
          </a:extLst>
        </xdr:cNvPr>
        <xdr:cNvSpPr/>
      </xdr:nvSpPr>
      <xdr:spPr>
        <a:xfrm>
          <a:off x="1968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85" name="フローチャート: 判断 184">
          <a:extLst>
            <a:ext uri="{FF2B5EF4-FFF2-40B4-BE49-F238E27FC236}">
              <a16:creationId xmlns:a16="http://schemas.microsoft.com/office/drawing/2014/main" id="{11E1FEFA-FD1F-4BC6-A9F0-DEECAEEEEF09}"/>
            </a:ext>
          </a:extLst>
        </xdr:cNvPr>
        <xdr:cNvSpPr/>
      </xdr:nvSpPr>
      <xdr:spPr>
        <a:xfrm>
          <a:off x="1079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F44BDDD-8BD8-4F41-982D-F4204F6C1C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1A9D214-B9AB-4DCD-AE0C-954C4E73ABD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CC21950-E8C5-4CB8-9202-BEB58CF7D54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90C197F-B94F-4B51-8A69-2B7795C8C39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5FBD594-234A-4FEF-A43D-2F6A61B1CF6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52070</xdr:rowOff>
    </xdr:from>
    <xdr:to>
      <xdr:col>24</xdr:col>
      <xdr:colOff>114300</xdr:colOff>
      <xdr:row>55</xdr:row>
      <xdr:rowOff>153670</xdr:rowOff>
    </xdr:to>
    <xdr:sp macro="" textlink="">
      <xdr:nvSpPr>
        <xdr:cNvPr id="191" name="楕円 190">
          <a:extLst>
            <a:ext uri="{FF2B5EF4-FFF2-40B4-BE49-F238E27FC236}">
              <a16:creationId xmlns:a16="http://schemas.microsoft.com/office/drawing/2014/main" id="{5B47A196-1130-42EF-B610-B2BBCD6816F2}"/>
            </a:ext>
          </a:extLst>
        </xdr:cNvPr>
        <xdr:cNvSpPr/>
      </xdr:nvSpPr>
      <xdr:spPr>
        <a:xfrm>
          <a:off x="45847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138447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51F0ECC-07F9-46BA-8C54-A51F079E6985}"/>
            </a:ext>
          </a:extLst>
        </xdr:cNvPr>
        <xdr:cNvSpPr txBox="1"/>
      </xdr:nvSpPr>
      <xdr:spPr>
        <a:xfrm>
          <a:off x="4673600" y="939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81462</xdr:rowOff>
    </xdr:from>
    <xdr:to>
      <xdr:col>20</xdr:col>
      <xdr:colOff>38100</xdr:colOff>
      <xdr:row>56</xdr:row>
      <xdr:rowOff>11612</xdr:rowOff>
    </xdr:to>
    <xdr:sp macro="" textlink="">
      <xdr:nvSpPr>
        <xdr:cNvPr id="193" name="楕円 192">
          <a:extLst>
            <a:ext uri="{FF2B5EF4-FFF2-40B4-BE49-F238E27FC236}">
              <a16:creationId xmlns:a16="http://schemas.microsoft.com/office/drawing/2014/main" id="{90BE990D-C0E6-4224-8208-7F86497F85CE}"/>
            </a:ext>
          </a:extLst>
        </xdr:cNvPr>
        <xdr:cNvSpPr/>
      </xdr:nvSpPr>
      <xdr:spPr>
        <a:xfrm>
          <a:off x="3746500" y="95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102870</xdr:rowOff>
    </xdr:from>
    <xdr:to>
      <xdr:col>24</xdr:col>
      <xdr:colOff>63500</xdr:colOff>
      <xdr:row>55</xdr:row>
      <xdr:rowOff>132262</xdr:rowOff>
    </xdr:to>
    <xdr:cxnSp macro="">
      <xdr:nvCxnSpPr>
        <xdr:cNvPr id="194" name="直線コネクタ 193">
          <a:extLst>
            <a:ext uri="{FF2B5EF4-FFF2-40B4-BE49-F238E27FC236}">
              <a16:creationId xmlns:a16="http://schemas.microsoft.com/office/drawing/2014/main" id="{4A3528D4-0B77-43DC-851F-0F7F01AC2250}"/>
            </a:ext>
          </a:extLst>
        </xdr:cNvPr>
        <xdr:cNvCxnSpPr/>
      </xdr:nvCxnSpPr>
      <xdr:spPr>
        <a:xfrm flipV="1">
          <a:off x="3797300" y="953262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35741</xdr:rowOff>
    </xdr:from>
    <xdr:to>
      <xdr:col>15</xdr:col>
      <xdr:colOff>101600</xdr:colOff>
      <xdr:row>55</xdr:row>
      <xdr:rowOff>137341</xdr:rowOff>
    </xdr:to>
    <xdr:sp macro="" textlink="">
      <xdr:nvSpPr>
        <xdr:cNvPr id="195" name="楕円 194">
          <a:extLst>
            <a:ext uri="{FF2B5EF4-FFF2-40B4-BE49-F238E27FC236}">
              <a16:creationId xmlns:a16="http://schemas.microsoft.com/office/drawing/2014/main" id="{4793AA4A-C99B-4FBE-9838-D92BDBEBD19E}"/>
            </a:ext>
          </a:extLst>
        </xdr:cNvPr>
        <xdr:cNvSpPr/>
      </xdr:nvSpPr>
      <xdr:spPr>
        <a:xfrm>
          <a:off x="2857500" y="94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86541</xdr:rowOff>
    </xdr:from>
    <xdr:to>
      <xdr:col>19</xdr:col>
      <xdr:colOff>177800</xdr:colOff>
      <xdr:row>55</xdr:row>
      <xdr:rowOff>132262</xdr:rowOff>
    </xdr:to>
    <xdr:cxnSp macro="">
      <xdr:nvCxnSpPr>
        <xdr:cNvPr id="196" name="直線コネクタ 195">
          <a:extLst>
            <a:ext uri="{FF2B5EF4-FFF2-40B4-BE49-F238E27FC236}">
              <a16:creationId xmlns:a16="http://schemas.microsoft.com/office/drawing/2014/main" id="{252ED948-DDEC-4774-BADC-2DB1AF26479D}"/>
            </a:ext>
          </a:extLst>
        </xdr:cNvPr>
        <xdr:cNvCxnSpPr/>
      </xdr:nvCxnSpPr>
      <xdr:spPr>
        <a:xfrm>
          <a:off x="2908300" y="95162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97" name="楕円 196">
          <a:extLst>
            <a:ext uri="{FF2B5EF4-FFF2-40B4-BE49-F238E27FC236}">
              <a16:creationId xmlns:a16="http://schemas.microsoft.com/office/drawing/2014/main" id="{0CC41D0A-1649-471A-9DC5-8802FD97018C}"/>
            </a:ext>
          </a:extLst>
        </xdr:cNvPr>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86541</xdr:rowOff>
    </xdr:to>
    <xdr:cxnSp macro="">
      <xdr:nvCxnSpPr>
        <xdr:cNvPr id="198" name="直線コネクタ 197">
          <a:extLst>
            <a:ext uri="{FF2B5EF4-FFF2-40B4-BE49-F238E27FC236}">
              <a16:creationId xmlns:a16="http://schemas.microsoft.com/office/drawing/2014/main" id="{AA41AF38-DE12-4A56-8B0D-7F60885FAEAF}"/>
            </a:ext>
          </a:extLst>
        </xdr:cNvPr>
        <xdr:cNvCxnSpPr/>
      </xdr:nvCxnSpPr>
      <xdr:spPr>
        <a:xfrm>
          <a:off x="2019300" y="947057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53703</xdr:rowOff>
    </xdr:from>
    <xdr:to>
      <xdr:col>6</xdr:col>
      <xdr:colOff>38100</xdr:colOff>
      <xdr:row>62</xdr:row>
      <xdr:rowOff>155303</xdr:rowOff>
    </xdr:to>
    <xdr:sp macro="" textlink="">
      <xdr:nvSpPr>
        <xdr:cNvPr id="199" name="楕円 198">
          <a:extLst>
            <a:ext uri="{FF2B5EF4-FFF2-40B4-BE49-F238E27FC236}">
              <a16:creationId xmlns:a16="http://schemas.microsoft.com/office/drawing/2014/main" id="{1B8C1AC8-3329-4ACC-9F46-B7A6918698A7}"/>
            </a:ext>
          </a:extLst>
        </xdr:cNvPr>
        <xdr:cNvSpPr/>
      </xdr:nvSpPr>
      <xdr:spPr>
        <a:xfrm>
          <a:off x="1079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62</xdr:row>
      <xdr:rowOff>104503</xdr:rowOff>
    </xdr:to>
    <xdr:cxnSp macro="">
      <xdr:nvCxnSpPr>
        <xdr:cNvPr id="200" name="直線コネクタ 199">
          <a:extLst>
            <a:ext uri="{FF2B5EF4-FFF2-40B4-BE49-F238E27FC236}">
              <a16:creationId xmlns:a16="http://schemas.microsoft.com/office/drawing/2014/main" id="{5449AC9C-F440-44C0-AA8A-489FB3B3AAA2}"/>
            </a:ext>
          </a:extLst>
        </xdr:cNvPr>
        <xdr:cNvCxnSpPr/>
      </xdr:nvCxnSpPr>
      <xdr:spPr>
        <a:xfrm flipV="1">
          <a:off x="1130300" y="9470572"/>
          <a:ext cx="889000" cy="12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154594</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CC43FF9E-3044-4D4F-AE1C-FC593042E951}"/>
            </a:ext>
          </a:extLst>
        </xdr:cNvPr>
        <xdr:cNvSpPr txBox="1"/>
      </xdr:nvSpPr>
      <xdr:spPr>
        <a:xfrm>
          <a:off x="3582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151328</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54A42656-C4D4-4E80-9923-6B7D93FA3CF9}"/>
            </a:ext>
          </a:extLst>
        </xdr:cNvPr>
        <xdr:cNvSpPr txBox="1"/>
      </xdr:nvSpPr>
      <xdr:spPr>
        <a:xfrm>
          <a:off x="2705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112140</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D2AC9125-B902-4901-BA16-198D61775181}"/>
            </a:ext>
          </a:extLst>
        </xdr:cNvPr>
        <xdr:cNvSpPr txBox="1"/>
      </xdr:nvSpPr>
      <xdr:spPr>
        <a:xfrm>
          <a:off x="1816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121211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B3FCF666-704B-4B8A-90E0-0E0C8E91EDB4}"/>
            </a:ext>
          </a:extLst>
        </xdr:cNvPr>
        <xdr:cNvSpPr txBox="1"/>
      </xdr:nvSpPr>
      <xdr:spPr>
        <a:xfrm>
          <a:off x="927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28139</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A35CC87D-95BE-4AC0-8486-DFDE2650803E}"/>
            </a:ext>
          </a:extLst>
        </xdr:cNvPr>
        <xdr:cNvSpPr txBox="1"/>
      </xdr:nvSpPr>
      <xdr:spPr>
        <a:xfrm>
          <a:off x="3582044" y="92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153868</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ADD6820B-15DD-411B-AA0D-622421AE139D}"/>
            </a:ext>
          </a:extLst>
        </xdr:cNvPr>
        <xdr:cNvSpPr txBox="1"/>
      </xdr:nvSpPr>
      <xdr:spPr>
        <a:xfrm>
          <a:off x="2705744" y="9240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108149</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B905F0BC-91D9-4AE5-80C6-39D5C7AF3B65}"/>
            </a:ext>
          </a:extLst>
        </xdr:cNvPr>
        <xdr:cNvSpPr txBox="1"/>
      </xdr:nvSpPr>
      <xdr:spPr>
        <a:xfrm>
          <a:off x="1816744" y="91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146430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CE695F6C-5F94-4F19-A55A-4A357B309E9F}"/>
            </a:ext>
          </a:extLst>
        </xdr:cNvPr>
        <xdr:cNvSpPr txBox="1"/>
      </xdr:nvSpPr>
      <xdr:spPr>
        <a:xfrm>
          <a:off x="927744" y="1077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E07AB56B-3FA1-4FBB-9935-BB5467326B2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D2B1F848-DA4C-4D73-A1AF-E799CCBB9CF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DDAB9047-3D32-4F92-BF91-0D255E6E989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AEF74A2-D5E0-43E4-BCF3-C81D6C2E591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2CF14E2F-4CAC-44B6-8960-722FFE18E34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F021B66B-220A-402F-AEBE-3DE4413A86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DC3F89BF-6EBB-4C8A-B8F6-F322074DC87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3B071BF7-B550-46EF-AE75-D22EE23933B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9CB89CE3-9B5D-4884-AC1F-5A41E009475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DB08FBF6-E25B-4876-B67D-E6209A1145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F0941E22-12AC-400E-970B-77541B5C376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E6D0CF5B-B20F-464D-9A24-1305F328CD1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2CB88F2-172C-487F-BCFC-FD58AE2743F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a:extLst>
            <a:ext uri="{FF2B5EF4-FFF2-40B4-BE49-F238E27FC236}">
              <a16:creationId xmlns:a16="http://schemas.microsoft.com/office/drawing/2014/main" id="{549391B1-EBA5-4DB1-B649-7B8A0EB18E15}"/>
            </a:ext>
          </a:extLst>
        </xdr:cNvPr>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41F91AED-6259-4731-82CB-D95307597D4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1F6462FB-04E6-45EF-92EC-01806B372D3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BF0A54BD-0ACC-469F-849E-7311CB56E01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D9A8D3E3-C79B-4373-A46D-17E198B4AE9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CEC385B4-0479-4304-9190-38E67A209CC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AA84001-9EB6-442D-8989-01E03D23B4F4}"/>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22FB54DA-A8A6-44EB-AFF1-D58DD1FA2B5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5749DDAB-8097-45D4-8F9B-30D4148F4D5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E49AC1E1-7E8C-4E33-9300-E9E3880B8F0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32" name="直線コネクタ 231">
          <a:extLst>
            <a:ext uri="{FF2B5EF4-FFF2-40B4-BE49-F238E27FC236}">
              <a16:creationId xmlns:a16="http://schemas.microsoft.com/office/drawing/2014/main" id="{F0397EF0-A41D-42EF-9E32-1F42FEAE36B0}"/>
            </a:ext>
          </a:extLst>
        </xdr:cNvPr>
        <xdr:cNvCxnSpPr/>
      </xdr:nvCxnSpPr>
      <xdr:spPr>
        <a:xfrm flipV="1">
          <a:off x="10476865" y="9610634"/>
          <a:ext cx="0" cy="141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C7694AE-D73F-4A40-B8D6-08A43FB10592}"/>
            </a:ext>
          </a:extLst>
        </xdr:cNvPr>
        <xdr:cNvSpPr txBox="1"/>
      </xdr:nvSpPr>
      <xdr:spPr>
        <a:xfrm>
          <a:off x="10515600" y="110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4" name="直線コネクタ 233">
          <a:extLst>
            <a:ext uri="{FF2B5EF4-FFF2-40B4-BE49-F238E27FC236}">
              <a16:creationId xmlns:a16="http://schemas.microsoft.com/office/drawing/2014/main" id="{548280CD-745B-48F3-9984-94BE30D3D9E7}"/>
            </a:ext>
          </a:extLst>
        </xdr:cNvPr>
        <xdr:cNvCxnSpPr/>
      </xdr:nvCxnSpPr>
      <xdr:spPr>
        <a:xfrm>
          <a:off x="10388600" y="1102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60695343-7D38-4566-9A25-2F4E1EDFBABE}"/>
            </a:ext>
          </a:extLst>
        </xdr:cNvPr>
        <xdr:cNvSpPr txBox="1"/>
      </xdr:nvSpPr>
      <xdr:spPr>
        <a:xfrm>
          <a:off x="10515600" y="938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6" name="直線コネクタ 235">
          <a:extLst>
            <a:ext uri="{FF2B5EF4-FFF2-40B4-BE49-F238E27FC236}">
              <a16:creationId xmlns:a16="http://schemas.microsoft.com/office/drawing/2014/main" id="{A7563D2B-4160-4B3D-95A2-3D90AFE96A0E}"/>
            </a:ext>
          </a:extLst>
        </xdr:cNvPr>
        <xdr:cNvCxnSpPr/>
      </xdr:nvCxnSpPr>
      <xdr:spPr>
        <a:xfrm>
          <a:off x="10388600" y="961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84762</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EA6F7C4D-DB4A-48C2-AE37-F4610537396A}"/>
            </a:ext>
          </a:extLst>
        </xdr:cNvPr>
        <xdr:cNvSpPr txBox="1"/>
      </xdr:nvSpPr>
      <xdr:spPr>
        <a:xfrm>
          <a:off x="10515600" y="1054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8" name="フローチャート: 判断 237">
          <a:extLst>
            <a:ext uri="{FF2B5EF4-FFF2-40B4-BE49-F238E27FC236}">
              <a16:creationId xmlns:a16="http://schemas.microsoft.com/office/drawing/2014/main" id="{464E60D7-4515-4F68-A770-F06113479052}"/>
            </a:ext>
          </a:extLst>
        </xdr:cNvPr>
        <xdr:cNvSpPr/>
      </xdr:nvSpPr>
      <xdr:spPr>
        <a:xfrm>
          <a:off x="10426700" y="1069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9" name="フローチャート: 判断 238">
          <a:extLst>
            <a:ext uri="{FF2B5EF4-FFF2-40B4-BE49-F238E27FC236}">
              <a16:creationId xmlns:a16="http://schemas.microsoft.com/office/drawing/2014/main" id="{2AF009E8-C1D8-4BA4-AAB0-5886ED8EFFEF}"/>
            </a:ext>
          </a:extLst>
        </xdr:cNvPr>
        <xdr:cNvSpPr/>
      </xdr:nvSpPr>
      <xdr:spPr>
        <a:xfrm>
          <a:off x="9588500" y="1069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40" name="フローチャート: 判断 239">
          <a:extLst>
            <a:ext uri="{FF2B5EF4-FFF2-40B4-BE49-F238E27FC236}">
              <a16:creationId xmlns:a16="http://schemas.microsoft.com/office/drawing/2014/main" id="{2D75BC81-230F-4508-A516-5E8F00C6D68F}"/>
            </a:ext>
          </a:extLst>
        </xdr:cNvPr>
        <xdr:cNvSpPr/>
      </xdr:nvSpPr>
      <xdr:spPr>
        <a:xfrm>
          <a:off x="8699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41" name="フローチャート: 判断 240">
          <a:extLst>
            <a:ext uri="{FF2B5EF4-FFF2-40B4-BE49-F238E27FC236}">
              <a16:creationId xmlns:a16="http://schemas.microsoft.com/office/drawing/2014/main" id="{E2B6FCAB-70E6-4389-B2EA-5994254F56BB}"/>
            </a:ext>
          </a:extLst>
        </xdr:cNvPr>
        <xdr:cNvSpPr/>
      </xdr:nvSpPr>
      <xdr:spPr>
        <a:xfrm>
          <a:off x="7810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42" name="フローチャート: 判断 241">
          <a:extLst>
            <a:ext uri="{FF2B5EF4-FFF2-40B4-BE49-F238E27FC236}">
              <a16:creationId xmlns:a16="http://schemas.microsoft.com/office/drawing/2014/main" id="{4DF595B8-6806-4E97-A176-58BD2C901661}"/>
            </a:ext>
          </a:extLst>
        </xdr:cNvPr>
        <xdr:cNvSpPr/>
      </xdr:nvSpPr>
      <xdr:spPr>
        <a:xfrm>
          <a:off x="6921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14219FA-D52A-4A63-894C-78D99DDAA5E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2AD00EB-AFCA-4AA1-AC70-18E91A9E65F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4EEEC05-0042-40B6-A269-B1DFC509FEE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C6B51CE-C344-4A9A-8FAF-964B6337A7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8AE7322-4ACD-4E42-8DE7-C1620D6394E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167734</xdr:rowOff>
    </xdr:from>
    <xdr:to>
      <xdr:col>55</xdr:col>
      <xdr:colOff>50800</xdr:colOff>
      <xdr:row>63</xdr:row>
      <xdr:rowOff>97884</xdr:rowOff>
    </xdr:to>
    <xdr:sp macro="" textlink="">
      <xdr:nvSpPr>
        <xdr:cNvPr id="248" name="楕円 247">
          <a:extLst>
            <a:ext uri="{FF2B5EF4-FFF2-40B4-BE49-F238E27FC236}">
              <a16:creationId xmlns:a16="http://schemas.microsoft.com/office/drawing/2014/main" id="{04A7BEBC-5EC8-47AA-B843-8150A738EA0D}"/>
            </a:ext>
          </a:extLst>
        </xdr:cNvPr>
        <xdr:cNvSpPr/>
      </xdr:nvSpPr>
      <xdr:spPr>
        <a:xfrm>
          <a:off x="10426700" y="107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146161</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6CD80BFB-830C-4908-BCB4-EF8D7A991AAC}"/>
            </a:ext>
          </a:extLst>
        </xdr:cNvPr>
        <xdr:cNvSpPr txBox="1"/>
      </xdr:nvSpPr>
      <xdr:spPr>
        <a:xfrm>
          <a:off x="10515600" y="1077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11981</xdr:rowOff>
    </xdr:from>
    <xdr:to>
      <xdr:col>50</xdr:col>
      <xdr:colOff>165100</xdr:colOff>
      <xdr:row>63</xdr:row>
      <xdr:rowOff>113581</xdr:rowOff>
    </xdr:to>
    <xdr:sp macro="" textlink="">
      <xdr:nvSpPr>
        <xdr:cNvPr id="250" name="楕円 249">
          <a:extLst>
            <a:ext uri="{FF2B5EF4-FFF2-40B4-BE49-F238E27FC236}">
              <a16:creationId xmlns:a16="http://schemas.microsoft.com/office/drawing/2014/main" id="{7D7267BD-4D9A-44C2-8662-B87EF7C5810F}"/>
            </a:ext>
          </a:extLst>
        </xdr:cNvPr>
        <xdr:cNvSpPr/>
      </xdr:nvSpPr>
      <xdr:spPr>
        <a:xfrm>
          <a:off x="9588500" y="108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47084</xdr:rowOff>
    </xdr:from>
    <xdr:to>
      <xdr:col>55</xdr:col>
      <xdr:colOff>0</xdr:colOff>
      <xdr:row>63</xdr:row>
      <xdr:rowOff>62781</xdr:rowOff>
    </xdr:to>
    <xdr:cxnSp macro="">
      <xdr:nvCxnSpPr>
        <xdr:cNvPr id="251" name="直線コネクタ 250">
          <a:extLst>
            <a:ext uri="{FF2B5EF4-FFF2-40B4-BE49-F238E27FC236}">
              <a16:creationId xmlns:a16="http://schemas.microsoft.com/office/drawing/2014/main" id="{5019F05F-F5AD-4A64-B500-42B9AFBD9501}"/>
            </a:ext>
          </a:extLst>
        </xdr:cNvPr>
        <xdr:cNvCxnSpPr/>
      </xdr:nvCxnSpPr>
      <xdr:spPr>
        <a:xfrm flipV="1">
          <a:off x="9639300" y="10848434"/>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8407</xdr:rowOff>
    </xdr:from>
    <xdr:to>
      <xdr:col>46</xdr:col>
      <xdr:colOff>38100</xdr:colOff>
      <xdr:row>63</xdr:row>
      <xdr:rowOff>110007</xdr:rowOff>
    </xdr:to>
    <xdr:sp macro="" textlink="">
      <xdr:nvSpPr>
        <xdr:cNvPr id="252" name="楕円 251">
          <a:extLst>
            <a:ext uri="{FF2B5EF4-FFF2-40B4-BE49-F238E27FC236}">
              <a16:creationId xmlns:a16="http://schemas.microsoft.com/office/drawing/2014/main" id="{A4601871-9DF2-4BC7-A6C2-B256A83B7854}"/>
            </a:ext>
          </a:extLst>
        </xdr:cNvPr>
        <xdr:cNvSpPr/>
      </xdr:nvSpPr>
      <xdr:spPr>
        <a:xfrm>
          <a:off x="8699500" y="108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59207</xdr:rowOff>
    </xdr:from>
    <xdr:to>
      <xdr:col>50</xdr:col>
      <xdr:colOff>114300</xdr:colOff>
      <xdr:row>63</xdr:row>
      <xdr:rowOff>62781</xdr:rowOff>
    </xdr:to>
    <xdr:cxnSp macro="">
      <xdr:nvCxnSpPr>
        <xdr:cNvPr id="253" name="直線コネクタ 252">
          <a:extLst>
            <a:ext uri="{FF2B5EF4-FFF2-40B4-BE49-F238E27FC236}">
              <a16:creationId xmlns:a16="http://schemas.microsoft.com/office/drawing/2014/main" id="{5A925EF7-DFD2-4307-B3B5-84A2C5E20534}"/>
            </a:ext>
          </a:extLst>
        </xdr:cNvPr>
        <xdr:cNvCxnSpPr/>
      </xdr:nvCxnSpPr>
      <xdr:spPr>
        <a:xfrm>
          <a:off x="8750300" y="10860557"/>
          <a:ext cx="889000" cy="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1580</xdr:rowOff>
    </xdr:from>
    <xdr:to>
      <xdr:col>41</xdr:col>
      <xdr:colOff>101600</xdr:colOff>
      <xdr:row>63</xdr:row>
      <xdr:rowOff>103180</xdr:rowOff>
    </xdr:to>
    <xdr:sp macro="" textlink="">
      <xdr:nvSpPr>
        <xdr:cNvPr id="254" name="楕円 253">
          <a:extLst>
            <a:ext uri="{FF2B5EF4-FFF2-40B4-BE49-F238E27FC236}">
              <a16:creationId xmlns:a16="http://schemas.microsoft.com/office/drawing/2014/main" id="{7B117FA7-FF4C-431B-8B07-50F77DE76275}"/>
            </a:ext>
          </a:extLst>
        </xdr:cNvPr>
        <xdr:cNvSpPr/>
      </xdr:nvSpPr>
      <xdr:spPr>
        <a:xfrm>
          <a:off x="7810500" y="108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52380</xdr:rowOff>
    </xdr:from>
    <xdr:to>
      <xdr:col>45</xdr:col>
      <xdr:colOff>177800</xdr:colOff>
      <xdr:row>63</xdr:row>
      <xdr:rowOff>59207</xdr:rowOff>
    </xdr:to>
    <xdr:cxnSp macro="">
      <xdr:nvCxnSpPr>
        <xdr:cNvPr id="255" name="直線コネクタ 254">
          <a:extLst>
            <a:ext uri="{FF2B5EF4-FFF2-40B4-BE49-F238E27FC236}">
              <a16:creationId xmlns:a16="http://schemas.microsoft.com/office/drawing/2014/main" id="{F87504BD-0060-47E5-B1E4-2C01DEC8FF39}"/>
            </a:ext>
          </a:extLst>
        </xdr:cNvPr>
        <xdr:cNvCxnSpPr/>
      </xdr:nvCxnSpPr>
      <xdr:spPr>
        <a:xfrm>
          <a:off x="7861300" y="10853730"/>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112764</xdr:rowOff>
    </xdr:from>
    <xdr:to>
      <xdr:col>36</xdr:col>
      <xdr:colOff>165100</xdr:colOff>
      <xdr:row>64</xdr:row>
      <xdr:rowOff>42914</xdr:rowOff>
    </xdr:to>
    <xdr:sp macro="" textlink="">
      <xdr:nvSpPr>
        <xdr:cNvPr id="256" name="楕円 255">
          <a:extLst>
            <a:ext uri="{FF2B5EF4-FFF2-40B4-BE49-F238E27FC236}">
              <a16:creationId xmlns:a16="http://schemas.microsoft.com/office/drawing/2014/main" id="{5EF6BE05-A9DB-4215-BE1F-159876927AD0}"/>
            </a:ext>
          </a:extLst>
        </xdr:cNvPr>
        <xdr:cNvSpPr/>
      </xdr:nvSpPr>
      <xdr:spPr>
        <a:xfrm>
          <a:off x="6921500" y="109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52380</xdr:rowOff>
    </xdr:from>
    <xdr:to>
      <xdr:col>41</xdr:col>
      <xdr:colOff>50800</xdr:colOff>
      <xdr:row>63</xdr:row>
      <xdr:rowOff>163564</xdr:rowOff>
    </xdr:to>
    <xdr:cxnSp macro="">
      <xdr:nvCxnSpPr>
        <xdr:cNvPr id="257" name="直線コネクタ 256">
          <a:extLst>
            <a:ext uri="{FF2B5EF4-FFF2-40B4-BE49-F238E27FC236}">
              <a16:creationId xmlns:a16="http://schemas.microsoft.com/office/drawing/2014/main" id="{48180F76-B168-4115-9577-21A485F959E9}"/>
            </a:ext>
          </a:extLst>
        </xdr:cNvPr>
        <xdr:cNvCxnSpPr/>
      </xdr:nvCxnSpPr>
      <xdr:spPr>
        <a:xfrm flipV="1">
          <a:off x="6972300" y="10853730"/>
          <a:ext cx="889000" cy="1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12181</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64001AAC-9A37-4750-8FDA-6792C53B79A2}"/>
            </a:ext>
          </a:extLst>
        </xdr:cNvPr>
        <xdr:cNvSpPr txBox="1"/>
      </xdr:nvSpPr>
      <xdr:spPr>
        <a:xfrm>
          <a:off x="9359411" y="104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11731</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59D29AF8-EC21-4A60-8E05-DF46C5083807}"/>
            </a:ext>
          </a:extLst>
        </xdr:cNvPr>
        <xdr:cNvSpPr txBox="1"/>
      </xdr:nvSpPr>
      <xdr:spPr>
        <a:xfrm>
          <a:off x="84831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16159</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D1CFE289-48E6-4D47-9C0D-894AE789E9D5}"/>
            </a:ext>
          </a:extLst>
        </xdr:cNvPr>
        <xdr:cNvSpPr txBox="1"/>
      </xdr:nvSpPr>
      <xdr:spPr>
        <a:xfrm>
          <a:off x="7594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28336</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24FB6BF2-A27C-4671-B8CD-9B650EFED73C}"/>
            </a:ext>
          </a:extLst>
        </xdr:cNvPr>
        <xdr:cNvSpPr txBox="1"/>
      </xdr:nvSpPr>
      <xdr:spPr>
        <a:xfrm>
          <a:off x="6705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104708</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AE357504-1139-4219-BE72-732C6F12C831}"/>
            </a:ext>
          </a:extLst>
        </xdr:cNvPr>
        <xdr:cNvSpPr txBox="1"/>
      </xdr:nvSpPr>
      <xdr:spPr>
        <a:xfrm>
          <a:off x="9359411" y="1090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101134</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960FA663-E9D4-4162-BAD0-989E5D05F4E4}"/>
            </a:ext>
          </a:extLst>
        </xdr:cNvPr>
        <xdr:cNvSpPr txBox="1"/>
      </xdr:nvSpPr>
      <xdr:spPr>
        <a:xfrm>
          <a:off x="8483111" y="1090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94307</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C04C6A70-AD2D-4C26-BD5F-5AD88EBFCCC6}"/>
            </a:ext>
          </a:extLst>
        </xdr:cNvPr>
        <xdr:cNvSpPr txBox="1"/>
      </xdr:nvSpPr>
      <xdr:spPr>
        <a:xfrm>
          <a:off x="7594111" y="108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34041</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A5DE0BA9-6D90-483F-85B3-E1FC811BFB15}"/>
            </a:ext>
          </a:extLst>
        </xdr:cNvPr>
        <xdr:cNvSpPr txBox="1"/>
      </xdr:nvSpPr>
      <xdr:spPr>
        <a:xfrm>
          <a:off x="6705111" y="1100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1A71E8A8-02CB-4EBD-9C5C-AC2FBADC365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5F08E648-743B-438B-9632-89BFE061F14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23363AD0-8731-4CBB-B3FE-9437AB4FE9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A271117F-AF06-4E14-832E-AFCBB5D8C6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44239CC1-57E1-477C-894D-FFA1C21349A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7D2722-0AD6-444D-A4E9-4070FA3F20B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831C3515-7509-4730-8FC3-797653D861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B9087FD3-A9B7-483D-9AAA-20FAB53E1A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E73735B-A0D4-46CA-9716-34860B46C9F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DFD0195-61AE-49AA-81E0-AA3ABE2D0FE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51C8652F-F5A0-47D8-B0A6-5D31808875E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a:extLst>
            <a:ext uri="{FF2B5EF4-FFF2-40B4-BE49-F238E27FC236}">
              <a16:creationId xmlns:a16="http://schemas.microsoft.com/office/drawing/2014/main" id="{8758E6F6-0788-4EFD-B463-88DD7CE1495A}"/>
            </a:ext>
          </a:extLst>
        </xdr:cNvPr>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a:extLst>
            <a:ext uri="{FF2B5EF4-FFF2-40B4-BE49-F238E27FC236}">
              <a16:creationId xmlns:a16="http://schemas.microsoft.com/office/drawing/2014/main" id="{B2871C37-588C-4908-8FD1-E942B049DAA5}"/>
            </a:ext>
          </a:extLst>
        </xdr:cNvPr>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7FF2C3EF-FD2D-45EC-A8A3-9EF75ADEAA8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B623EEB4-35B7-42AC-99E1-A47D6970C2A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a:extLst>
            <a:ext uri="{FF2B5EF4-FFF2-40B4-BE49-F238E27FC236}">
              <a16:creationId xmlns:a16="http://schemas.microsoft.com/office/drawing/2014/main" id="{C1C36893-0989-4C73-82C1-E2CD1B8928CC}"/>
            </a:ext>
          </a:extLst>
        </xdr:cNvPr>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2" name="テキスト ボックス 281">
          <a:extLst>
            <a:ext uri="{FF2B5EF4-FFF2-40B4-BE49-F238E27FC236}">
              <a16:creationId xmlns:a16="http://schemas.microsoft.com/office/drawing/2014/main" id="{C4815499-E9D0-40EA-A2E6-B53164220DA5}"/>
            </a:ext>
          </a:extLst>
        </xdr:cNvPr>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DCDFA965-F65E-4D76-BBD6-470BDB11CA2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8D9A81DF-71C1-4BF2-B8D7-18762BE763F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9ECD9238-2A25-4634-A102-C121E522132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6" name="直線コネクタ 285">
          <a:extLst>
            <a:ext uri="{FF2B5EF4-FFF2-40B4-BE49-F238E27FC236}">
              <a16:creationId xmlns:a16="http://schemas.microsoft.com/office/drawing/2014/main" id="{D6FC2640-42A7-479B-BBE9-10A04789751A}"/>
            </a:ext>
          </a:extLst>
        </xdr:cNvPr>
        <xdr:cNvCxnSpPr/>
      </xdr:nvCxnSpPr>
      <xdr:spPr>
        <a:xfrm flipV="1">
          <a:off x="4634865" y="13356907"/>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962E5176-3A49-483E-B979-8DBDCE01E0A0}"/>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8" name="直線コネクタ 287">
          <a:extLst>
            <a:ext uri="{FF2B5EF4-FFF2-40B4-BE49-F238E27FC236}">
              <a16:creationId xmlns:a16="http://schemas.microsoft.com/office/drawing/2014/main" id="{E30ADB00-0B0F-4B6E-A6CB-22FBA7DF0220}"/>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F8E35C95-8287-40A4-8D90-33C18090CF2A}"/>
            </a:ext>
          </a:extLst>
        </xdr:cNvPr>
        <xdr:cNvSpPr txBox="1"/>
      </xdr:nvSpPr>
      <xdr:spPr>
        <a:xfrm>
          <a:off x="4673600" y="1313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90" name="直線コネクタ 289">
          <a:extLst>
            <a:ext uri="{FF2B5EF4-FFF2-40B4-BE49-F238E27FC236}">
              <a16:creationId xmlns:a16="http://schemas.microsoft.com/office/drawing/2014/main" id="{2FB9FF5A-4EEC-4B90-BEED-561B949CAF50}"/>
            </a:ext>
          </a:extLst>
        </xdr:cNvPr>
        <xdr:cNvCxnSpPr/>
      </xdr:nvCxnSpPr>
      <xdr:spPr>
        <a:xfrm>
          <a:off x="4546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89E38D13-38BC-4F48-A3F2-4D1A02424555}"/>
            </a:ext>
          </a:extLst>
        </xdr:cNvPr>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2" name="フローチャート: 判断 291">
          <a:extLst>
            <a:ext uri="{FF2B5EF4-FFF2-40B4-BE49-F238E27FC236}">
              <a16:creationId xmlns:a16="http://schemas.microsoft.com/office/drawing/2014/main" id="{01A4B807-DB83-4F08-9C66-4BB5F2947881}"/>
            </a:ext>
          </a:extLst>
        </xdr:cNvPr>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93" name="フローチャート: 判断 292">
          <a:extLst>
            <a:ext uri="{FF2B5EF4-FFF2-40B4-BE49-F238E27FC236}">
              <a16:creationId xmlns:a16="http://schemas.microsoft.com/office/drawing/2014/main" id="{A76F8246-24FD-4EB2-9927-4583C28BD517}"/>
            </a:ext>
          </a:extLst>
        </xdr:cNvPr>
        <xdr:cNvSpPr/>
      </xdr:nvSpPr>
      <xdr:spPr>
        <a:xfrm>
          <a:off x="3746500" y="1380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4" name="フローチャート: 判断 293">
          <a:extLst>
            <a:ext uri="{FF2B5EF4-FFF2-40B4-BE49-F238E27FC236}">
              <a16:creationId xmlns:a16="http://schemas.microsoft.com/office/drawing/2014/main" id="{31A3A057-E3B0-4B27-8456-EA9F4EFA369A}"/>
            </a:ext>
          </a:extLst>
        </xdr:cNvPr>
        <xdr:cNvSpPr/>
      </xdr:nvSpPr>
      <xdr:spPr>
        <a:xfrm>
          <a:off x="2857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5" name="フローチャート: 判断 294">
          <a:extLst>
            <a:ext uri="{FF2B5EF4-FFF2-40B4-BE49-F238E27FC236}">
              <a16:creationId xmlns:a16="http://schemas.microsoft.com/office/drawing/2014/main" id="{07A12E17-6C36-4687-8DFB-2E227504586F}"/>
            </a:ext>
          </a:extLst>
        </xdr:cNvPr>
        <xdr:cNvSpPr/>
      </xdr:nvSpPr>
      <xdr:spPr>
        <a:xfrm>
          <a:off x="19685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6" name="フローチャート: 判断 295">
          <a:extLst>
            <a:ext uri="{FF2B5EF4-FFF2-40B4-BE49-F238E27FC236}">
              <a16:creationId xmlns:a16="http://schemas.microsoft.com/office/drawing/2014/main" id="{554D1342-FA7C-4D6E-B8FB-CCB52B52C241}"/>
            </a:ext>
          </a:extLst>
        </xdr:cNvPr>
        <xdr:cNvSpPr/>
      </xdr:nvSpPr>
      <xdr:spPr>
        <a:xfrm>
          <a:off x="1079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F0CCF7D7-6BB6-4007-A55B-5E84AF59127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2F1AA84-3325-4452-9549-CB4346E0718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8FFC6E4-FB31-46A1-9B3D-8A962C6AA7E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0F51C90-D5F1-4DE4-957C-A8BDA522F4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99A0AAE-60CE-4228-BB7C-69BFA969282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21589</xdr:rowOff>
    </xdr:from>
    <xdr:to>
      <xdr:col>24</xdr:col>
      <xdr:colOff>114300</xdr:colOff>
      <xdr:row>79</xdr:row>
      <xdr:rowOff>123189</xdr:rowOff>
    </xdr:to>
    <xdr:sp macro="" textlink="">
      <xdr:nvSpPr>
        <xdr:cNvPr id="302" name="楕円 301">
          <a:extLst>
            <a:ext uri="{FF2B5EF4-FFF2-40B4-BE49-F238E27FC236}">
              <a16:creationId xmlns:a16="http://schemas.microsoft.com/office/drawing/2014/main" id="{585DBF3B-5690-4A83-A038-4A26DA31A7C7}"/>
            </a:ext>
          </a:extLst>
        </xdr:cNvPr>
        <xdr:cNvSpPr/>
      </xdr:nvSpPr>
      <xdr:spPr>
        <a:xfrm>
          <a:off x="4584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44466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7CC4E112-0C77-40C3-9856-C753872246C3}"/>
            </a:ext>
          </a:extLst>
        </xdr:cNvPr>
        <xdr:cNvSpPr txBox="1"/>
      </xdr:nvSpPr>
      <xdr:spPr>
        <a:xfrm>
          <a:off x="467360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121602</xdr:rowOff>
    </xdr:from>
    <xdr:to>
      <xdr:col>20</xdr:col>
      <xdr:colOff>38100</xdr:colOff>
      <xdr:row>79</xdr:row>
      <xdr:rowOff>51752</xdr:rowOff>
    </xdr:to>
    <xdr:sp macro="" textlink="">
      <xdr:nvSpPr>
        <xdr:cNvPr id="304" name="楕円 303">
          <a:extLst>
            <a:ext uri="{FF2B5EF4-FFF2-40B4-BE49-F238E27FC236}">
              <a16:creationId xmlns:a16="http://schemas.microsoft.com/office/drawing/2014/main" id="{65AAED61-84B5-4609-9D41-4155077EEA61}"/>
            </a:ext>
          </a:extLst>
        </xdr:cNvPr>
        <xdr:cNvSpPr/>
      </xdr:nvSpPr>
      <xdr:spPr>
        <a:xfrm>
          <a:off x="3746500" y="134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952</xdr:rowOff>
    </xdr:from>
    <xdr:to>
      <xdr:col>24</xdr:col>
      <xdr:colOff>63500</xdr:colOff>
      <xdr:row>79</xdr:row>
      <xdr:rowOff>72389</xdr:rowOff>
    </xdr:to>
    <xdr:cxnSp macro="">
      <xdr:nvCxnSpPr>
        <xdr:cNvPr id="305" name="直線コネクタ 304">
          <a:extLst>
            <a:ext uri="{FF2B5EF4-FFF2-40B4-BE49-F238E27FC236}">
              <a16:creationId xmlns:a16="http://schemas.microsoft.com/office/drawing/2014/main" id="{31E76292-E975-46EF-B439-6B0A25BDDC33}"/>
            </a:ext>
          </a:extLst>
        </xdr:cNvPr>
        <xdr:cNvCxnSpPr/>
      </xdr:nvCxnSpPr>
      <xdr:spPr>
        <a:xfrm>
          <a:off x="3797300" y="13545502"/>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161607</xdr:rowOff>
    </xdr:from>
    <xdr:to>
      <xdr:col>15</xdr:col>
      <xdr:colOff>101600</xdr:colOff>
      <xdr:row>79</xdr:row>
      <xdr:rowOff>91757</xdr:rowOff>
    </xdr:to>
    <xdr:sp macro="" textlink="">
      <xdr:nvSpPr>
        <xdr:cNvPr id="306" name="楕円 305">
          <a:extLst>
            <a:ext uri="{FF2B5EF4-FFF2-40B4-BE49-F238E27FC236}">
              <a16:creationId xmlns:a16="http://schemas.microsoft.com/office/drawing/2014/main" id="{45ACB1A7-C05A-467D-AC3E-32F5B13A9956}"/>
            </a:ext>
          </a:extLst>
        </xdr:cNvPr>
        <xdr:cNvSpPr/>
      </xdr:nvSpPr>
      <xdr:spPr>
        <a:xfrm>
          <a:off x="2857500" y="1353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xdr:rowOff>
    </xdr:from>
    <xdr:to>
      <xdr:col>19</xdr:col>
      <xdr:colOff>177800</xdr:colOff>
      <xdr:row>79</xdr:row>
      <xdr:rowOff>40957</xdr:rowOff>
    </xdr:to>
    <xdr:cxnSp macro="">
      <xdr:nvCxnSpPr>
        <xdr:cNvPr id="307" name="直線コネクタ 306">
          <a:extLst>
            <a:ext uri="{FF2B5EF4-FFF2-40B4-BE49-F238E27FC236}">
              <a16:creationId xmlns:a16="http://schemas.microsoft.com/office/drawing/2014/main" id="{677213BA-8C50-42B0-BC2A-670A075A8AA5}"/>
            </a:ext>
          </a:extLst>
        </xdr:cNvPr>
        <xdr:cNvCxnSpPr/>
      </xdr:nvCxnSpPr>
      <xdr:spPr>
        <a:xfrm flipV="1">
          <a:off x="2908300" y="13545502"/>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127318</xdr:rowOff>
    </xdr:from>
    <xdr:to>
      <xdr:col>10</xdr:col>
      <xdr:colOff>165100</xdr:colOff>
      <xdr:row>79</xdr:row>
      <xdr:rowOff>57468</xdr:rowOff>
    </xdr:to>
    <xdr:sp macro="" textlink="">
      <xdr:nvSpPr>
        <xdr:cNvPr id="308" name="楕円 307">
          <a:extLst>
            <a:ext uri="{FF2B5EF4-FFF2-40B4-BE49-F238E27FC236}">
              <a16:creationId xmlns:a16="http://schemas.microsoft.com/office/drawing/2014/main" id="{D0FCE207-4628-460F-AD64-7B29EA8D6363}"/>
            </a:ext>
          </a:extLst>
        </xdr:cNvPr>
        <xdr:cNvSpPr/>
      </xdr:nvSpPr>
      <xdr:spPr>
        <a:xfrm>
          <a:off x="1968500" y="135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6668</xdr:rowOff>
    </xdr:from>
    <xdr:to>
      <xdr:col>15</xdr:col>
      <xdr:colOff>50800</xdr:colOff>
      <xdr:row>79</xdr:row>
      <xdr:rowOff>40957</xdr:rowOff>
    </xdr:to>
    <xdr:cxnSp macro="">
      <xdr:nvCxnSpPr>
        <xdr:cNvPr id="309" name="直線コネクタ 308">
          <a:extLst>
            <a:ext uri="{FF2B5EF4-FFF2-40B4-BE49-F238E27FC236}">
              <a16:creationId xmlns:a16="http://schemas.microsoft.com/office/drawing/2014/main" id="{683B83FF-25C0-4931-AF83-4DC6CC4D87CE}"/>
            </a:ext>
          </a:extLst>
        </xdr:cNvPr>
        <xdr:cNvCxnSpPr/>
      </xdr:nvCxnSpPr>
      <xdr:spPr>
        <a:xfrm>
          <a:off x="2019300" y="135512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58738</xdr:rowOff>
    </xdr:from>
    <xdr:to>
      <xdr:col>6</xdr:col>
      <xdr:colOff>38100</xdr:colOff>
      <xdr:row>78</xdr:row>
      <xdr:rowOff>160338</xdr:rowOff>
    </xdr:to>
    <xdr:sp macro="" textlink="">
      <xdr:nvSpPr>
        <xdr:cNvPr id="310" name="楕円 309">
          <a:extLst>
            <a:ext uri="{FF2B5EF4-FFF2-40B4-BE49-F238E27FC236}">
              <a16:creationId xmlns:a16="http://schemas.microsoft.com/office/drawing/2014/main" id="{29DA7A52-2F8A-4633-BC47-4D867D50D730}"/>
            </a:ext>
          </a:extLst>
        </xdr:cNvPr>
        <xdr:cNvSpPr/>
      </xdr:nvSpPr>
      <xdr:spPr>
        <a:xfrm>
          <a:off x="1079500" y="134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109538</xdr:rowOff>
    </xdr:from>
    <xdr:to>
      <xdr:col>10</xdr:col>
      <xdr:colOff>114300</xdr:colOff>
      <xdr:row>79</xdr:row>
      <xdr:rowOff>6668</xdr:rowOff>
    </xdr:to>
    <xdr:cxnSp macro="">
      <xdr:nvCxnSpPr>
        <xdr:cNvPr id="311" name="直線コネクタ 310">
          <a:extLst>
            <a:ext uri="{FF2B5EF4-FFF2-40B4-BE49-F238E27FC236}">
              <a16:creationId xmlns:a16="http://schemas.microsoft.com/office/drawing/2014/main" id="{BF031C9B-0C3D-498E-BDE6-31C4918D26BE}"/>
            </a:ext>
          </a:extLst>
        </xdr:cNvPr>
        <xdr:cNvCxnSpPr/>
      </xdr:nvCxnSpPr>
      <xdr:spPr>
        <a:xfrm>
          <a:off x="1130300" y="1348263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14304</xdr:rowOff>
    </xdr:from>
    <xdr:ext cx="405111" cy="259045"/>
    <xdr:sp macro="" textlink="">
      <xdr:nvSpPr>
        <xdr:cNvPr id="312" name="n_1aveValue【公営住宅】&#10;有形固定資産減価償却率">
          <a:extLst>
            <a:ext uri="{FF2B5EF4-FFF2-40B4-BE49-F238E27FC236}">
              <a16:creationId xmlns:a16="http://schemas.microsoft.com/office/drawing/2014/main" id="{795ED308-A70D-4138-8A8A-8C09A33DBF92}"/>
            </a:ext>
          </a:extLst>
        </xdr:cNvPr>
        <xdr:cNvSpPr txBox="1"/>
      </xdr:nvSpPr>
      <xdr:spPr>
        <a:xfrm>
          <a:off x="3582044" y="13901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131463</xdr:rowOff>
    </xdr:from>
    <xdr:ext cx="405111" cy="259045"/>
    <xdr:sp macro="" textlink="">
      <xdr:nvSpPr>
        <xdr:cNvPr id="313" name="n_2aveValue【公営住宅】&#10;有形固定資産減価償却率">
          <a:extLst>
            <a:ext uri="{FF2B5EF4-FFF2-40B4-BE49-F238E27FC236}">
              <a16:creationId xmlns:a16="http://schemas.microsoft.com/office/drawing/2014/main" id="{9CE96D1C-CE78-47E8-B79F-BD6208461C2B}"/>
            </a:ext>
          </a:extLst>
        </xdr:cNvPr>
        <xdr:cNvSpPr txBox="1"/>
      </xdr:nvSpPr>
      <xdr:spPr>
        <a:xfrm>
          <a:off x="2705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120032</xdr:rowOff>
    </xdr:from>
    <xdr:ext cx="405111" cy="259045"/>
    <xdr:sp macro="" textlink="">
      <xdr:nvSpPr>
        <xdr:cNvPr id="314" name="n_3aveValue【公営住宅】&#10;有形固定資産減価償却率">
          <a:extLst>
            <a:ext uri="{FF2B5EF4-FFF2-40B4-BE49-F238E27FC236}">
              <a16:creationId xmlns:a16="http://schemas.microsoft.com/office/drawing/2014/main" id="{E838118B-9D3C-4000-BFD7-D6688A387895}"/>
            </a:ext>
          </a:extLst>
        </xdr:cNvPr>
        <xdr:cNvSpPr txBox="1"/>
      </xdr:nvSpPr>
      <xdr:spPr>
        <a:xfrm>
          <a:off x="1816744" y="1383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51452</xdr:rowOff>
    </xdr:from>
    <xdr:ext cx="405111" cy="259045"/>
    <xdr:sp macro="" textlink="">
      <xdr:nvSpPr>
        <xdr:cNvPr id="315" name="n_4aveValue【公営住宅】&#10;有形固定資産減価償却率">
          <a:extLst>
            <a:ext uri="{FF2B5EF4-FFF2-40B4-BE49-F238E27FC236}">
              <a16:creationId xmlns:a16="http://schemas.microsoft.com/office/drawing/2014/main" id="{E9349E85-5DC2-4857-85EE-AA4D3169ABCF}"/>
            </a:ext>
          </a:extLst>
        </xdr:cNvPr>
        <xdr:cNvSpPr txBox="1"/>
      </xdr:nvSpPr>
      <xdr:spPr>
        <a:xfrm>
          <a:off x="92774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68279</xdr:rowOff>
    </xdr:from>
    <xdr:ext cx="405111" cy="259045"/>
    <xdr:sp macro="" textlink="">
      <xdr:nvSpPr>
        <xdr:cNvPr id="316" name="n_1mainValue【公営住宅】&#10;有形固定資産減価償却率">
          <a:extLst>
            <a:ext uri="{FF2B5EF4-FFF2-40B4-BE49-F238E27FC236}">
              <a16:creationId xmlns:a16="http://schemas.microsoft.com/office/drawing/2014/main" id="{179B2AB4-B34F-4445-A13F-A2458EB10B9C}"/>
            </a:ext>
          </a:extLst>
        </xdr:cNvPr>
        <xdr:cNvSpPr txBox="1"/>
      </xdr:nvSpPr>
      <xdr:spPr>
        <a:xfrm>
          <a:off x="3582044" y="13269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108284</xdr:rowOff>
    </xdr:from>
    <xdr:ext cx="405111" cy="259045"/>
    <xdr:sp macro="" textlink="">
      <xdr:nvSpPr>
        <xdr:cNvPr id="317" name="n_2mainValue【公営住宅】&#10;有形固定資産減価償却率">
          <a:extLst>
            <a:ext uri="{FF2B5EF4-FFF2-40B4-BE49-F238E27FC236}">
              <a16:creationId xmlns:a16="http://schemas.microsoft.com/office/drawing/2014/main" id="{9DDE98C1-7E91-4462-A728-1878CC29B125}"/>
            </a:ext>
          </a:extLst>
        </xdr:cNvPr>
        <xdr:cNvSpPr txBox="1"/>
      </xdr:nvSpPr>
      <xdr:spPr>
        <a:xfrm>
          <a:off x="2705744" y="13309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73995</xdr:rowOff>
    </xdr:from>
    <xdr:ext cx="405111" cy="259045"/>
    <xdr:sp macro="" textlink="">
      <xdr:nvSpPr>
        <xdr:cNvPr id="318" name="n_3mainValue【公営住宅】&#10;有形固定資産減価償却率">
          <a:extLst>
            <a:ext uri="{FF2B5EF4-FFF2-40B4-BE49-F238E27FC236}">
              <a16:creationId xmlns:a16="http://schemas.microsoft.com/office/drawing/2014/main" id="{484FA2CA-20B4-4DF2-9799-A00EE15D80A1}"/>
            </a:ext>
          </a:extLst>
        </xdr:cNvPr>
        <xdr:cNvSpPr txBox="1"/>
      </xdr:nvSpPr>
      <xdr:spPr>
        <a:xfrm>
          <a:off x="1816744" y="13275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5415</xdr:rowOff>
    </xdr:from>
    <xdr:ext cx="405111" cy="259045"/>
    <xdr:sp macro="" textlink="">
      <xdr:nvSpPr>
        <xdr:cNvPr id="319" name="n_4mainValue【公営住宅】&#10;有形固定資産減価償却率">
          <a:extLst>
            <a:ext uri="{FF2B5EF4-FFF2-40B4-BE49-F238E27FC236}">
              <a16:creationId xmlns:a16="http://schemas.microsoft.com/office/drawing/2014/main" id="{1094F854-F652-4D12-A460-6B06843098C9}"/>
            </a:ext>
          </a:extLst>
        </xdr:cNvPr>
        <xdr:cNvSpPr txBox="1"/>
      </xdr:nvSpPr>
      <xdr:spPr>
        <a:xfrm>
          <a:off x="927744" y="1320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0E41536-EC38-487F-A5F2-B6222D44C57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840DD232-2D6E-4374-BE37-3FAB1559163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882DFE0-ED41-48D8-B8C1-453A38B8E77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33B3E9BC-06D0-4914-997E-5199574F74B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220FDBFF-D3B9-449B-B82C-37A29290938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F600B4AE-F0A0-4BDA-94E1-4F39F34B08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F051694C-5450-4565-B304-EBD13F7BFC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C9049093-3F68-4118-94AB-3BA5D0400F9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F73BC5A9-51F0-46F2-A17A-39843F0BEEF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F89A330-9AA8-4FA0-9508-9C64B69C8D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D95D768E-B4B7-4063-A524-C0DC4C060B0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FD65CF2E-CCED-4A47-9305-EA151683894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FFC5D6F1-1058-4BDC-A589-154347F6F0F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F590759A-DB46-4152-8A84-6F5FF395907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4C100DBC-FB90-439E-BC35-01D0B6C099E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EAD68714-5614-4461-B13A-56CA484B762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21C0BFE9-1B79-45AB-978C-7DF7BCF09DB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DFDD2952-4832-4919-8599-36ED7712A15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EC203C1C-D4E4-4E30-85B4-92C39074ED1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C0AD1A8F-5D4B-4A6A-891E-02E40594494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29D069F2-2A9D-4882-AC10-ADC448F9B70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CBA05920-EE76-4E1A-A89F-D3F84156305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822D855-39B2-42DB-89E2-F3AB2E32416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7E506764-F81F-43FC-97D5-47C1C49D7EB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4DC176A7-11F3-4EF4-9630-2CC7EC414B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345" name="直線コネクタ 344">
          <a:extLst>
            <a:ext uri="{FF2B5EF4-FFF2-40B4-BE49-F238E27FC236}">
              <a16:creationId xmlns:a16="http://schemas.microsoft.com/office/drawing/2014/main" id="{53C766CD-D0DE-4ED3-89D8-D847FC475146}"/>
            </a:ext>
          </a:extLst>
        </xdr:cNvPr>
        <xdr:cNvCxnSpPr/>
      </xdr:nvCxnSpPr>
      <xdr:spPr>
        <a:xfrm flipV="1">
          <a:off x="10476865" y="13412832"/>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6" name="【公営住宅】&#10;一人当たり面積最小値テキスト">
          <a:extLst>
            <a:ext uri="{FF2B5EF4-FFF2-40B4-BE49-F238E27FC236}">
              <a16:creationId xmlns:a16="http://schemas.microsoft.com/office/drawing/2014/main" id="{2DE906BA-794A-46AD-B953-79E3BCF7AEEC}"/>
            </a:ext>
          </a:extLst>
        </xdr:cNvPr>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7" name="直線コネクタ 346">
          <a:extLst>
            <a:ext uri="{FF2B5EF4-FFF2-40B4-BE49-F238E27FC236}">
              <a16:creationId xmlns:a16="http://schemas.microsoft.com/office/drawing/2014/main" id="{EE401C22-7A71-402D-9179-F0E229FADF91}"/>
            </a:ext>
          </a:extLst>
        </xdr:cNvPr>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348" name="【公営住宅】&#10;一人当たり面積最大値テキスト">
          <a:extLst>
            <a:ext uri="{FF2B5EF4-FFF2-40B4-BE49-F238E27FC236}">
              <a16:creationId xmlns:a16="http://schemas.microsoft.com/office/drawing/2014/main" id="{03EFC80C-304B-47B7-A3F0-A32DD8999285}"/>
            </a:ext>
          </a:extLst>
        </xdr:cNvPr>
        <xdr:cNvSpPr txBox="1"/>
      </xdr:nvSpPr>
      <xdr:spPr>
        <a:xfrm>
          <a:off x="10515600" y="131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49" name="直線コネクタ 348">
          <a:extLst>
            <a:ext uri="{FF2B5EF4-FFF2-40B4-BE49-F238E27FC236}">
              <a16:creationId xmlns:a16="http://schemas.microsoft.com/office/drawing/2014/main" id="{44821463-2043-4EFC-A955-EAC02B3F6488}"/>
            </a:ext>
          </a:extLst>
        </xdr:cNvPr>
        <xdr:cNvCxnSpPr/>
      </xdr:nvCxnSpPr>
      <xdr:spPr>
        <a:xfrm>
          <a:off x="10388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50" name="【公営住宅】&#10;一人当たり面積平均値テキスト">
          <a:extLst>
            <a:ext uri="{FF2B5EF4-FFF2-40B4-BE49-F238E27FC236}">
              <a16:creationId xmlns:a16="http://schemas.microsoft.com/office/drawing/2014/main" id="{C90D6355-01C1-4914-84A9-2A5D4EC7B416}"/>
            </a:ext>
          </a:extLst>
        </xdr:cNvPr>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1" name="フローチャート: 判断 350">
          <a:extLst>
            <a:ext uri="{FF2B5EF4-FFF2-40B4-BE49-F238E27FC236}">
              <a16:creationId xmlns:a16="http://schemas.microsoft.com/office/drawing/2014/main" id="{E17D1277-19B5-4549-920B-9B09C48B23A9}"/>
            </a:ext>
          </a:extLst>
        </xdr:cNvPr>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52" name="フローチャート: 判断 351">
          <a:extLst>
            <a:ext uri="{FF2B5EF4-FFF2-40B4-BE49-F238E27FC236}">
              <a16:creationId xmlns:a16="http://schemas.microsoft.com/office/drawing/2014/main" id="{1C2E795B-F392-43C4-B337-037DCF37EF45}"/>
            </a:ext>
          </a:extLst>
        </xdr:cNvPr>
        <xdr:cNvSpPr/>
      </xdr:nvSpPr>
      <xdr:spPr>
        <a:xfrm>
          <a:off x="9588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53" name="フローチャート: 判断 352">
          <a:extLst>
            <a:ext uri="{FF2B5EF4-FFF2-40B4-BE49-F238E27FC236}">
              <a16:creationId xmlns:a16="http://schemas.microsoft.com/office/drawing/2014/main" id="{9D76CE14-7FB7-4E66-9C1B-66B12A2C6BBD}"/>
            </a:ext>
          </a:extLst>
        </xdr:cNvPr>
        <xdr:cNvSpPr/>
      </xdr:nvSpPr>
      <xdr:spPr>
        <a:xfrm>
          <a:off x="8699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54" name="フローチャート: 判断 353">
          <a:extLst>
            <a:ext uri="{FF2B5EF4-FFF2-40B4-BE49-F238E27FC236}">
              <a16:creationId xmlns:a16="http://schemas.microsoft.com/office/drawing/2014/main" id="{8B4655C7-C4A8-43D2-B6F9-8A273234F3D9}"/>
            </a:ext>
          </a:extLst>
        </xdr:cNvPr>
        <xdr:cNvSpPr/>
      </xdr:nvSpPr>
      <xdr:spPr>
        <a:xfrm>
          <a:off x="7810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55" name="フローチャート: 判断 354">
          <a:extLst>
            <a:ext uri="{FF2B5EF4-FFF2-40B4-BE49-F238E27FC236}">
              <a16:creationId xmlns:a16="http://schemas.microsoft.com/office/drawing/2014/main" id="{1A70694E-68CF-4D11-828C-A1C093C11B09}"/>
            </a:ext>
          </a:extLst>
        </xdr:cNvPr>
        <xdr:cNvSpPr/>
      </xdr:nvSpPr>
      <xdr:spPr>
        <a:xfrm>
          <a:off x="6921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6E19B70-73BA-4F40-9659-8FA7548A62E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350F70D-6D70-4398-A7FC-CF12261B7B9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C23E800-EDCC-4EA8-9D5A-8D31BE9CAEC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7F91F95-0522-4D94-8684-67AF908F2B3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60ECC63-C4E8-469A-897F-A2DEFCDE10C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160382</xdr:rowOff>
    </xdr:from>
    <xdr:to>
      <xdr:col>55</xdr:col>
      <xdr:colOff>50800</xdr:colOff>
      <xdr:row>78</xdr:row>
      <xdr:rowOff>90532</xdr:rowOff>
    </xdr:to>
    <xdr:sp macro="" textlink="">
      <xdr:nvSpPr>
        <xdr:cNvPr id="361" name="楕円 360">
          <a:extLst>
            <a:ext uri="{FF2B5EF4-FFF2-40B4-BE49-F238E27FC236}">
              <a16:creationId xmlns:a16="http://schemas.microsoft.com/office/drawing/2014/main" id="{94EE22D3-CB34-4A1E-8C55-DF0D3B47B7F5}"/>
            </a:ext>
          </a:extLst>
        </xdr:cNvPr>
        <xdr:cNvSpPr/>
      </xdr:nvSpPr>
      <xdr:spPr>
        <a:xfrm>
          <a:off x="10426700" y="13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113409</xdr:rowOff>
    </xdr:from>
    <xdr:ext cx="469744" cy="259045"/>
    <xdr:sp macro="" textlink="">
      <xdr:nvSpPr>
        <xdr:cNvPr id="362" name="【公営住宅】&#10;一人当たり面積該当値テキスト">
          <a:extLst>
            <a:ext uri="{FF2B5EF4-FFF2-40B4-BE49-F238E27FC236}">
              <a16:creationId xmlns:a16="http://schemas.microsoft.com/office/drawing/2014/main" id="{83B30CF8-3D2D-451B-A0A5-331BC544E7BE}"/>
            </a:ext>
          </a:extLst>
        </xdr:cNvPr>
        <xdr:cNvSpPr txBox="1"/>
      </xdr:nvSpPr>
      <xdr:spPr>
        <a:xfrm>
          <a:off x="10515600" y="1331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165281</xdr:rowOff>
    </xdr:from>
    <xdr:to>
      <xdr:col>50</xdr:col>
      <xdr:colOff>165100</xdr:colOff>
      <xdr:row>78</xdr:row>
      <xdr:rowOff>95431</xdr:rowOff>
    </xdr:to>
    <xdr:sp macro="" textlink="">
      <xdr:nvSpPr>
        <xdr:cNvPr id="363" name="楕円 362">
          <a:extLst>
            <a:ext uri="{FF2B5EF4-FFF2-40B4-BE49-F238E27FC236}">
              <a16:creationId xmlns:a16="http://schemas.microsoft.com/office/drawing/2014/main" id="{8D80D170-708F-4064-A918-74C890367A5E}"/>
            </a:ext>
          </a:extLst>
        </xdr:cNvPr>
        <xdr:cNvSpPr/>
      </xdr:nvSpPr>
      <xdr:spPr>
        <a:xfrm>
          <a:off x="95885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39732</xdr:rowOff>
    </xdr:from>
    <xdr:to>
      <xdr:col>55</xdr:col>
      <xdr:colOff>0</xdr:colOff>
      <xdr:row>78</xdr:row>
      <xdr:rowOff>44631</xdr:rowOff>
    </xdr:to>
    <xdr:cxnSp macro="">
      <xdr:nvCxnSpPr>
        <xdr:cNvPr id="364" name="直線コネクタ 363">
          <a:extLst>
            <a:ext uri="{FF2B5EF4-FFF2-40B4-BE49-F238E27FC236}">
              <a16:creationId xmlns:a16="http://schemas.microsoft.com/office/drawing/2014/main" id="{0B978D35-5E00-41D3-9139-AE31EEE34C0C}"/>
            </a:ext>
          </a:extLst>
        </xdr:cNvPr>
        <xdr:cNvCxnSpPr/>
      </xdr:nvCxnSpPr>
      <xdr:spPr>
        <a:xfrm flipV="1">
          <a:off x="9639300" y="1341283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90170</xdr:rowOff>
    </xdr:from>
    <xdr:to>
      <xdr:col>46</xdr:col>
      <xdr:colOff>38100</xdr:colOff>
      <xdr:row>79</xdr:row>
      <xdr:rowOff>20320</xdr:rowOff>
    </xdr:to>
    <xdr:sp macro="" textlink="">
      <xdr:nvSpPr>
        <xdr:cNvPr id="365" name="楕円 364">
          <a:extLst>
            <a:ext uri="{FF2B5EF4-FFF2-40B4-BE49-F238E27FC236}">
              <a16:creationId xmlns:a16="http://schemas.microsoft.com/office/drawing/2014/main" id="{C7317685-111E-4944-AA5E-68E0AB39EAD5}"/>
            </a:ext>
          </a:extLst>
        </xdr:cNvPr>
        <xdr:cNvSpPr/>
      </xdr:nvSpPr>
      <xdr:spPr>
        <a:xfrm>
          <a:off x="8699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44631</xdr:rowOff>
    </xdr:from>
    <xdr:to>
      <xdr:col>50</xdr:col>
      <xdr:colOff>114300</xdr:colOff>
      <xdr:row>78</xdr:row>
      <xdr:rowOff>140970</xdr:rowOff>
    </xdr:to>
    <xdr:cxnSp macro="">
      <xdr:nvCxnSpPr>
        <xdr:cNvPr id="366" name="直線コネクタ 365">
          <a:extLst>
            <a:ext uri="{FF2B5EF4-FFF2-40B4-BE49-F238E27FC236}">
              <a16:creationId xmlns:a16="http://schemas.microsoft.com/office/drawing/2014/main" id="{8CFB7A95-8CC0-42D3-B094-A8D18667D8C3}"/>
            </a:ext>
          </a:extLst>
        </xdr:cNvPr>
        <xdr:cNvCxnSpPr/>
      </xdr:nvCxnSpPr>
      <xdr:spPr>
        <a:xfrm flipV="1">
          <a:off x="8750300" y="13417731"/>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73842</xdr:rowOff>
    </xdr:from>
    <xdr:to>
      <xdr:col>41</xdr:col>
      <xdr:colOff>101600</xdr:colOff>
      <xdr:row>79</xdr:row>
      <xdr:rowOff>3992</xdr:rowOff>
    </xdr:to>
    <xdr:sp macro="" textlink="">
      <xdr:nvSpPr>
        <xdr:cNvPr id="367" name="楕円 366">
          <a:extLst>
            <a:ext uri="{FF2B5EF4-FFF2-40B4-BE49-F238E27FC236}">
              <a16:creationId xmlns:a16="http://schemas.microsoft.com/office/drawing/2014/main" id="{E63065B3-0BA9-4720-B918-6B1736D6088C}"/>
            </a:ext>
          </a:extLst>
        </xdr:cNvPr>
        <xdr:cNvSpPr/>
      </xdr:nvSpPr>
      <xdr:spPr>
        <a:xfrm>
          <a:off x="7810500" y="134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124642</xdr:rowOff>
    </xdr:from>
    <xdr:to>
      <xdr:col>45</xdr:col>
      <xdr:colOff>177800</xdr:colOff>
      <xdr:row>78</xdr:row>
      <xdr:rowOff>140970</xdr:rowOff>
    </xdr:to>
    <xdr:cxnSp macro="">
      <xdr:nvCxnSpPr>
        <xdr:cNvPr id="368" name="直線コネクタ 367">
          <a:extLst>
            <a:ext uri="{FF2B5EF4-FFF2-40B4-BE49-F238E27FC236}">
              <a16:creationId xmlns:a16="http://schemas.microsoft.com/office/drawing/2014/main" id="{E2F97AEC-BE0B-4C2B-BCDF-B75DCE55EF79}"/>
            </a:ext>
          </a:extLst>
        </xdr:cNvPr>
        <xdr:cNvCxnSpPr/>
      </xdr:nvCxnSpPr>
      <xdr:spPr>
        <a:xfrm>
          <a:off x="7861300" y="1349774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19957</xdr:rowOff>
    </xdr:from>
    <xdr:to>
      <xdr:col>36</xdr:col>
      <xdr:colOff>165100</xdr:colOff>
      <xdr:row>78</xdr:row>
      <xdr:rowOff>121557</xdr:rowOff>
    </xdr:to>
    <xdr:sp macro="" textlink="">
      <xdr:nvSpPr>
        <xdr:cNvPr id="369" name="楕円 368">
          <a:extLst>
            <a:ext uri="{FF2B5EF4-FFF2-40B4-BE49-F238E27FC236}">
              <a16:creationId xmlns:a16="http://schemas.microsoft.com/office/drawing/2014/main" id="{29D4D467-BCF9-4A52-B463-5E19FF10ABF9}"/>
            </a:ext>
          </a:extLst>
        </xdr:cNvPr>
        <xdr:cNvSpPr/>
      </xdr:nvSpPr>
      <xdr:spPr>
        <a:xfrm>
          <a:off x="6921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70757</xdr:rowOff>
    </xdr:from>
    <xdr:to>
      <xdr:col>41</xdr:col>
      <xdr:colOff>50800</xdr:colOff>
      <xdr:row>78</xdr:row>
      <xdr:rowOff>124642</xdr:rowOff>
    </xdr:to>
    <xdr:cxnSp macro="">
      <xdr:nvCxnSpPr>
        <xdr:cNvPr id="370" name="直線コネクタ 369">
          <a:extLst>
            <a:ext uri="{FF2B5EF4-FFF2-40B4-BE49-F238E27FC236}">
              <a16:creationId xmlns:a16="http://schemas.microsoft.com/office/drawing/2014/main" id="{299A063F-EF32-446F-8B15-37D79AF40F08}"/>
            </a:ext>
          </a:extLst>
        </xdr:cNvPr>
        <xdr:cNvCxnSpPr/>
      </xdr:nvCxnSpPr>
      <xdr:spPr>
        <a:xfrm>
          <a:off x="6972300" y="1344385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53901</xdr:rowOff>
    </xdr:from>
    <xdr:ext cx="469744" cy="259045"/>
    <xdr:sp macro="" textlink="">
      <xdr:nvSpPr>
        <xdr:cNvPr id="371" name="n_1aveValue【公営住宅】&#10;一人当たり面積">
          <a:extLst>
            <a:ext uri="{FF2B5EF4-FFF2-40B4-BE49-F238E27FC236}">
              <a16:creationId xmlns:a16="http://schemas.microsoft.com/office/drawing/2014/main" id="{933ECFEE-99F4-4B4C-9C89-3FCC949F2B1C}"/>
            </a:ext>
          </a:extLst>
        </xdr:cNvPr>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44104</xdr:rowOff>
    </xdr:from>
    <xdr:ext cx="469744" cy="259045"/>
    <xdr:sp macro="" textlink="">
      <xdr:nvSpPr>
        <xdr:cNvPr id="372" name="n_2aveValue【公営住宅】&#10;一人当たり面積">
          <a:extLst>
            <a:ext uri="{FF2B5EF4-FFF2-40B4-BE49-F238E27FC236}">
              <a16:creationId xmlns:a16="http://schemas.microsoft.com/office/drawing/2014/main" id="{18F6C3D6-1C82-48EA-8568-488619709DE6}"/>
            </a:ext>
          </a:extLst>
        </xdr:cNvPr>
        <xdr:cNvSpPr txBox="1"/>
      </xdr:nvSpPr>
      <xdr:spPr>
        <a:xfrm>
          <a:off x="8515427" y="14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52269</xdr:rowOff>
    </xdr:from>
    <xdr:ext cx="469744" cy="259045"/>
    <xdr:sp macro="" textlink="">
      <xdr:nvSpPr>
        <xdr:cNvPr id="373" name="n_3aveValue【公営住宅】&#10;一人当たり面積">
          <a:extLst>
            <a:ext uri="{FF2B5EF4-FFF2-40B4-BE49-F238E27FC236}">
              <a16:creationId xmlns:a16="http://schemas.microsoft.com/office/drawing/2014/main" id="{2499B34C-10CE-4545-9D61-72C7D5633242}"/>
            </a:ext>
          </a:extLst>
        </xdr:cNvPr>
        <xdr:cNvSpPr txBox="1"/>
      </xdr:nvSpPr>
      <xdr:spPr>
        <a:xfrm>
          <a:off x="7626427" y="1479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50635</xdr:rowOff>
    </xdr:from>
    <xdr:ext cx="469744" cy="259045"/>
    <xdr:sp macro="" textlink="">
      <xdr:nvSpPr>
        <xdr:cNvPr id="374" name="n_4aveValue【公営住宅】&#10;一人当たり面積">
          <a:extLst>
            <a:ext uri="{FF2B5EF4-FFF2-40B4-BE49-F238E27FC236}">
              <a16:creationId xmlns:a16="http://schemas.microsoft.com/office/drawing/2014/main" id="{A0B4A9D0-E522-41DF-8F64-4B23BD578999}"/>
            </a:ext>
          </a:extLst>
        </xdr:cNvPr>
        <xdr:cNvSpPr txBox="1"/>
      </xdr:nvSpPr>
      <xdr:spPr>
        <a:xfrm>
          <a:off x="6737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111958</xdr:rowOff>
    </xdr:from>
    <xdr:ext cx="469744" cy="259045"/>
    <xdr:sp macro="" textlink="">
      <xdr:nvSpPr>
        <xdr:cNvPr id="375" name="n_1mainValue【公営住宅】&#10;一人当たり面積">
          <a:extLst>
            <a:ext uri="{FF2B5EF4-FFF2-40B4-BE49-F238E27FC236}">
              <a16:creationId xmlns:a16="http://schemas.microsoft.com/office/drawing/2014/main" id="{3B2D957B-38E7-4F2A-A76A-712C32FD650D}"/>
            </a:ext>
          </a:extLst>
        </xdr:cNvPr>
        <xdr:cNvSpPr txBox="1"/>
      </xdr:nvSpPr>
      <xdr:spPr>
        <a:xfrm>
          <a:off x="9391727" y="1314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36847</xdr:rowOff>
    </xdr:from>
    <xdr:ext cx="469744" cy="259045"/>
    <xdr:sp macro="" textlink="">
      <xdr:nvSpPr>
        <xdr:cNvPr id="376" name="n_2mainValue【公営住宅】&#10;一人当たり面積">
          <a:extLst>
            <a:ext uri="{FF2B5EF4-FFF2-40B4-BE49-F238E27FC236}">
              <a16:creationId xmlns:a16="http://schemas.microsoft.com/office/drawing/2014/main" id="{1BE440B7-356A-47BD-B804-1EDC7518929E}"/>
            </a:ext>
          </a:extLst>
        </xdr:cNvPr>
        <xdr:cNvSpPr txBox="1"/>
      </xdr:nvSpPr>
      <xdr:spPr>
        <a:xfrm>
          <a:off x="8515427"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20519</xdr:rowOff>
    </xdr:from>
    <xdr:ext cx="469744" cy="259045"/>
    <xdr:sp macro="" textlink="">
      <xdr:nvSpPr>
        <xdr:cNvPr id="377" name="n_3mainValue【公営住宅】&#10;一人当たり面積">
          <a:extLst>
            <a:ext uri="{FF2B5EF4-FFF2-40B4-BE49-F238E27FC236}">
              <a16:creationId xmlns:a16="http://schemas.microsoft.com/office/drawing/2014/main" id="{3407F9E8-D2CB-4C53-839D-AC161F10CEEE}"/>
            </a:ext>
          </a:extLst>
        </xdr:cNvPr>
        <xdr:cNvSpPr txBox="1"/>
      </xdr:nvSpPr>
      <xdr:spPr>
        <a:xfrm>
          <a:off x="7626427" y="1322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138084</xdr:rowOff>
    </xdr:from>
    <xdr:ext cx="469744" cy="259045"/>
    <xdr:sp macro="" textlink="">
      <xdr:nvSpPr>
        <xdr:cNvPr id="378" name="n_4mainValue【公営住宅】&#10;一人当たり面積">
          <a:extLst>
            <a:ext uri="{FF2B5EF4-FFF2-40B4-BE49-F238E27FC236}">
              <a16:creationId xmlns:a16="http://schemas.microsoft.com/office/drawing/2014/main" id="{96FD1F07-1460-40FD-B4C9-7ED3DF2214FE}"/>
            </a:ext>
          </a:extLst>
        </xdr:cNvPr>
        <xdr:cNvSpPr txBox="1"/>
      </xdr:nvSpPr>
      <xdr:spPr>
        <a:xfrm>
          <a:off x="67374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696E70C-0D3B-4C9D-B587-130F0F711A4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0" name="正方形/長方形 379">
          <a:extLst>
            <a:ext uri="{FF2B5EF4-FFF2-40B4-BE49-F238E27FC236}">
              <a16:creationId xmlns:a16="http://schemas.microsoft.com/office/drawing/2014/main" id="{D33302D7-9F07-4E0A-A454-C62CEFD9229F}"/>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1" name="正方形/長方形 380">
          <a:extLst>
            <a:ext uri="{FF2B5EF4-FFF2-40B4-BE49-F238E27FC236}">
              <a16:creationId xmlns:a16="http://schemas.microsoft.com/office/drawing/2014/main" id="{9B82DBC7-F95E-4E78-80DF-9B6B967781BF}"/>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2" name="正方形/長方形 381">
          <a:extLst>
            <a:ext uri="{FF2B5EF4-FFF2-40B4-BE49-F238E27FC236}">
              <a16:creationId xmlns:a16="http://schemas.microsoft.com/office/drawing/2014/main" id="{2F224DBF-FCF7-4008-A18A-9D67A861B306}"/>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3" name="正方形/長方形 382">
          <a:extLst>
            <a:ext uri="{FF2B5EF4-FFF2-40B4-BE49-F238E27FC236}">
              <a16:creationId xmlns:a16="http://schemas.microsoft.com/office/drawing/2014/main" id="{1ED7735C-44E7-4B29-8F33-9E537F26B85C}"/>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D325B7A4-6403-477B-8CFE-2A1AE580A63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803A5340-4862-406B-84FD-CB0A3A9199E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6" name="正方形/長方形 385">
          <a:extLst>
            <a:ext uri="{FF2B5EF4-FFF2-40B4-BE49-F238E27FC236}">
              <a16:creationId xmlns:a16="http://schemas.microsoft.com/office/drawing/2014/main" id="{C40E1C32-DCE9-4145-887E-065FE6A83067}"/>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7" name="正方形/長方形 386">
          <a:extLst>
            <a:ext uri="{FF2B5EF4-FFF2-40B4-BE49-F238E27FC236}">
              <a16:creationId xmlns:a16="http://schemas.microsoft.com/office/drawing/2014/main" id="{213A2E78-2A18-47D7-B850-07C040C0B6DB}"/>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8" name="正方形/長方形 387">
          <a:extLst>
            <a:ext uri="{FF2B5EF4-FFF2-40B4-BE49-F238E27FC236}">
              <a16:creationId xmlns:a16="http://schemas.microsoft.com/office/drawing/2014/main" id="{C209653A-E82A-48B4-9544-E3D2475BADF9}"/>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9" name="正方形/長方形 388">
          <a:extLst>
            <a:ext uri="{FF2B5EF4-FFF2-40B4-BE49-F238E27FC236}">
              <a16:creationId xmlns:a16="http://schemas.microsoft.com/office/drawing/2014/main" id="{EB65EA08-4261-49BF-9378-760ACCC67BB7}"/>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D12811FE-B032-450E-AAAE-A8C99B5C82A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502EA99-6B12-4A91-8F9D-8A6E673092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8B78579B-5122-4E4E-9221-05A1A7A0A1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20C69550-FFD9-4E3A-A9DD-FAFC52305E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DE56E8-E0AF-4283-9401-011BE972723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4D10D08E-C5B9-4D29-91E8-CD7617AEE5E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5E4909EF-5C47-47A0-AF9E-01717017E2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7F0F7966-D108-4E5F-B54B-E29A8E355F6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EB3F8584-654B-4172-B595-4649F0DCE6C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18857E82-99D7-47DC-8CDA-0BFE758476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3B9B37E8-7384-4257-AFD8-1CCA68A1D7D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4C6C290D-8A56-4ACA-9BA3-A6C513D8D1F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2" name="直線コネクタ 401">
          <a:extLst>
            <a:ext uri="{FF2B5EF4-FFF2-40B4-BE49-F238E27FC236}">
              <a16:creationId xmlns:a16="http://schemas.microsoft.com/office/drawing/2014/main" id="{BAABF7F4-FF95-431D-982D-129614763E06}"/>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3" name="テキスト ボックス 402">
          <a:extLst>
            <a:ext uri="{FF2B5EF4-FFF2-40B4-BE49-F238E27FC236}">
              <a16:creationId xmlns:a16="http://schemas.microsoft.com/office/drawing/2014/main" id="{312CA6D7-ED90-44BC-9662-BCC2D57A94A3}"/>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4" name="直線コネクタ 403">
          <a:extLst>
            <a:ext uri="{FF2B5EF4-FFF2-40B4-BE49-F238E27FC236}">
              <a16:creationId xmlns:a16="http://schemas.microsoft.com/office/drawing/2014/main" id="{C07DC291-02E2-4068-A6A0-F897EF558C2B}"/>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5" name="テキスト ボックス 404">
          <a:extLst>
            <a:ext uri="{FF2B5EF4-FFF2-40B4-BE49-F238E27FC236}">
              <a16:creationId xmlns:a16="http://schemas.microsoft.com/office/drawing/2014/main" id="{28DE94B3-EFD9-4E29-B3E7-6F75466380FA}"/>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6" name="直線コネクタ 405">
          <a:extLst>
            <a:ext uri="{FF2B5EF4-FFF2-40B4-BE49-F238E27FC236}">
              <a16:creationId xmlns:a16="http://schemas.microsoft.com/office/drawing/2014/main" id="{A91001BA-5E7B-41E9-9DBA-B62DE2EB2A36}"/>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7" name="テキスト ボックス 406">
          <a:extLst>
            <a:ext uri="{FF2B5EF4-FFF2-40B4-BE49-F238E27FC236}">
              <a16:creationId xmlns:a16="http://schemas.microsoft.com/office/drawing/2014/main" id="{EB0191E6-4E90-43CC-BDD9-255D28BD9E3C}"/>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8" name="直線コネクタ 407">
          <a:extLst>
            <a:ext uri="{FF2B5EF4-FFF2-40B4-BE49-F238E27FC236}">
              <a16:creationId xmlns:a16="http://schemas.microsoft.com/office/drawing/2014/main" id="{CDD45C6E-136A-47FF-94AA-527FE7DB459A}"/>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9" name="テキスト ボックス 408">
          <a:extLst>
            <a:ext uri="{FF2B5EF4-FFF2-40B4-BE49-F238E27FC236}">
              <a16:creationId xmlns:a16="http://schemas.microsoft.com/office/drawing/2014/main" id="{D97E5AAA-C73C-4869-A1C9-C489D92F1F7C}"/>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549677CE-3482-4641-B6BB-A1E55D3E7DD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72ADBACC-B6EA-4835-8B07-2790204A5C4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3A786195-89F3-4E79-90B9-5DE07C11B28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413" name="直線コネクタ 412">
          <a:extLst>
            <a:ext uri="{FF2B5EF4-FFF2-40B4-BE49-F238E27FC236}">
              <a16:creationId xmlns:a16="http://schemas.microsoft.com/office/drawing/2014/main" id="{B2149F6C-7C32-455C-BF19-27187C7C7A86}"/>
            </a:ext>
          </a:extLst>
        </xdr:cNvPr>
        <xdr:cNvCxnSpPr/>
      </xdr:nvCxnSpPr>
      <xdr:spPr>
        <a:xfrm flipV="1">
          <a:off x="16318864" y="604037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414" name="【認定こども園・幼稚園・保育所】&#10;有形固定資産減価償却率最小値テキスト">
          <a:extLst>
            <a:ext uri="{FF2B5EF4-FFF2-40B4-BE49-F238E27FC236}">
              <a16:creationId xmlns:a16="http://schemas.microsoft.com/office/drawing/2014/main" id="{E8D966C8-87CA-41DB-9A4E-4751442E46AA}"/>
            </a:ext>
          </a:extLst>
        </xdr:cNvPr>
        <xdr:cNvSpPr txBox="1"/>
      </xdr:nvSpPr>
      <xdr:spPr>
        <a:xfrm>
          <a:off x="16357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415" name="直線コネクタ 414">
          <a:extLst>
            <a:ext uri="{FF2B5EF4-FFF2-40B4-BE49-F238E27FC236}">
              <a16:creationId xmlns:a16="http://schemas.microsoft.com/office/drawing/2014/main" id="{38CCBBF1-CF0F-4AC5-9DBB-C5F1549B9033}"/>
            </a:ext>
          </a:extLst>
        </xdr:cNvPr>
        <xdr:cNvCxnSpPr/>
      </xdr:nvCxnSpPr>
      <xdr:spPr>
        <a:xfrm>
          <a:off x="16230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724245B7-18A0-48E7-B21F-C8BC2937F0FE}"/>
            </a:ext>
          </a:extLst>
        </xdr:cNvPr>
        <xdr:cNvSpPr txBox="1"/>
      </xdr:nvSpPr>
      <xdr:spPr>
        <a:xfrm>
          <a:off x="16357600" y="581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417" name="直線コネクタ 416">
          <a:extLst>
            <a:ext uri="{FF2B5EF4-FFF2-40B4-BE49-F238E27FC236}">
              <a16:creationId xmlns:a16="http://schemas.microsoft.com/office/drawing/2014/main" id="{2320A4C4-6FFA-473A-94A5-153C3724FF5D}"/>
            </a:ext>
          </a:extLst>
        </xdr:cNvPr>
        <xdr:cNvCxnSpPr/>
      </xdr:nvCxnSpPr>
      <xdr:spPr>
        <a:xfrm>
          <a:off x="16230600" y="604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106697</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4870C11A-D0C2-4826-A0F6-9CC8441C7B0B}"/>
            </a:ext>
          </a:extLst>
        </xdr:cNvPr>
        <xdr:cNvSpPr txBox="1"/>
      </xdr:nvSpPr>
      <xdr:spPr>
        <a:xfrm>
          <a:off x="16357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19" name="フローチャート: 判断 418">
          <a:extLst>
            <a:ext uri="{FF2B5EF4-FFF2-40B4-BE49-F238E27FC236}">
              <a16:creationId xmlns:a16="http://schemas.microsoft.com/office/drawing/2014/main" id="{5AEB34BC-6A78-4E26-B679-00D144B5C3BA}"/>
            </a:ext>
          </a:extLst>
        </xdr:cNvPr>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420" name="フローチャート: 判断 419">
          <a:extLst>
            <a:ext uri="{FF2B5EF4-FFF2-40B4-BE49-F238E27FC236}">
              <a16:creationId xmlns:a16="http://schemas.microsoft.com/office/drawing/2014/main" id="{DED18EB6-96AD-4636-B234-D6FA1442D1D6}"/>
            </a:ext>
          </a:extLst>
        </xdr:cNvPr>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21" name="フローチャート: 判断 420">
          <a:extLst>
            <a:ext uri="{FF2B5EF4-FFF2-40B4-BE49-F238E27FC236}">
              <a16:creationId xmlns:a16="http://schemas.microsoft.com/office/drawing/2014/main" id="{B2C6CC41-8705-4CE0-9286-7300D6DD3C01}"/>
            </a:ext>
          </a:extLst>
        </xdr:cNvPr>
        <xdr:cNvSpPr/>
      </xdr:nvSpPr>
      <xdr:spPr>
        <a:xfrm>
          <a:off x="14541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22" name="フローチャート: 判断 421">
          <a:extLst>
            <a:ext uri="{FF2B5EF4-FFF2-40B4-BE49-F238E27FC236}">
              <a16:creationId xmlns:a16="http://schemas.microsoft.com/office/drawing/2014/main" id="{CC31751E-65D5-48A5-B7B4-868E75840F45}"/>
            </a:ext>
          </a:extLst>
        </xdr:cNvPr>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3" name="フローチャート: 判断 422">
          <a:extLst>
            <a:ext uri="{FF2B5EF4-FFF2-40B4-BE49-F238E27FC236}">
              <a16:creationId xmlns:a16="http://schemas.microsoft.com/office/drawing/2014/main" id="{845E672A-D314-499F-A964-52D211238817}"/>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A7814549-0CA9-4261-948E-A53738F77B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B24F98EE-CBF0-4952-B7C8-DEFA7D8F876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4DA0636-9A1B-4F2A-BA27-CE915B89E3B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1AF2B569-1D78-43BA-A3DA-3447E33D5FD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570F0764-38CE-487B-B344-E60672621D1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429" name="楕円 428">
          <a:extLst>
            <a:ext uri="{FF2B5EF4-FFF2-40B4-BE49-F238E27FC236}">
              <a16:creationId xmlns:a16="http://schemas.microsoft.com/office/drawing/2014/main" id="{84935333-3F03-4DF2-9B39-2020E2C0381E}"/>
            </a:ext>
          </a:extLst>
        </xdr:cNvPr>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C9F8552C-835E-421F-A05E-4195A543A6FA}"/>
            </a:ext>
          </a:extLst>
        </xdr:cNvPr>
        <xdr:cNvSpPr txBox="1"/>
      </xdr:nvSpPr>
      <xdr:spPr>
        <a:xfrm>
          <a:off x="16357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431" name="楕円 430">
          <a:extLst>
            <a:ext uri="{FF2B5EF4-FFF2-40B4-BE49-F238E27FC236}">
              <a16:creationId xmlns:a16="http://schemas.microsoft.com/office/drawing/2014/main" id="{4CDE6B0C-24E5-4B16-A15C-3BE5B48E49EA}"/>
            </a:ext>
          </a:extLst>
        </xdr:cNvPr>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53340</xdr:rowOff>
    </xdr:to>
    <xdr:cxnSp macro="">
      <xdr:nvCxnSpPr>
        <xdr:cNvPr id="432" name="直線コネクタ 431">
          <a:extLst>
            <a:ext uri="{FF2B5EF4-FFF2-40B4-BE49-F238E27FC236}">
              <a16:creationId xmlns:a16="http://schemas.microsoft.com/office/drawing/2014/main" id="{74581F84-A99C-4686-BFB1-E18B710E51E7}"/>
            </a:ext>
          </a:extLst>
        </xdr:cNvPr>
        <xdr:cNvCxnSpPr/>
      </xdr:nvCxnSpPr>
      <xdr:spPr>
        <a:xfrm>
          <a:off x="15481300" y="61683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89408</xdr:rowOff>
    </xdr:from>
    <xdr:to>
      <xdr:col>76</xdr:col>
      <xdr:colOff>165100</xdr:colOff>
      <xdr:row>36</xdr:row>
      <xdr:rowOff>19558</xdr:rowOff>
    </xdr:to>
    <xdr:sp macro="" textlink="">
      <xdr:nvSpPr>
        <xdr:cNvPr id="433" name="楕円 432">
          <a:extLst>
            <a:ext uri="{FF2B5EF4-FFF2-40B4-BE49-F238E27FC236}">
              <a16:creationId xmlns:a16="http://schemas.microsoft.com/office/drawing/2014/main" id="{818A218B-2D18-4AA0-8FDA-0252F4E4184D}"/>
            </a:ext>
          </a:extLst>
        </xdr:cNvPr>
        <xdr:cNvSpPr/>
      </xdr:nvSpPr>
      <xdr:spPr>
        <a:xfrm>
          <a:off x="145415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140208</xdr:rowOff>
    </xdr:from>
    <xdr:to>
      <xdr:col>81</xdr:col>
      <xdr:colOff>50800</xdr:colOff>
      <xdr:row>35</xdr:row>
      <xdr:rowOff>167640</xdr:rowOff>
    </xdr:to>
    <xdr:cxnSp macro="">
      <xdr:nvCxnSpPr>
        <xdr:cNvPr id="434" name="直線コネクタ 433">
          <a:extLst>
            <a:ext uri="{FF2B5EF4-FFF2-40B4-BE49-F238E27FC236}">
              <a16:creationId xmlns:a16="http://schemas.microsoft.com/office/drawing/2014/main" id="{A6EB5792-E69B-4518-A4BF-9A6E33A806FB}"/>
            </a:ext>
          </a:extLst>
        </xdr:cNvPr>
        <xdr:cNvCxnSpPr/>
      </xdr:nvCxnSpPr>
      <xdr:spPr>
        <a:xfrm>
          <a:off x="14592300" y="614095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137414</xdr:rowOff>
    </xdr:from>
    <xdr:to>
      <xdr:col>72</xdr:col>
      <xdr:colOff>38100</xdr:colOff>
      <xdr:row>35</xdr:row>
      <xdr:rowOff>67564</xdr:rowOff>
    </xdr:to>
    <xdr:sp macro="" textlink="">
      <xdr:nvSpPr>
        <xdr:cNvPr id="435" name="楕円 434">
          <a:extLst>
            <a:ext uri="{FF2B5EF4-FFF2-40B4-BE49-F238E27FC236}">
              <a16:creationId xmlns:a16="http://schemas.microsoft.com/office/drawing/2014/main" id="{786E3AC4-25D0-43E3-BF51-3AC3C6E03FCC}"/>
            </a:ext>
          </a:extLst>
        </xdr:cNvPr>
        <xdr:cNvSpPr/>
      </xdr:nvSpPr>
      <xdr:spPr>
        <a:xfrm>
          <a:off x="13652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16764</xdr:rowOff>
    </xdr:from>
    <xdr:to>
      <xdr:col>76</xdr:col>
      <xdr:colOff>114300</xdr:colOff>
      <xdr:row>35</xdr:row>
      <xdr:rowOff>140208</xdr:rowOff>
    </xdr:to>
    <xdr:cxnSp macro="">
      <xdr:nvCxnSpPr>
        <xdr:cNvPr id="436" name="直線コネクタ 435">
          <a:extLst>
            <a:ext uri="{FF2B5EF4-FFF2-40B4-BE49-F238E27FC236}">
              <a16:creationId xmlns:a16="http://schemas.microsoft.com/office/drawing/2014/main" id="{037CC57F-3CFB-40E1-9BFC-9A2F41F2EEB7}"/>
            </a:ext>
          </a:extLst>
        </xdr:cNvPr>
        <xdr:cNvCxnSpPr/>
      </xdr:nvCxnSpPr>
      <xdr:spPr>
        <a:xfrm>
          <a:off x="13703300" y="601751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123698</xdr:rowOff>
    </xdr:from>
    <xdr:to>
      <xdr:col>67</xdr:col>
      <xdr:colOff>101600</xdr:colOff>
      <xdr:row>35</xdr:row>
      <xdr:rowOff>53848</xdr:rowOff>
    </xdr:to>
    <xdr:sp macro="" textlink="">
      <xdr:nvSpPr>
        <xdr:cNvPr id="437" name="楕円 436">
          <a:extLst>
            <a:ext uri="{FF2B5EF4-FFF2-40B4-BE49-F238E27FC236}">
              <a16:creationId xmlns:a16="http://schemas.microsoft.com/office/drawing/2014/main" id="{80B2FDF0-8218-4AE5-BF05-B1D745D8B204}"/>
            </a:ext>
          </a:extLst>
        </xdr:cNvPr>
        <xdr:cNvSpPr/>
      </xdr:nvSpPr>
      <xdr:spPr>
        <a:xfrm>
          <a:off x="127635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3048</xdr:rowOff>
    </xdr:from>
    <xdr:to>
      <xdr:col>71</xdr:col>
      <xdr:colOff>177800</xdr:colOff>
      <xdr:row>35</xdr:row>
      <xdr:rowOff>16764</xdr:rowOff>
    </xdr:to>
    <xdr:cxnSp macro="">
      <xdr:nvCxnSpPr>
        <xdr:cNvPr id="438" name="直線コネクタ 437">
          <a:extLst>
            <a:ext uri="{FF2B5EF4-FFF2-40B4-BE49-F238E27FC236}">
              <a16:creationId xmlns:a16="http://schemas.microsoft.com/office/drawing/2014/main" id="{A053D943-6D0D-433F-9275-F172313D61DB}"/>
            </a:ext>
          </a:extLst>
        </xdr:cNvPr>
        <xdr:cNvCxnSpPr/>
      </xdr:nvCxnSpPr>
      <xdr:spPr>
        <a:xfrm>
          <a:off x="12814300" y="600379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47261</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61DB787C-CAF1-4976-801F-D7F486812B5B}"/>
            </a:ext>
          </a:extLst>
        </xdr:cNvPr>
        <xdr:cNvSpPr txBox="1"/>
      </xdr:nvSpPr>
      <xdr:spPr>
        <a:xfrm>
          <a:off x="152660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22115</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6048A4FB-8A4C-43B0-B052-78C1ADAD2786}"/>
            </a:ext>
          </a:extLst>
        </xdr:cNvPr>
        <xdr:cNvSpPr txBox="1"/>
      </xdr:nvSpPr>
      <xdr:spPr>
        <a:xfrm>
          <a:off x="143897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EB4F62E2-5250-4B4D-A480-C4674B9CED56}"/>
            </a:ext>
          </a:extLst>
        </xdr:cNvPr>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16422F3F-8C5E-4EEB-BF57-D642FAC8492B}"/>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6184D786-456D-428E-82E9-A6A3CB8CD876}"/>
            </a:ext>
          </a:extLst>
        </xdr:cNvPr>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36085</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CF2ACDDA-4BE6-44C5-91BD-7DF91E83B721}"/>
            </a:ext>
          </a:extLst>
        </xdr:cNvPr>
        <xdr:cNvSpPr txBox="1"/>
      </xdr:nvSpPr>
      <xdr:spPr>
        <a:xfrm>
          <a:off x="14389744" y="586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84091</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75D39B3B-EF2C-4BBF-91ED-6F217C59833D}"/>
            </a:ext>
          </a:extLst>
        </xdr:cNvPr>
        <xdr:cNvSpPr txBox="1"/>
      </xdr:nvSpPr>
      <xdr:spPr>
        <a:xfrm>
          <a:off x="13500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70375</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39D058FB-ACE8-4049-BD2E-6DD62BB0B2A3}"/>
            </a:ext>
          </a:extLst>
        </xdr:cNvPr>
        <xdr:cNvSpPr txBox="1"/>
      </xdr:nvSpPr>
      <xdr:spPr>
        <a:xfrm>
          <a:off x="12611744" y="572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2EBF0A6C-368B-4137-8F78-02D14264C9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CD721E48-846D-41F9-809E-CCC152BD4DA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3DE84910-951C-443F-85E1-85B127917F3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45D4D417-0C60-4CFE-88DA-2324E92A80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FFB7F044-BADA-4A5C-A24D-1A3AC3E16B8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92B2F967-0431-4E45-9818-AA78825C6EA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D6AB4840-87C0-4A54-B2DC-4494A26485D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2D7ECAD3-2FA0-4BBB-B8AE-0F1C959BF9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B2BC958D-2A3D-4146-BC61-A961E65FD06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9C66BDD5-E084-4577-B055-3935A1659F3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C7D121E4-2450-4B33-B6A1-8EBC2DD61F2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a:extLst>
            <a:ext uri="{FF2B5EF4-FFF2-40B4-BE49-F238E27FC236}">
              <a16:creationId xmlns:a16="http://schemas.microsoft.com/office/drawing/2014/main" id="{2FDF8814-8DAE-477A-929E-0153159075D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AC7FB5DA-7A9B-4C76-B30E-7DD81F797D2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a:extLst>
            <a:ext uri="{FF2B5EF4-FFF2-40B4-BE49-F238E27FC236}">
              <a16:creationId xmlns:a16="http://schemas.microsoft.com/office/drawing/2014/main" id="{6EB3D5A1-D157-4557-8C42-80E9A361C9D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D8BD63F6-91D1-4410-9CB9-E081F1B82A9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a:extLst>
            <a:ext uri="{FF2B5EF4-FFF2-40B4-BE49-F238E27FC236}">
              <a16:creationId xmlns:a16="http://schemas.microsoft.com/office/drawing/2014/main" id="{2DD42E9E-13FB-47E4-9159-66218ACCD6A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0A32F64C-8EF0-4DB3-BF56-6C162EEE7B2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a:extLst>
            <a:ext uri="{FF2B5EF4-FFF2-40B4-BE49-F238E27FC236}">
              <a16:creationId xmlns:a16="http://schemas.microsoft.com/office/drawing/2014/main" id="{DEC85309-4D9D-44D3-81C8-9738D76AFB5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8FB248FA-C9AF-43F8-A571-014F0FDB501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B64178F9-CD3B-49E7-B7BD-C352FFF01C2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0FECA770-F658-4120-B71A-4CB87E34E1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68" name="直線コネクタ 467">
          <a:extLst>
            <a:ext uri="{FF2B5EF4-FFF2-40B4-BE49-F238E27FC236}">
              <a16:creationId xmlns:a16="http://schemas.microsoft.com/office/drawing/2014/main" id="{C7AB925E-E433-456C-B8BE-9045F42A3659}"/>
            </a:ext>
          </a:extLst>
        </xdr:cNvPr>
        <xdr:cNvCxnSpPr/>
      </xdr:nvCxnSpPr>
      <xdr:spPr>
        <a:xfrm flipV="1">
          <a:off x="22160864" y="5695188"/>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0876FC4F-8395-4414-ACC7-930BF53D6E86}"/>
            </a:ext>
          </a:extLst>
        </xdr:cNvPr>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0" name="直線コネクタ 469">
          <a:extLst>
            <a:ext uri="{FF2B5EF4-FFF2-40B4-BE49-F238E27FC236}">
              <a16:creationId xmlns:a16="http://schemas.microsoft.com/office/drawing/2014/main" id="{476BC81A-DB56-42B6-B70E-CAACF192B690}"/>
            </a:ext>
          </a:extLst>
        </xdr:cNvPr>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F226E3E0-6237-4E86-AB91-23EF0C392BF2}"/>
            </a:ext>
          </a:extLst>
        </xdr:cNvPr>
        <xdr:cNvSpPr txBox="1"/>
      </xdr:nvSpPr>
      <xdr:spPr>
        <a:xfrm>
          <a:off x="22199600" y="547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72" name="直線コネクタ 471">
          <a:extLst>
            <a:ext uri="{FF2B5EF4-FFF2-40B4-BE49-F238E27FC236}">
              <a16:creationId xmlns:a16="http://schemas.microsoft.com/office/drawing/2014/main" id="{C32A295F-9E2A-4A13-9993-1EEBE22CCE79}"/>
            </a:ext>
          </a:extLst>
        </xdr:cNvPr>
        <xdr:cNvCxnSpPr/>
      </xdr:nvCxnSpPr>
      <xdr:spPr>
        <a:xfrm>
          <a:off x="22072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EC435601-57D4-4AE1-9182-525F36924626}"/>
            </a:ext>
          </a:extLst>
        </xdr:cNvPr>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74" name="フローチャート: 判断 473">
          <a:extLst>
            <a:ext uri="{FF2B5EF4-FFF2-40B4-BE49-F238E27FC236}">
              <a16:creationId xmlns:a16="http://schemas.microsoft.com/office/drawing/2014/main" id="{79712B09-3D5A-41AA-B77F-6157ECEE0D07}"/>
            </a:ext>
          </a:extLst>
        </xdr:cNvPr>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5" name="フローチャート: 判断 474">
          <a:extLst>
            <a:ext uri="{FF2B5EF4-FFF2-40B4-BE49-F238E27FC236}">
              <a16:creationId xmlns:a16="http://schemas.microsoft.com/office/drawing/2014/main" id="{06124955-10ED-44D8-8488-B6FE64C3EF94}"/>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6" name="フローチャート: 判断 475">
          <a:extLst>
            <a:ext uri="{FF2B5EF4-FFF2-40B4-BE49-F238E27FC236}">
              <a16:creationId xmlns:a16="http://schemas.microsoft.com/office/drawing/2014/main" id="{A370087D-3926-49A6-AF03-27FC19089F9E}"/>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7" name="フローチャート: 判断 476">
          <a:extLst>
            <a:ext uri="{FF2B5EF4-FFF2-40B4-BE49-F238E27FC236}">
              <a16:creationId xmlns:a16="http://schemas.microsoft.com/office/drawing/2014/main" id="{D2F9BC83-951F-47C7-A7F8-82FB6DF351E5}"/>
            </a:ext>
          </a:extLst>
        </xdr:cNvPr>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78" name="フローチャート: 判断 477">
          <a:extLst>
            <a:ext uri="{FF2B5EF4-FFF2-40B4-BE49-F238E27FC236}">
              <a16:creationId xmlns:a16="http://schemas.microsoft.com/office/drawing/2014/main" id="{55288E83-D579-4A0D-B48D-75DEC93E8C92}"/>
            </a:ext>
          </a:extLst>
        </xdr:cNvPr>
        <xdr:cNvSpPr/>
      </xdr:nvSpPr>
      <xdr:spPr>
        <a:xfrm>
          <a:off x="18605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9AC62CC5-E37C-47EB-BAD8-50A65421924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370A91D7-5525-4A4F-BC0E-AD9494242D5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9D901732-5B79-47C8-AA16-A3CA47CD870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AB4BAF62-4310-4BBE-B3D1-9C37E2D2BFC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EDBCFA1-20A1-4B0D-AE50-EDA4E77FC55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157988</xdr:rowOff>
    </xdr:from>
    <xdr:to>
      <xdr:col>116</xdr:col>
      <xdr:colOff>114300</xdr:colOff>
      <xdr:row>33</xdr:row>
      <xdr:rowOff>88138</xdr:rowOff>
    </xdr:to>
    <xdr:sp macro="" textlink="">
      <xdr:nvSpPr>
        <xdr:cNvPr id="484" name="楕円 483">
          <a:extLst>
            <a:ext uri="{FF2B5EF4-FFF2-40B4-BE49-F238E27FC236}">
              <a16:creationId xmlns:a16="http://schemas.microsoft.com/office/drawing/2014/main" id="{6B9522DC-3903-4638-B6FC-827C072A5A74}"/>
            </a:ext>
          </a:extLst>
        </xdr:cNvPr>
        <xdr:cNvSpPr/>
      </xdr:nvSpPr>
      <xdr:spPr>
        <a:xfrm>
          <a:off x="22110700" y="56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111015</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5A3AC1E6-860E-4340-961D-AE24FD5F6D4C}"/>
            </a:ext>
          </a:extLst>
        </xdr:cNvPr>
        <xdr:cNvSpPr txBox="1"/>
      </xdr:nvSpPr>
      <xdr:spPr>
        <a:xfrm>
          <a:off x="22199600" y="559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162560</xdr:rowOff>
    </xdr:from>
    <xdr:to>
      <xdr:col>112</xdr:col>
      <xdr:colOff>38100</xdr:colOff>
      <xdr:row>33</xdr:row>
      <xdr:rowOff>92710</xdr:rowOff>
    </xdr:to>
    <xdr:sp macro="" textlink="">
      <xdr:nvSpPr>
        <xdr:cNvPr id="486" name="楕円 485">
          <a:extLst>
            <a:ext uri="{FF2B5EF4-FFF2-40B4-BE49-F238E27FC236}">
              <a16:creationId xmlns:a16="http://schemas.microsoft.com/office/drawing/2014/main" id="{6C3B6310-7FC0-4FED-B010-F632E68E4A1C}"/>
            </a:ext>
          </a:extLst>
        </xdr:cNvPr>
        <xdr:cNvSpPr/>
      </xdr:nvSpPr>
      <xdr:spPr>
        <a:xfrm>
          <a:off x="21272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37338</xdr:rowOff>
    </xdr:from>
    <xdr:to>
      <xdr:col>116</xdr:col>
      <xdr:colOff>63500</xdr:colOff>
      <xdr:row>33</xdr:row>
      <xdr:rowOff>41910</xdr:rowOff>
    </xdr:to>
    <xdr:cxnSp macro="">
      <xdr:nvCxnSpPr>
        <xdr:cNvPr id="487" name="直線コネクタ 486">
          <a:extLst>
            <a:ext uri="{FF2B5EF4-FFF2-40B4-BE49-F238E27FC236}">
              <a16:creationId xmlns:a16="http://schemas.microsoft.com/office/drawing/2014/main" id="{F7345CC5-CE8D-451D-A8EC-0F22D0745152}"/>
            </a:ext>
          </a:extLst>
        </xdr:cNvPr>
        <xdr:cNvCxnSpPr/>
      </xdr:nvCxnSpPr>
      <xdr:spPr>
        <a:xfrm flipV="1">
          <a:off x="21323300" y="5695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135128</xdr:rowOff>
    </xdr:from>
    <xdr:to>
      <xdr:col>107</xdr:col>
      <xdr:colOff>101600</xdr:colOff>
      <xdr:row>33</xdr:row>
      <xdr:rowOff>65278</xdr:rowOff>
    </xdr:to>
    <xdr:sp macro="" textlink="">
      <xdr:nvSpPr>
        <xdr:cNvPr id="488" name="楕円 487">
          <a:extLst>
            <a:ext uri="{FF2B5EF4-FFF2-40B4-BE49-F238E27FC236}">
              <a16:creationId xmlns:a16="http://schemas.microsoft.com/office/drawing/2014/main" id="{CA286772-59CC-4810-9949-7F8B6F5DC20E}"/>
            </a:ext>
          </a:extLst>
        </xdr:cNvPr>
        <xdr:cNvSpPr/>
      </xdr:nvSpPr>
      <xdr:spPr>
        <a:xfrm>
          <a:off x="203835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14478</xdr:rowOff>
    </xdr:from>
    <xdr:to>
      <xdr:col>111</xdr:col>
      <xdr:colOff>177800</xdr:colOff>
      <xdr:row>33</xdr:row>
      <xdr:rowOff>41910</xdr:rowOff>
    </xdr:to>
    <xdr:cxnSp macro="">
      <xdr:nvCxnSpPr>
        <xdr:cNvPr id="489" name="直線コネクタ 488">
          <a:extLst>
            <a:ext uri="{FF2B5EF4-FFF2-40B4-BE49-F238E27FC236}">
              <a16:creationId xmlns:a16="http://schemas.microsoft.com/office/drawing/2014/main" id="{02F118F3-BFED-4422-916A-FA1EEE39AED9}"/>
            </a:ext>
          </a:extLst>
        </xdr:cNvPr>
        <xdr:cNvCxnSpPr/>
      </xdr:nvCxnSpPr>
      <xdr:spPr>
        <a:xfrm>
          <a:off x="20434300" y="5672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82550</xdr:rowOff>
    </xdr:from>
    <xdr:to>
      <xdr:col>102</xdr:col>
      <xdr:colOff>165100</xdr:colOff>
      <xdr:row>34</xdr:row>
      <xdr:rowOff>12700</xdr:rowOff>
    </xdr:to>
    <xdr:sp macro="" textlink="">
      <xdr:nvSpPr>
        <xdr:cNvPr id="490" name="楕円 489">
          <a:extLst>
            <a:ext uri="{FF2B5EF4-FFF2-40B4-BE49-F238E27FC236}">
              <a16:creationId xmlns:a16="http://schemas.microsoft.com/office/drawing/2014/main" id="{65247FF2-24E9-473D-98AF-696D697A9E09}"/>
            </a:ext>
          </a:extLst>
        </xdr:cNvPr>
        <xdr:cNvSpPr/>
      </xdr:nvSpPr>
      <xdr:spPr>
        <a:xfrm>
          <a:off x="19494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14478</xdr:rowOff>
    </xdr:from>
    <xdr:to>
      <xdr:col>107</xdr:col>
      <xdr:colOff>50800</xdr:colOff>
      <xdr:row>33</xdr:row>
      <xdr:rowOff>133350</xdr:rowOff>
    </xdr:to>
    <xdr:cxnSp macro="">
      <xdr:nvCxnSpPr>
        <xdr:cNvPr id="491" name="直線コネクタ 490">
          <a:extLst>
            <a:ext uri="{FF2B5EF4-FFF2-40B4-BE49-F238E27FC236}">
              <a16:creationId xmlns:a16="http://schemas.microsoft.com/office/drawing/2014/main" id="{F9712C55-0070-48B5-B885-2BF88A434160}"/>
            </a:ext>
          </a:extLst>
        </xdr:cNvPr>
        <xdr:cNvCxnSpPr/>
      </xdr:nvCxnSpPr>
      <xdr:spPr>
        <a:xfrm flipV="1">
          <a:off x="19545300" y="56723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100838</xdr:rowOff>
    </xdr:from>
    <xdr:to>
      <xdr:col>98</xdr:col>
      <xdr:colOff>38100</xdr:colOff>
      <xdr:row>34</xdr:row>
      <xdr:rowOff>30988</xdr:rowOff>
    </xdr:to>
    <xdr:sp macro="" textlink="">
      <xdr:nvSpPr>
        <xdr:cNvPr id="492" name="楕円 491">
          <a:extLst>
            <a:ext uri="{FF2B5EF4-FFF2-40B4-BE49-F238E27FC236}">
              <a16:creationId xmlns:a16="http://schemas.microsoft.com/office/drawing/2014/main" id="{994A9163-9DAB-4E42-B84E-507C42E3B2EF}"/>
            </a:ext>
          </a:extLst>
        </xdr:cNvPr>
        <xdr:cNvSpPr/>
      </xdr:nvSpPr>
      <xdr:spPr>
        <a:xfrm>
          <a:off x="18605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133350</xdr:rowOff>
    </xdr:from>
    <xdr:to>
      <xdr:col>102</xdr:col>
      <xdr:colOff>114300</xdr:colOff>
      <xdr:row>33</xdr:row>
      <xdr:rowOff>151638</xdr:rowOff>
    </xdr:to>
    <xdr:cxnSp macro="">
      <xdr:nvCxnSpPr>
        <xdr:cNvPr id="493" name="直線コネクタ 492">
          <a:extLst>
            <a:ext uri="{FF2B5EF4-FFF2-40B4-BE49-F238E27FC236}">
              <a16:creationId xmlns:a16="http://schemas.microsoft.com/office/drawing/2014/main" id="{7FA56F7A-33F1-4D25-A804-BDFF5C85CD15}"/>
            </a:ext>
          </a:extLst>
        </xdr:cNvPr>
        <xdr:cNvCxnSpPr/>
      </xdr:nvCxnSpPr>
      <xdr:spPr>
        <a:xfrm flipV="1">
          <a:off x="18656300" y="5791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1DD42190-6D0B-451D-A3B1-59472BF307D0}"/>
            </a:ext>
          </a:extLst>
        </xdr:cNvPr>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00DDEF00-CB57-4BA4-BF1B-CC3EA27F9E46}"/>
            </a:ext>
          </a:extLst>
        </xdr:cNvPr>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091B56DC-2CE0-4799-ACB4-93D097CF598D}"/>
            </a:ext>
          </a:extLst>
        </xdr:cNvPr>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40403</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612AD03C-4C21-44D1-B1EE-4C201355C70C}"/>
            </a:ext>
          </a:extLst>
        </xdr:cNvPr>
        <xdr:cNvSpPr txBox="1"/>
      </xdr:nvSpPr>
      <xdr:spPr>
        <a:xfrm>
          <a:off x="184214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109237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84CCB70D-7803-40D8-AA3B-063C557D7404}"/>
            </a:ext>
          </a:extLst>
        </xdr:cNvPr>
        <xdr:cNvSpPr txBox="1"/>
      </xdr:nvSpPr>
      <xdr:spPr>
        <a:xfrm>
          <a:off x="21075727"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81805</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FB61BFF1-BC63-43D2-B65B-50366F585AC7}"/>
            </a:ext>
          </a:extLst>
        </xdr:cNvPr>
        <xdr:cNvSpPr txBox="1"/>
      </xdr:nvSpPr>
      <xdr:spPr>
        <a:xfrm>
          <a:off x="20199427" y="539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29227</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26404FD3-0372-4EE2-AB87-8D0BD7B0B8AF}"/>
            </a:ext>
          </a:extLst>
        </xdr:cNvPr>
        <xdr:cNvSpPr txBox="1"/>
      </xdr:nvSpPr>
      <xdr:spPr>
        <a:xfrm>
          <a:off x="19310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47515</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AFDF87C5-7DE5-4C6C-9F2C-069ECF76C488}"/>
            </a:ext>
          </a:extLst>
        </xdr:cNvPr>
        <xdr:cNvSpPr txBox="1"/>
      </xdr:nvSpPr>
      <xdr:spPr>
        <a:xfrm>
          <a:off x="18421427" y="553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5DEB54BC-9C9F-4E42-BE7E-862AEF437A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741C6CB7-D9DB-4A0D-AABD-75183DD5C6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9571A1FD-CBA9-4982-BCF3-8830DAA58AE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115E8909-C298-4E9F-B81E-03DE20E023F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1FE4C5E9-203B-43AF-A1D6-B7F0347C44F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307FC700-F19D-4D07-9EE3-6B024102708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51DDA9B9-C28A-4FAA-A13E-B9D54A62F7B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F4402D71-9D59-4C6E-A54F-D9771D4231B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AA3CCFAF-3626-4D72-861E-1B9D0BE4FD5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CA15EFAA-0B1E-46A6-8E72-956D39927EE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a:extLst>
            <a:ext uri="{FF2B5EF4-FFF2-40B4-BE49-F238E27FC236}">
              <a16:creationId xmlns:a16="http://schemas.microsoft.com/office/drawing/2014/main" id="{80CE9B70-80CC-4223-8824-B36BFEFC2E1C}"/>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a:extLst>
            <a:ext uri="{FF2B5EF4-FFF2-40B4-BE49-F238E27FC236}">
              <a16:creationId xmlns:a16="http://schemas.microsoft.com/office/drawing/2014/main" id="{645B31BE-FC5D-4D24-8CEA-8445B98E4FC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a:extLst>
            <a:ext uri="{FF2B5EF4-FFF2-40B4-BE49-F238E27FC236}">
              <a16:creationId xmlns:a16="http://schemas.microsoft.com/office/drawing/2014/main" id="{E2498E86-D367-46C6-AE6B-6D27DDBE060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a:extLst>
            <a:ext uri="{FF2B5EF4-FFF2-40B4-BE49-F238E27FC236}">
              <a16:creationId xmlns:a16="http://schemas.microsoft.com/office/drawing/2014/main" id="{C4408B43-87A9-4622-867A-E77F1657239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a:extLst>
            <a:ext uri="{FF2B5EF4-FFF2-40B4-BE49-F238E27FC236}">
              <a16:creationId xmlns:a16="http://schemas.microsoft.com/office/drawing/2014/main" id="{8014D8C2-AF8F-4100-9677-85B3C03AE95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a:extLst>
            <a:ext uri="{FF2B5EF4-FFF2-40B4-BE49-F238E27FC236}">
              <a16:creationId xmlns:a16="http://schemas.microsoft.com/office/drawing/2014/main" id="{F79BCF12-AA4E-44B2-9D89-241468FD66A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a:extLst>
            <a:ext uri="{FF2B5EF4-FFF2-40B4-BE49-F238E27FC236}">
              <a16:creationId xmlns:a16="http://schemas.microsoft.com/office/drawing/2014/main" id="{4CFD2CAC-DF14-4EEB-BE9C-520060AA486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a:extLst>
            <a:ext uri="{FF2B5EF4-FFF2-40B4-BE49-F238E27FC236}">
              <a16:creationId xmlns:a16="http://schemas.microsoft.com/office/drawing/2014/main" id="{38D50DE3-0727-4E53-B111-BF38A1DA5CB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a:extLst>
            <a:ext uri="{FF2B5EF4-FFF2-40B4-BE49-F238E27FC236}">
              <a16:creationId xmlns:a16="http://schemas.microsoft.com/office/drawing/2014/main" id="{7E8C8CB1-0457-4CB9-810F-E13263DC37E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a:extLst>
            <a:ext uri="{FF2B5EF4-FFF2-40B4-BE49-F238E27FC236}">
              <a16:creationId xmlns:a16="http://schemas.microsoft.com/office/drawing/2014/main" id="{68FB1174-F531-41E8-9428-41F8F0679EB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a:extLst>
            <a:ext uri="{FF2B5EF4-FFF2-40B4-BE49-F238E27FC236}">
              <a16:creationId xmlns:a16="http://schemas.microsoft.com/office/drawing/2014/main" id="{39D14C1F-52A6-472C-87FD-53524B1A34C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a:extLst>
            <a:ext uri="{FF2B5EF4-FFF2-40B4-BE49-F238E27FC236}">
              <a16:creationId xmlns:a16="http://schemas.microsoft.com/office/drawing/2014/main" id="{633C12A9-DBBF-40ED-813E-6884FC01811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a:extLst>
            <a:ext uri="{FF2B5EF4-FFF2-40B4-BE49-F238E27FC236}">
              <a16:creationId xmlns:a16="http://schemas.microsoft.com/office/drawing/2014/main" id="{B72C4C02-CA7A-4F21-B572-A1F91CDF1193}"/>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51D4BDD-AE47-418B-89D5-78C71074093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EB3B594B-EAE4-47D4-8912-4325664FD4E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5B5F9A95-3A9B-4D1B-836A-231249419D5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528" name="直線コネクタ 527">
          <a:extLst>
            <a:ext uri="{FF2B5EF4-FFF2-40B4-BE49-F238E27FC236}">
              <a16:creationId xmlns:a16="http://schemas.microsoft.com/office/drawing/2014/main" id="{3B439A3F-21AD-4E21-A153-94AE8562B51B}"/>
            </a:ext>
          </a:extLst>
        </xdr:cNvPr>
        <xdr:cNvCxnSpPr/>
      </xdr:nvCxnSpPr>
      <xdr:spPr>
        <a:xfrm flipV="1">
          <a:off x="16318864" y="9526088"/>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E40C72D7-97F7-4917-B167-6C263142FFCE}"/>
            </a:ext>
          </a:extLst>
        </xdr:cNvPr>
        <xdr:cNvSpPr txBox="1"/>
      </xdr:nvSpPr>
      <xdr:spPr>
        <a:xfrm>
          <a:off x="16357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530" name="直線コネクタ 529">
          <a:extLst>
            <a:ext uri="{FF2B5EF4-FFF2-40B4-BE49-F238E27FC236}">
              <a16:creationId xmlns:a16="http://schemas.microsoft.com/office/drawing/2014/main" id="{059AF8F1-9F70-4083-AD9F-6645473EA619}"/>
            </a:ext>
          </a:extLst>
        </xdr:cNvPr>
        <xdr:cNvCxnSpPr/>
      </xdr:nvCxnSpPr>
      <xdr:spPr>
        <a:xfrm>
          <a:off x="16230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99327193-FBAF-4CD0-BC5D-41D6A97434D7}"/>
            </a:ext>
          </a:extLst>
        </xdr:cNvPr>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32" name="直線コネクタ 531">
          <a:extLst>
            <a:ext uri="{FF2B5EF4-FFF2-40B4-BE49-F238E27FC236}">
              <a16:creationId xmlns:a16="http://schemas.microsoft.com/office/drawing/2014/main" id="{BC071072-01AC-40ED-B635-FD41642B66D1}"/>
            </a:ext>
          </a:extLst>
        </xdr:cNvPr>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1A4FF1F1-4A6C-41D3-93A3-53B8B5FBBF01}"/>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4" name="フローチャート: 判断 533">
          <a:extLst>
            <a:ext uri="{FF2B5EF4-FFF2-40B4-BE49-F238E27FC236}">
              <a16:creationId xmlns:a16="http://schemas.microsoft.com/office/drawing/2014/main" id="{5AE8F9FF-357C-4CC8-853B-88CB20249E93}"/>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535" name="フローチャート: 判断 534">
          <a:extLst>
            <a:ext uri="{FF2B5EF4-FFF2-40B4-BE49-F238E27FC236}">
              <a16:creationId xmlns:a16="http://schemas.microsoft.com/office/drawing/2014/main" id="{3E4BBB6C-DFCB-456B-8F70-057E2892D923}"/>
            </a:ext>
          </a:extLst>
        </xdr:cNvPr>
        <xdr:cNvSpPr/>
      </xdr:nvSpPr>
      <xdr:spPr>
        <a:xfrm>
          <a:off x="154305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536" name="フローチャート: 判断 535">
          <a:extLst>
            <a:ext uri="{FF2B5EF4-FFF2-40B4-BE49-F238E27FC236}">
              <a16:creationId xmlns:a16="http://schemas.microsoft.com/office/drawing/2014/main" id="{5630CD2F-1A84-468B-802C-692E8D9142CF}"/>
            </a:ext>
          </a:extLst>
        </xdr:cNvPr>
        <xdr:cNvSpPr/>
      </xdr:nvSpPr>
      <xdr:spPr>
        <a:xfrm>
          <a:off x="14541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7" name="フローチャート: 判断 536">
          <a:extLst>
            <a:ext uri="{FF2B5EF4-FFF2-40B4-BE49-F238E27FC236}">
              <a16:creationId xmlns:a16="http://schemas.microsoft.com/office/drawing/2014/main" id="{87C207C4-A361-493E-A216-C50C7103E003}"/>
            </a:ext>
          </a:extLst>
        </xdr:cNvPr>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538" name="フローチャート: 判断 537">
          <a:extLst>
            <a:ext uri="{FF2B5EF4-FFF2-40B4-BE49-F238E27FC236}">
              <a16:creationId xmlns:a16="http://schemas.microsoft.com/office/drawing/2014/main" id="{569EDCEF-B69D-434D-B51A-AE60BCF72475}"/>
            </a:ext>
          </a:extLst>
        </xdr:cNvPr>
        <xdr:cNvSpPr/>
      </xdr:nvSpPr>
      <xdr:spPr>
        <a:xfrm>
          <a:off x="12763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53245DC6-C35B-48FA-A3C7-DC3A13E247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6DF77230-7BDB-47D8-A313-1EB81E13380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75D5C069-0934-4C33-BD27-111E6FD5DED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6F5023F0-128A-4474-99ED-2CA6A589405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67111B3-D937-43EA-961D-30D9C2A1B21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138612</xdr:rowOff>
    </xdr:from>
    <xdr:to>
      <xdr:col>85</xdr:col>
      <xdr:colOff>177800</xdr:colOff>
      <xdr:row>57</xdr:row>
      <xdr:rowOff>68762</xdr:rowOff>
    </xdr:to>
    <xdr:sp macro="" textlink="">
      <xdr:nvSpPr>
        <xdr:cNvPr id="544" name="楕円 543">
          <a:extLst>
            <a:ext uri="{FF2B5EF4-FFF2-40B4-BE49-F238E27FC236}">
              <a16:creationId xmlns:a16="http://schemas.microsoft.com/office/drawing/2014/main" id="{E10F51DA-5B69-43B1-BBB3-87013BA8F0DD}"/>
            </a:ext>
          </a:extLst>
        </xdr:cNvPr>
        <xdr:cNvSpPr/>
      </xdr:nvSpPr>
      <xdr:spPr>
        <a:xfrm>
          <a:off x="162687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161489</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EE545728-7B26-423B-9B43-B0D0E5B8CA22}"/>
            </a:ext>
          </a:extLst>
        </xdr:cNvPr>
        <xdr:cNvSpPr txBox="1"/>
      </xdr:nvSpPr>
      <xdr:spPr>
        <a:xfrm>
          <a:off x="16357600" y="959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70031</xdr:rowOff>
    </xdr:from>
    <xdr:to>
      <xdr:col>81</xdr:col>
      <xdr:colOff>101600</xdr:colOff>
      <xdr:row>57</xdr:row>
      <xdr:rowOff>181</xdr:rowOff>
    </xdr:to>
    <xdr:sp macro="" textlink="">
      <xdr:nvSpPr>
        <xdr:cNvPr id="546" name="楕円 545">
          <a:extLst>
            <a:ext uri="{FF2B5EF4-FFF2-40B4-BE49-F238E27FC236}">
              <a16:creationId xmlns:a16="http://schemas.microsoft.com/office/drawing/2014/main" id="{F60B9053-AE42-457C-81E7-87DC597C9A70}"/>
            </a:ext>
          </a:extLst>
        </xdr:cNvPr>
        <xdr:cNvSpPr/>
      </xdr:nvSpPr>
      <xdr:spPr>
        <a:xfrm>
          <a:off x="154305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120831</xdr:rowOff>
    </xdr:from>
    <xdr:to>
      <xdr:col>85</xdr:col>
      <xdr:colOff>127000</xdr:colOff>
      <xdr:row>57</xdr:row>
      <xdr:rowOff>17962</xdr:rowOff>
    </xdr:to>
    <xdr:cxnSp macro="">
      <xdr:nvCxnSpPr>
        <xdr:cNvPr id="547" name="直線コネクタ 546">
          <a:extLst>
            <a:ext uri="{FF2B5EF4-FFF2-40B4-BE49-F238E27FC236}">
              <a16:creationId xmlns:a16="http://schemas.microsoft.com/office/drawing/2014/main" id="{18C79FB1-F8DA-49B8-8E6F-6D949DBA6FAA}"/>
            </a:ext>
          </a:extLst>
        </xdr:cNvPr>
        <xdr:cNvCxnSpPr/>
      </xdr:nvCxnSpPr>
      <xdr:spPr>
        <a:xfrm>
          <a:off x="15481300" y="972203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7983</xdr:rowOff>
    </xdr:from>
    <xdr:to>
      <xdr:col>76</xdr:col>
      <xdr:colOff>165100</xdr:colOff>
      <xdr:row>56</xdr:row>
      <xdr:rowOff>109583</xdr:rowOff>
    </xdr:to>
    <xdr:sp macro="" textlink="">
      <xdr:nvSpPr>
        <xdr:cNvPr id="548" name="楕円 547">
          <a:extLst>
            <a:ext uri="{FF2B5EF4-FFF2-40B4-BE49-F238E27FC236}">
              <a16:creationId xmlns:a16="http://schemas.microsoft.com/office/drawing/2014/main" id="{9F92FB43-CB45-499B-A2C2-EBAE0058C353}"/>
            </a:ext>
          </a:extLst>
        </xdr:cNvPr>
        <xdr:cNvSpPr/>
      </xdr:nvSpPr>
      <xdr:spPr>
        <a:xfrm>
          <a:off x="145415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58783</xdr:rowOff>
    </xdr:from>
    <xdr:to>
      <xdr:col>81</xdr:col>
      <xdr:colOff>50800</xdr:colOff>
      <xdr:row>56</xdr:row>
      <xdr:rowOff>120831</xdr:rowOff>
    </xdr:to>
    <xdr:cxnSp macro="">
      <xdr:nvCxnSpPr>
        <xdr:cNvPr id="549" name="直線コネクタ 548">
          <a:extLst>
            <a:ext uri="{FF2B5EF4-FFF2-40B4-BE49-F238E27FC236}">
              <a16:creationId xmlns:a16="http://schemas.microsoft.com/office/drawing/2014/main" id="{94BB60B2-9DD0-4A4B-8926-452EC0DDB3F8}"/>
            </a:ext>
          </a:extLst>
        </xdr:cNvPr>
        <xdr:cNvCxnSpPr/>
      </xdr:nvCxnSpPr>
      <xdr:spPr>
        <a:xfrm>
          <a:off x="14592300" y="965998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101056</xdr:rowOff>
    </xdr:from>
    <xdr:to>
      <xdr:col>72</xdr:col>
      <xdr:colOff>38100</xdr:colOff>
      <xdr:row>56</xdr:row>
      <xdr:rowOff>31206</xdr:rowOff>
    </xdr:to>
    <xdr:sp macro="" textlink="">
      <xdr:nvSpPr>
        <xdr:cNvPr id="550" name="楕円 549">
          <a:extLst>
            <a:ext uri="{FF2B5EF4-FFF2-40B4-BE49-F238E27FC236}">
              <a16:creationId xmlns:a16="http://schemas.microsoft.com/office/drawing/2014/main" id="{767F3135-AB6E-40E3-8BE2-D9A836F2240E}"/>
            </a:ext>
          </a:extLst>
        </xdr:cNvPr>
        <xdr:cNvSpPr/>
      </xdr:nvSpPr>
      <xdr:spPr>
        <a:xfrm>
          <a:off x="1365250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151856</xdr:rowOff>
    </xdr:from>
    <xdr:to>
      <xdr:col>76</xdr:col>
      <xdr:colOff>114300</xdr:colOff>
      <xdr:row>56</xdr:row>
      <xdr:rowOff>58783</xdr:rowOff>
    </xdr:to>
    <xdr:cxnSp macro="">
      <xdr:nvCxnSpPr>
        <xdr:cNvPr id="551" name="直線コネクタ 550">
          <a:extLst>
            <a:ext uri="{FF2B5EF4-FFF2-40B4-BE49-F238E27FC236}">
              <a16:creationId xmlns:a16="http://schemas.microsoft.com/office/drawing/2014/main" id="{D4708284-30F3-44D7-833D-085CF85F0154}"/>
            </a:ext>
          </a:extLst>
        </xdr:cNvPr>
        <xdr:cNvCxnSpPr/>
      </xdr:nvCxnSpPr>
      <xdr:spPr>
        <a:xfrm>
          <a:off x="13703300" y="95816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24312</xdr:rowOff>
    </xdr:from>
    <xdr:to>
      <xdr:col>67</xdr:col>
      <xdr:colOff>101600</xdr:colOff>
      <xdr:row>56</xdr:row>
      <xdr:rowOff>125912</xdr:rowOff>
    </xdr:to>
    <xdr:sp macro="" textlink="">
      <xdr:nvSpPr>
        <xdr:cNvPr id="552" name="楕円 551">
          <a:extLst>
            <a:ext uri="{FF2B5EF4-FFF2-40B4-BE49-F238E27FC236}">
              <a16:creationId xmlns:a16="http://schemas.microsoft.com/office/drawing/2014/main" id="{4CE1D98E-E8C3-4E14-ACA0-E7A196FC2097}"/>
            </a:ext>
          </a:extLst>
        </xdr:cNvPr>
        <xdr:cNvSpPr/>
      </xdr:nvSpPr>
      <xdr:spPr>
        <a:xfrm>
          <a:off x="12763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151856</xdr:rowOff>
    </xdr:from>
    <xdr:to>
      <xdr:col>71</xdr:col>
      <xdr:colOff>177800</xdr:colOff>
      <xdr:row>56</xdr:row>
      <xdr:rowOff>75112</xdr:rowOff>
    </xdr:to>
    <xdr:cxnSp macro="">
      <xdr:nvCxnSpPr>
        <xdr:cNvPr id="553" name="直線コネクタ 552">
          <a:extLst>
            <a:ext uri="{FF2B5EF4-FFF2-40B4-BE49-F238E27FC236}">
              <a16:creationId xmlns:a16="http://schemas.microsoft.com/office/drawing/2014/main" id="{1DFED4E0-933B-43AC-83A8-301AC5C549D7}"/>
            </a:ext>
          </a:extLst>
        </xdr:cNvPr>
        <xdr:cNvCxnSpPr/>
      </xdr:nvCxnSpPr>
      <xdr:spPr>
        <a:xfrm flipV="1">
          <a:off x="12814300" y="958160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81115</xdr:rowOff>
    </xdr:from>
    <xdr:ext cx="405111" cy="259045"/>
    <xdr:sp macro="" textlink="">
      <xdr:nvSpPr>
        <xdr:cNvPr id="554" name="n_1aveValue【学校施設】&#10;有形固定資産減価償却率">
          <a:extLst>
            <a:ext uri="{FF2B5EF4-FFF2-40B4-BE49-F238E27FC236}">
              <a16:creationId xmlns:a16="http://schemas.microsoft.com/office/drawing/2014/main" id="{365B425D-B99D-4E14-9990-46884F1301FA}"/>
            </a:ext>
          </a:extLst>
        </xdr:cNvPr>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555" name="n_2aveValue【学校施設】&#10;有形固定資産減価償却率">
          <a:extLst>
            <a:ext uri="{FF2B5EF4-FFF2-40B4-BE49-F238E27FC236}">
              <a16:creationId xmlns:a16="http://schemas.microsoft.com/office/drawing/2014/main" id="{E5F8DF98-970E-4E0B-B0BD-B4ACB31B6B27}"/>
            </a:ext>
          </a:extLst>
        </xdr:cNvPr>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556" name="n_3aveValue【学校施設】&#10;有形固定資産減価償却率">
          <a:extLst>
            <a:ext uri="{FF2B5EF4-FFF2-40B4-BE49-F238E27FC236}">
              <a16:creationId xmlns:a16="http://schemas.microsoft.com/office/drawing/2014/main" id="{89B22D8A-EFF8-4C19-A137-BDFB185B7EF8}"/>
            </a:ext>
          </a:extLst>
        </xdr:cNvPr>
        <xdr:cNvSpPr txBox="1"/>
      </xdr:nvSpPr>
      <xdr:spPr>
        <a:xfrm>
          <a:off x="13500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557" name="n_4aveValue【学校施設】&#10;有形固定資産減価償却率">
          <a:extLst>
            <a:ext uri="{FF2B5EF4-FFF2-40B4-BE49-F238E27FC236}">
              <a16:creationId xmlns:a16="http://schemas.microsoft.com/office/drawing/2014/main" id="{53BD7423-D0C3-4DF7-8C1E-EE8A86F4602C}"/>
            </a:ext>
          </a:extLst>
        </xdr:cNvPr>
        <xdr:cNvSpPr txBox="1"/>
      </xdr:nvSpPr>
      <xdr:spPr>
        <a:xfrm>
          <a:off x="12611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16708</xdr:rowOff>
    </xdr:from>
    <xdr:ext cx="405111" cy="259045"/>
    <xdr:sp macro="" textlink="">
      <xdr:nvSpPr>
        <xdr:cNvPr id="558" name="n_1mainValue【学校施設】&#10;有形固定資産減価償却率">
          <a:extLst>
            <a:ext uri="{FF2B5EF4-FFF2-40B4-BE49-F238E27FC236}">
              <a16:creationId xmlns:a16="http://schemas.microsoft.com/office/drawing/2014/main" id="{6662B533-BFE8-498E-9830-69AFF3A6168A}"/>
            </a:ext>
          </a:extLst>
        </xdr:cNvPr>
        <xdr:cNvSpPr txBox="1"/>
      </xdr:nvSpPr>
      <xdr:spPr>
        <a:xfrm>
          <a:off x="15266044" y="944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126110</xdr:rowOff>
    </xdr:from>
    <xdr:ext cx="405111" cy="259045"/>
    <xdr:sp macro="" textlink="">
      <xdr:nvSpPr>
        <xdr:cNvPr id="559" name="n_2mainValue【学校施設】&#10;有形固定資産減価償却率">
          <a:extLst>
            <a:ext uri="{FF2B5EF4-FFF2-40B4-BE49-F238E27FC236}">
              <a16:creationId xmlns:a16="http://schemas.microsoft.com/office/drawing/2014/main" id="{BF7BADF6-009C-4DE5-A506-273281859F1A}"/>
            </a:ext>
          </a:extLst>
        </xdr:cNvPr>
        <xdr:cNvSpPr txBox="1"/>
      </xdr:nvSpPr>
      <xdr:spPr>
        <a:xfrm>
          <a:off x="14389744" y="938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47733</xdr:rowOff>
    </xdr:from>
    <xdr:ext cx="405111" cy="259045"/>
    <xdr:sp macro="" textlink="">
      <xdr:nvSpPr>
        <xdr:cNvPr id="560" name="n_3mainValue【学校施設】&#10;有形固定資産減価償却率">
          <a:extLst>
            <a:ext uri="{FF2B5EF4-FFF2-40B4-BE49-F238E27FC236}">
              <a16:creationId xmlns:a16="http://schemas.microsoft.com/office/drawing/2014/main" id="{6D3D898F-CD01-46AD-B950-9F56CD07B533}"/>
            </a:ext>
          </a:extLst>
        </xdr:cNvPr>
        <xdr:cNvSpPr txBox="1"/>
      </xdr:nvSpPr>
      <xdr:spPr>
        <a:xfrm>
          <a:off x="13500744" y="930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142439</xdr:rowOff>
    </xdr:from>
    <xdr:ext cx="405111" cy="259045"/>
    <xdr:sp macro="" textlink="">
      <xdr:nvSpPr>
        <xdr:cNvPr id="561" name="n_4mainValue【学校施設】&#10;有形固定資産減価償却率">
          <a:extLst>
            <a:ext uri="{FF2B5EF4-FFF2-40B4-BE49-F238E27FC236}">
              <a16:creationId xmlns:a16="http://schemas.microsoft.com/office/drawing/2014/main" id="{57FBF724-B4C5-4CB6-A0C4-4F42FA867FCB}"/>
            </a:ext>
          </a:extLst>
        </xdr:cNvPr>
        <xdr:cNvSpPr txBox="1"/>
      </xdr:nvSpPr>
      <xdr:spPr>
        <a:xfrm>
          <a:off x="126117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4F0C0611-05AD-430F-A559-A1DFE7A094D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76558651-70E6-46D3-A040-0526B4CE5B4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B77748B8-97BA-4D65-89B9-C6902D9CC55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D70935B7-0D48-4E3B-9580-9C2275918E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A909B6AF-64FB-474A-82D0-0CE01AE7AD1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45E36A6-B47F-447F-A66C-7B11ED249EA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E0CBBE5-6C19-48EE-BE4A-85EEE7F1EDF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122ABA2C-5117-4235-85C6-23A83AC510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ECBF4A48-DEC6-489B-A89B-E4266D714F5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99C99819-03C3-42A5-84A6-9149D755B12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7807CDC1-D3F0-4C41-BADA-1BB93676018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7BFF682C-B367-4AC9-854F-ED29AEE664F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BB01A06C-0AEE-40DF-BBD9-4A43C3E471F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89F622F1-DF19-48C7-BBD7-4DEA6779122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E0C6F09D-BC20-483F-AE35-4CB22AF1AC8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642918ED-210B-42D3-B165-470D4C8177E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E4EE3FF1-41E8-4BA7-A7E1-859315E0C0E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9623F49F-C4BE-4A2A-BD81-6FB2A411F7A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24D752A5-2496-4EE6-8448-2189AB15912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E778DDB2-D984-48D6-AA58-9360CF70D48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128B95C3-7D6F-4BA5-908D-97AD927B7AB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2A2B6864-F358-4E88-9C82-08940625938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EB929DAD-5D36-4F22-8596-B3E39665B20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0EC46B61-D6E7-4EB5-98D6-F7FC2371D0A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86" name="直線コネクタ 585">
          <a:extLst>
            <a:ext uri="{FF2B5EF4-FFF2-40B4-BE49-F238E27FC236}">
              <a16:creationId xmlns:a16="http://schemas.microsoft.com/office/drawing/2014/main" id="{456A03A8-42C1-4F43-A0A4-B6A9D5F2073A}"/>
            </a:ext>
          </a:extLst>
        </xdr:cNvPr>
        <xdr:cNvCxnSpPr/>
      </xdr:nvCxnSpPr>
      <xdr:spPr>
        <a:xfrm flipV="1">
          <a:off x="22160864" y="960374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7" name="【学校施設】&#10;一人当たり面積最小値テキスト">
          <a:extLst>
            <a:ext uri="{FF2B5EF4-FFF2-40B4-BE49-F238E27FC236}">
              <a16:creationId xmlns:a16="http://schemas.microsoft.com/office/drawing/2014/main" id="{CE99DD6F-4935-4E43-9AB8-0D090D625D95}"/>
            </a:ext>
          </a:extLst>
        </xdr:cNvPr>
        <xdr:cNvSpPr txBox="1"/>
      </xdr:nvSpPr>
      <xdr:spPr>
        <a:xfrm>
          <a:off x="22199600"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88" name="直線コネクタ 587">
          <a:extLst>
            <a:ext uri="{FF2B5EF4-FFF2-40B4-BE49-F238E27FC236}">
              <a16:creationId xmlns:a16="http://schemas.microsoft.com/office/drawing/2014/main" id="{99E77BD6-7153-455E-ABC4-3305616E9A24}"/>
            </a:ext>
          </a:extLst>
        </xdr:cNvPr>
        <xdr:cNvCxnSpPr/>
      </xdr:nvCxnSpPr>
      <xdr:spPr>
        <a:xfrm>
          <a:off x="22072600" y="1097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89" name="【学校施設】&#10;一人当たり面積最大値テキスト">
          <a:extLst>
            <a:ext uri="{FF2B5EF4-FFF2-40B4-BE49-F238E27FC236}">
              <a16:creationId xmlns:a16="http://schemas.microsoft.com/office/drawing/2014/main" id="{95AA54CD-EA22-4712-B75D-397CEF3DA998}"/>
            </a:ext>
          </a:extLst>
        </xdr:cNvPr>
        <xdr:cNvSpPr txBox="1"/>
      </xdr:nvSpPr>
      <xdr:spPr>
        <a:xfrm>
          <a:off x="22199600" y="937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90" name="直線コネクタ 589">
          <a:extLst>
            <a:ext uri="{FF2B5EF4-FFF2-40B4-BE49-F238E27FC236}">
              <a16:creationId xmlns:a16="http://schemas.microsoft.com/office/drawing/2014/main" id="{3C1537DC-AC65-44D3-A7E4-8CA2C6626A5E}"/>
            </a:ext>
          </a:extLst>
        </xdr:cNvPr>
        <xdr:cNvCxnSpPr/>
      </xdr:nvCxnSpPr>
      <xdr:spPr>
        <a:xfrm>
          <a:off x="22072600" y="960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591" name="【学校施設】&#10;一人当たり面積平均値テキスト">
          <a:extLst>
            <a:ext uri="{FF2B5EF4-FFF2-40B4-BE49-F238E27FC236}">
              <a16:creationId xmlns:a16="http://schemas.microsoft.com/office/drawing/2014/main" id="{27A8C711-D19A-4B57-9671-4B8F96659916}"/>
            </a:ext>
          </a:extLst>
        </xdr:cNvPr>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2" name="フローチャート: 判断 591">
          <a:extLst>
            <a:ext uri="{FF2B5EF4-FFF2-40B4-BE49-F238E27FC236}">
              <a16:creationId xmlns:a16="http://schemas.microsoft.com/office/drawing/2014/main" id="{12C15EA6-7955-4CBC-90C4-56D87EB0C1FF}"/>
            </a:ext>
          </a:extLst>
        </xdr:cNvPr>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93" name="フローチャート: 判断 592">
          <a:extLst>
            <a:ext uri="{FF2B5EF4-FFF2-40B4-BE49-F238E27FC236}">
              <a16:creationId xmlns:a16="http://schemas.microsoft.com/office/drawing/2014/main" id="{C4BA6892-9BE5-4FB1-A6FD-1BD3BA3498C2}"/>
            </a:ext>
          </a:extLst>
        </xdr:cNvPr>
        <xdr:cNvSpPr/>
      </xdr:nvSpPr>
      <xdr:spPr>
        <a:xfrm>
          <a:off x="21272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4" name="フローチャート: 判断 593">
          <a:extLst>
            <a:ext uri="{FF2B5EF4-FFF2-40B4-BE49-F238E27FC236}">
              <a16:creationId xmlns:a16="http://schemas.microsoft.com/office/drawing/2014/main" id="{8F5943EE-5B25-4384-855B-9089FD756C14}"/>
            </a:ext>
          </a:extLst>
        </xdr:cNvPr>
        <xdr:cNvSpPr/>
      </xdr:nvSpPr>
      <xdr:spPr>
        <a:xfrm>
          <a:off x="20383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5" name="フローチャート: 判断 594">
          <a:extLst>
            <a:ext uri="{FF2B5EF4-FFF2-40B4-BE49-F238E27FC236}">
              <a16:creationId xmlns:a16="http://schemas.microsoft.com/office/drawing/2014/main" id="{3B49CAB4-7892-47BF-89A0-2F8DC3A00715}"/>
            </a:ext>
          </a:extLst>
        </xdr:cNvPr>
        <xdr:cNvSpPr/>
      </xdr:nvSpPr>
      <xdr:spPr>
        <a:xfrm>
          <a:off x="19494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6" name="フローチャート: 判断 595">
          <a:extLst>
            <a:ext uri="{FF2B5EF4-FFF2-40B4-BE49-F238E27FC236}">
              <a16:creationId xmlns:a16="http://schemas.microsoft.com/office/drawing/2014/main" id="{2221A43B-A879-4516-BAC3-648587D8EC97}"/>
            </a:ext>
          </a:extLst>
        </xdr:cNvPr>
        <xdr:cNvSpPr/>
      </xdr:nvSpPr>
      <xdr:spPr>
        <a:xfrm>
          <a:off x="18605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BF9CDFCC-6FD6-42E8-9329-57A4417D66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4841726C-2B9A-4BB9-902F-258AE8B0AB7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3C1FF76-A4BD-493D-B898-93F9AD590E1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5503B4-82F6-4604-8E4D-E3146B24FEC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646E95D-786E-46B7-81E7-67CFD6C89BD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123190</xdr:rowOff>
    </xdr:from>
    <xdr:to>
      <xdr:col>116</xdr:col>
      <xdr:colOff>114300</xdr:colOff>
      <xdr:row>56</xdr:row>
      <xdr:rowOff>53340</xdr:rowOff>
    </xdr:to>
    <xdr:sp macro="" textlink="">
      <xdr:nvSpPr>
        <xdr:cNvPr id="602" name="楕円 601">
          <a:extLst>
            <a:ext uri="{FF2B5EF4-FFF2-40B4-BE49-F238E27FC236}">
              <a16:creationId xmlns:a16="http://schemas.microsoft.com/office/drawing/2014/main" id="{0540991C-A170-4C8C-827A-5545DF355A5A}"/>
            </a:ext>
          </a:extLst>
        </xdr:cNvPr>
        <xdr:cNvSpPr/>
      </xdr:nvSpPr>
      <xdr:spPr>
        <a:xfrm>
          <a:off x="22110700" y="9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76217</xdr:rowOff>
    </xdr:from>
    <xdr:ext cx="469744" cy="259045"/>
    <xdr:sp macro="" textlink="">
      <xdr:nvSpPr>
        <xdr:cNvPr id="603" name="【学校施設】&#10;一人当たり面積該当値テキスト">
          <a:extLst>
            <a:ext uri="{FF2B5EF4-FFF2-40B4-BE49-F238E27FC236}">
              <a16:creationId xmlns:a16="http://schemas.microsoft.com/office/drawing/2014/main" id="{889B5CB8-5E71-4058-BBD2-320CDD1FC5B3}"/>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128270</xdr:rowOff>
    </xdr:from>
    <xdr:to>
      <xdr:col>112</xdr:col>
      <xdr:colOff>38100</xdr:colOff>
      <xdr:row>56</xdr:row>
      <xdr:rowOff>58420</xdr:rowOff>
    </xdr:to>
    <xdr:sp macro="" textlink="">
      <xdr:nvSpPr>
        <xdr:cNvPr id="604" name="楕円 603">
          <a:extLst>
            <a:ext uri="{FF2B5EF4-FFF2-40B4-BE49-F238E27FC236}">
              <a16:creationId xmlns:a16="http://schemas.microsoft.com/office/drawing/2014/main" id="{022874FB-721C-4CF3-9236-C6E79E0ED10D}"/>
            </a:ext>
          </a:extLst>
        </xdr:cNvPr>
        <xdr:cNvSpPr/>
      </xdr:nvSpPr>
      <xdr:spPr>
        <a:xfrm>
          <a:off x="21272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2540</xdr:rowOff>
    </xdr:from>
    <xdr:to>
      <xdr:col>116</xdr:col>
      <xdr:colOff>63500</xdr:colOff>
      <xdr:row>56</xdr:row>
      <xdr:rowOff>7620</xdr:rowOff>
    </xdr:to>
    <xdr:cxnSp macro="">
      <xdr:nvCxnSpPr>
        <xdr:cNvPr id="605" name="直線コネクタ 604">
          <a:extLst>
            <a:ext uri="{FF2B5EF4-FFF2-40B4-BE49-F238E27FC236}">
              <a16:creationId xmlns:a16="http://schemas.microsoft.com/office/drawing/2014/main" id="{35378475-1E1E-4A38-B45B-283BA188085F}"/>
            </a:ext>
          </a:extLst>
        </xdr:cNvPr>
        <xdr:cNvCxnSpPr/>
      </xdr:nvCxnSpPr>
      <xdr:spPr>
        <a:xfrm flipV="1">
          <a:off x="21323300" y="960374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167640</xdr:rowOff>
    </xdr:from>
    <xdr:to>
      <xdr:col>107</xdr:col>
      <xdr:colOff>101600</xdr:colOff>
      <xdr:row>55</xdr:row>
      <xdr:rowOff>97790</xdr:rowOff>
    </xdr:to>
    <xdr:sp macro="" textlink="">
      <xdr:nvSpPr>
        <xdr:cNvPr id="606" name="楕円 605">
          <a:extLst>
            <a:ext uri="{FF2B5EF4-FFF2-40B4-BE49-F238E27FC236}">
              <a16:creationId xmlns:a16="http://schemas.microsoft.com/office/drawing/2014/main" id="{54DE4743-70AC-4849-BCE1-762B77D0564B}"/>
            </a:ext>
          </a:extLst>
        </xdr:cNvPr>
        <xdr:cNvSpPr/>
      </xdr:nvSpPr>
      <xdr:spPr>
        <a:xfrm>
          <a:off x="203835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46990</xdr:rowOff>
    </xdr:from>
    <xdr:to>
      <xdr:col>111</xdr:col>
      <xdr:colOff>177800</xdr:colOff>
      <xdr:row>56</xdr:row>
      <xdr:rowOff>7620</xdr:rowOff>
    </xdr:to>
    <xdr:cxnSp macro="">
      <xdr:nvCxnSpPr>
        <xdr:cNvPr id="607" name="直線コネクタ 606">
          <a:extLst>
            <a:ext uri="{FF2B5EF4-FFF2-40B4-BE49-F238E27FC236}">
              <a16:creationId xmlns:a16="http://schemas.microsoft.com/office/drawing/2014/main" id="{C3EBDF7C-55D0-46F3-AB91-A7F46096914A}"/>
            </a:ext>
          </a:extLst>
        </xdr:cNvPr>
        <xdr:cNvCxnSpPr/>
      </xdr:nvCxnSpPr>
      <xdr:spPr>
        <a:xfrm>
          <a:off x="20434300" y="9476740"/>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3810</xdr:rowOff>
    </xdr:from>
    <xdr:to>
      <xdr:col>102</xdr:col>
      <xdr:colOff>165100</xdr:colOff>
      <xdr:row>55</xdr:row>
      <xdr:rowOff>105410</xdr:rowOff>
    </xdr:to>
    <xdr:sp macro="" textlink="">
      <xdr:nvSpPr>
        <xdr:cNvPr id="608" name="楕円 607">
          <a:extLst>
            <a:ext uri="{FF2B5EF4-FFF2-40B4-BE49-F238E27FC236}">
              <a16:creationId xmlns:a16="http://schemas.microsoft.com/office/drawing/2014/main" id="{27CC007B-081B-431A-846F-CBD1B297A208}"/>
            </a:ext>
          </a:extLst>
        </xdr:cNvPr>
        <xdr:cNvSpPr/>
      </xdr:nvSpPr>
      <xdr:spPr>
        <a:xfrm>
          <a:off x="194945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46990</xdr:rowOff>
    </xdr:from>
    <xdr:to>
      <xdr:col>107</xdr:col>
      <xdr:colOff>50800</xdr:colOff>
      <xdr:row>55</xdr:row>
      <xdr:rowOff>54610</xdr:rowOff>
    </xdr:to>
    <xdr:cxnSp macro="">
      <xdr:nvCxnSpPr>
        <xdr:cNvPr id="609" name="直線コネクタ 608">
          <a:extLst>
            <a:ext uri="{FF2B5EF4-FFF2-40B4-BE49-F238E27FC236}">
              <a16:creationId xmlns:a16="http://schemas.microsoft.com/office/drawing/2014/main" id="{A9E6B42D-5193-40E7-9BEE-B3E6106D5325}"/>
            </a:ext>
          </a:extLst>
        </xdr:cNvPr>
        <xdr:cNvCxnSpPr/>
      </xdr:nvCxnSpPr>
      <xdr:spPr>
        <a:xfrm flipV="1">
          <a:off x="19545300" y="9476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87630</xdr:rowOff>
    </xdr:from>
    <xdr:to>
      <xdr:col>98</xdr:col>
      <xdr:colOff>38100</xdr:colOff>
      <xdr:row>56</xdr:row>
      <xdr:rowOff>17780</xdr:rowOff>
    </xdr:to>
    <xdr:sp macro="" textlink="">
      <xdr:nvSpPr>
        <xdr:cNvPr id="610" name="楕円 609">
          <a:extLst>
            <a:ext uri="{FF2B5EF4-FFF2-40B4-BE49-F238E27FC236}">
              <a16:creationId xmlns:a16="http://schemas.microsoft.com/office/drawing/2014/main" id="{432B55E2-6703-4E93-868C-BBCF519CB4EF}"/>
            </a:ext>
          </a:extLst>
        </xdr:cNvPr>
        <xdr:cNvSpPr/>
      </xdr:nvSpPr>
      <xdr:spPr>
        <a:xfrm>
          <a:off x="186055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54610</xdr:rowOff>
    </xdr:from>
    <xdr:to>
      <xdr:col>102</xdr:col>
      <xdr:colOff>114300</xdr:colOff>
      <xdr:row>55</xdr:row>
      <xdr:rowOff>138430</xdr:rowOff>
    </xdr:to>
    <xdr:cxnSp macro="">
      <xdr:nvCxnSpPr>
        <xdr:cNvPr id="611" name="直線コネクタ 610">
          <a:extLst>
            <a:ext uri="{FF2B5EF4-FFF2-40B4-BE49-F238E27FC236}">
              <a16:creationId xmlns:a16="http://schemas.microsoft.com/office/drawing/2014/main" id="{F5F16261-C4A9-4CA1-B008-9EEC62C3E3C6}"/>
            </a:ext>
          </a:extLst>
        </xdr:cNvPr>
        <xdr:cNvCxnSpPr/>
      </xdr:nvCxnSpPr>
      <xdr:spPr>
        <a:xfrm flipV="1">
          <a:off x="18656300" y="9484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128287</xdr:rowOff>
    </xdr:from>
    <xdr:ext cx="469744" cy="259045"/>
    <xdr:sp macro="" textlink="">
      <xdr:nvSpPr>
        <xdr:cNvPr id="612" name="n_1aveValue【学校施設】&#10;一人当たり面積">
          <a:extLst>
            <a:ext uri="{FF2B5EF4-FFF2-40B4-BE49-F238E27FC236}">
              <a16:creationId xmlns:a16="http://schemas.microsoft.com/office/drawing/2014/main" id="{4FDC3B64-3D59-4919-928B-BDC01149DD51}"/>
            </a:ext>
          </a:extLst>
        </xdr:cNvPr>
        <xdr:cNvSpPr txBox="1"/>
      </xdr:nvSpPr>
      <xdr:spPr>
        <a:xfrm>
          <a:off x="210757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107967</xdr:rowOff>
    </xdr:from>
    <xdr:ext cx="469744" cy="259045"/>
    <xdr:sp macro="" textlink="">
      <xdr:nvSpPr>
        <xdr:cNvPr id="613" name="n_2aveValue【学校施設】&#10;一人当たり面積">
          <a:extLst>
            <a:ext uri="{FF2B5EF4-FFF2-40B4-BE49-F238E27FC236}">
              <a16:creationId xmlns:a16="http://schemas.microsoft.com/office/drawing/2014/main" id="{9FA1CB07-9377-42CB-A6E0-CC8D8FF807D9}"/>
            </a:ext>
          </a:extLst>
        </xdr:cNvPr>
        <xdr:cNvSpPr txBox="1"/>
      </xdr:nvSpPr>
      <xdr:spPr>
        <a:xfrm>
          <a:off x="20199427" y="1073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102887</xdr:rowOff>
    </xdr:from>
    <xdr:ext cx="469744" cy="259045"/>
    <xdr:sp macro="" textlink="">
      <xdr:nvSpPr>
        <xdr:cNvPr id="614" name="n_3aveValue【学校施設】&#10;一人当たり面積">
          <a:extLst>
            <a:ext uri="{FF2B5EF4-FFF2-40B4-BE49-F238E27FC236}">
              <a16:creationId xmlns:a16="http://schemas.microsoft.com/office/drawing/2014/main" id="{193E5FAF-63F8-405A-917A-CD7FB3FB3304}"/>
            </a:ext>
          </a:extLst>
        </xdr:cNvPr>
        <xdr:cNvSpPr txBox="1"/>
      </xdr:nvSpPr>
      <xdr:spPr>
        <a:xfrm>
          <a:off x="19310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109237</xdr:rowOff>
    </xdr:from>
    <xdr:ext cx="469744" cy="259045"/>
    <xdr:sp macro="" textlink="">
      <xdr:nvSpPr>
        <xdr:cNvPr id="615" name="n_4aveValue【学校施設】&#10;一人当たり面積">
          <a:extLst>
            <a:ext uri="{FF2B5EF4-FFF2-40B4-BE49-F238E27FC236}">
              <a16:creationId xmlns:a16="http://schemas.microsoft.com/office/drawing/2014/main" id="{109BC425-67BF-4E34-8401-6678EC64B4BE}"/>
            </a:ext>
          </a:extLst>
        </xdr:cNvPr>
        <xdr:cNvSpPr txBox="1"/>
      </xdr:nvSpPr>
      <xdr:spPr>
        <a:xfrm>
          <a:off x="184214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74947</xdr:rowOff>
    </xdr:from>
    <xdr:ext cx="469744" cy="259045"/>
    <xdr:sp macro="" textlink="">
      <xdr:nvSpPr>
        <xdr:cNvPr id="616" name="n_1mainValue【学校施設】&#10;一人当たり面積">
          <a:extLst>
            <a:ext uri="{FF2B5EF4-FFF2-40B4-BE49-F238E27FC236}">
              <a16:creationId xmlns:a16="http://schemas.microsoft.com/office/drawing/2014/main" id="{83706823-392E-47B5-8352-9916778FDC75}"/>
            </a:ext>
          </a:extLst>
        </xdr:cNvPr>
        <xdr:cNvSpPr txBox="1"/>
      </xdr:nvSpPr>
      <xdr:spPr>
        <a:xfrm>
          <a:off x="21075727" y="933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114317</xdr:rowOff>
    </xdr:from>
    <xdr:ext cx="469744" cy="259045"/>
    <xdr:sp macro="" textlink="">
      <xdr:nvSpPr>
        <xdr:cNvPr id="617" name="n_2mainValue【学校施設】&#10;一人当たり面積">
          <a:extLst>
            <a:ext uri="{FF2B5EF4-FFF2-40B4-BE49-F238E27FC236}">
              <a16:creationId xmlns:a16="http://schemas.microsoft.com/office/drawing/2014/main" id="{B73FB584-3A35-4BDF-81C5-FAE9709942C8}"/>
            </a:ext>
          </a:extLst>
        </xdr:cNvPr>
        <xdr:cNvSpPr txBox="1"/>
      </xdr:nvSpPr>
      <xdr:spPr>
        <a:xfrm>
          <a:off x="20199427"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121937</xdr:rowOff>
    </xdr:from>
    <xdr:ext cx="469744" cy="259045"/>
    <xdr:sp macro="" textlink="">
      <xdr:nvSpPr>
        <xdr:cNvPr id="618" name="n_3mainValue【学校施設】&#10;一人当たり面積">
          <a:extLst>
            <a:ext uri="{FF2B5EF4-FFF2-40B4-BE49-F238E27FC236}">
              <a16:creationId xmlns:a16="http://schemas.microsoft.com/office/drawing/2014/main" id="{F097D882-7F69-4F70-95BA-903F6B963EEE}"/>
            </a:ext>
          </a:extLst>
        </xdr:cNvPr>
        <xdr:cNvSpPr txBox="1"/>
      </xdr:nvSpPr>
      <xdr:spPr>
        <a:xfrm>
          <a:off x="19310427" y="920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34307</xdr:rowOff>
    </xdr:from>
    <xdr:ext cx="469744" cy="259045"/>
    <xdr:sp macro="" textlink="">
      <xdr:nvSpPr>
        <xdr:cNvPr id="619" name="n_4mainValue【学校施設】&#10;一人当たり面積">
          <a:extLst>
            <a:ext uri="{FF2B5EF4-FFF2-40B4-BE49-F238E27FC236}">
              <a16:creationId xmlns:a16="http://schemas.microsoft.com/office/drawing/2014/main" id="{9456A9E2-4907-4897-B104-1A3843156933}"/>
            </a:ext>
          </a:extLst>
        </xdr:cNvPr>
        <xdr:cNvSpPr txBox="1"/>
      </xdr:nvSpPr>
      <xdr:spPr>
        <a:xfrm>
          <a:off x="18421427" y="929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BBFBD0E9-C3E0-4BB3-AC85-AFD605A5E3F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7AF93E1A-EBB4-420D-9937-8BBB7316E82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858FFD00-A139-4018-BBD4-4E5AF9035B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314350B0-04CD-4953-9D1F-B5C93022FD6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F7A48441-41B0-453E-ACDF-678927893B9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5ADF0186-6DD4-4E5C-B609-7F757FE8773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91A69F54-9A56-49E4-93C2-BB8468A5E6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379DD4E2-BE8C-4575-88EC-CCC9989FF24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75E8AE5D-7A05-4919-8138-CED1F6D8D12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942521A8-8EAF-45B2-9186-987B7C17775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CA727E63-14C9-47B8-A9C0-55BAEA9AB69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59AA22F7-8BA3-48F1-8D8A-7A43A0FC579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0301B304-7723-43B0-B9A1-BC2D3A02D92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26C15E1F-1D64-477C-B566-1B055FA9CDA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CA9EBF08-FB08-408D-A5FB-46333E5F440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98D3C428-5646-42A1-A53C-88415FA76C7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2D735387-706E-4328-BE2A-78241B346BF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E1374A73-00EC-41F0-8D6F-48D32469639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CBBF8F34-C2E0-474C-8C0C-EE3116493DC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2F3B4E1C-5374-4E1D-A556-A40A6F97347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6C32A37A-D0AA-4B64-BA08-9A94A04284F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4D0E504F-31F0-4B59-8B8B-20A514AA25C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4EDAA3A1-7CA6-4C22-A55D-ECB21D5DEC0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25AE2F02-F571-49B1-ACF7-869CC1AB07E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644" name="直線コネクタ 643">
          <a:extLst>
            <a:ext uri="{FF2B5EF4-FFF2-40B4-BE49-F238E27FC236}">
              <a16:creationId xmlns:a16="http://schemas.microsoft.com/office/drawing/2014/main" id="{44101513-6E6E-452E-BAB5-323112F5B5DC}"/>
            </a:ext>
          </a:extLst>
        </xdr:cNvPr>
        <xdr:cNvCxnSpPr/>
      </xdr:nvCxnSpPr>
      <xdr:spPr>
        <a:xfrm flipV="1">
          <a:off x="16318864" y="132454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645" name="【児童館】&#10;有形固定資産減価償却率最小値テキスト">
          <a:extLst>
            <a:ext uri="{FF2B5EF4-FFF2-40B4-BE49-F238E27FC236}">
              <a16:creationId xmlns:a16="http://schemas.microsoft.com/office/drawing/2014/main" id="{A05DE38A-C963-4443-B8F2-8C0723EB6BC6}"/>
            </a:ext>
          </a:extLst>
        </xdr:cNvPr>
        <xdr:cNvSpPr txBox="1"/>
      </xdr:nvSpPr>
      <xdr:spPr>
        <a:xfrm>
          <a:off x="16357600"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6" name="直線コネクタ 645">
          <a:extLst>
            <a:ext uri="{FF2B5EF4-FFF2-40B4-BE49-F238E27FC236}">
              <a16:creationId xmlns:a16="http://schemas.microsoft.com/office/drawing/2014/main" id="{B233709E-FAFF-4BE3-8509-6584C1057D63}"/>
            </a:ext>
          </a:extLst>
        </xdr:cNvPr>
        <xdr:cNvCxnSpPr/>
      </xdr:nvCxnSpPr>
      <xdr:spPr>
        <a:xfrm>
          <a:off x="16230600" y="1468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7" name="【児童館】&#10;有形固定資産減価償却率最大値テキスト">
          <a:extLst>
            <a:ext uri="{FF2B5EF4-FFF2-40B4-BE49-F238E27FC236}">
              <a16:creationId xmlns:a16="http://schemas.microsoft.com/office/drawing/2014/main" id="{11439231-F6F1-4F6C-95BD-5E1416AD62D4}"/>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48" name="直線コネクタ 647">
          <a:extLst>
            <a:ext uri="{FF2B5EF4-FFF2-40B4-BE49-F238E27FC236}">
              <a16:creationId xmlns:a16="http://schemas.microsoft.com/office/drawing/2014/main" id="{6AFB4DCD-6B78-4E4C-AC11-76D6F9327B2D}"/>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137813</xdr:rowOff>
    </xdr:from>
    <xdr:ext cx="405111" cy="259045"/>
    <xdr:sp macro="" textlink="">
      <xdr:nvSpPr>
        <xdr:cNvPr id="649" name="【児童館】&#10;有形固定資産減価償却率平均値テキスト">
          <a:extLst>
            <a:ext uri="{FF2B5EF4-FFF2-40B4-BE49-F238E27FC236}">
              <a16:creationId xmlns:a16="http://schemas.microsoft.com/office/drawing/2014/main" id="{0C1D8339-563F-4484-A2FB-75BE482F9980}"/>
            </a:ext>
          </a:extLst>
        </xdr:cNvPr>
        <xdr:cNvSpPr txBox="1"/>
      </xdr:nvSpPr>
      <xdr:spPr>
        <a:xfrm>
          <a:off x="16357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650" name="フローチャート: 判断 649">
          <a:extLst>
            <a:ext uri="{FF2B5EF4-FFF2-40B4-BE49-F238E27FC236}">
              <a16:creationId xmlns:a16="http://schemas.microsoft.com/office/drawing/2014/main" id="{4E8436DF-45A8-4155-B32D-3425C8FAF4F7}"/>
            </a:ext>
          </a:extLst>
        </xdr:cNvPr>
        <xdr:cNvSpPr/>
      </xdr:nvSpPr>
      <xdr:spPr>
        <a:xfrm>
          <a:off x="16268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1" name="フローチャート: 判断 650">
          <a:extLst>
            <a:ext uri="{FF2B5EF4-FFF2-40B4-BE49-F238E27FC236}">
              <a16:creationId xmlns:a16="http://schemas.microsoft.com/office/drawing/2014/main" id="{3279309C-BB1E-4E7A-9A37-BD5839E15992}"/>
            </a:ext>
          </a:extLst>
        </xdr:cNvPr>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52" name="フローチャート: 判断 651">
          <a:extLst>
            <a:ext uri="{FF2B5EF4-FFF2-40B4-BE49-F238E27FC236}">
              <a16:creationId xmlns:a16="http://schemas.microsoft.com/office/drawing/2014/main" id="{A4FFAA7D-A486-48FC-9273-24D48E664728}"/>
            </a:ext>
          </a:extLst>
        </xdr:cNvPr>
        <xdr:cNvSpPr/>
      </xdr:nvSpPr>
      <xdr:spPr>
        <a:xfrm>
          <a:off x="14541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53" name="フローチャート: 判断 652">
          <a:extLst>
            <a:ext uri="{FF2B5EF4-FFF2-40B4-BE49-F238E27FC236}">
              <a16:creationId xmlns:a16="http://schemas.microsoft.com/office/drawing/2014/main" id="{370DE8AC-0B03-4452-9299-7AC3C9CAEC2C}"/>
            </a:ext>
          </a:extLst>
        </xdr:cNvPr>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54" name="フローチャート: 判断 653">
          <a:extLst>
            <a:ext uri="{FF2B5EF4-FFF2-40B4-BE49-F238E27FC236}">
              <a16:creationId xmlns:a16="http://schemas.microsoft.com/office/drawing/2014/main" id="{E1B5AEB1-8674-4046-8E06-45819F4D77BD}"/>
            </a:ext>
          </a:extLst>
        </xdr:cNvPr>
        <xdr:cNvSpPr/>
      </xdr:nvSpPr>
      <xdr:spPr>
        <a:xfrm>
          <a:off x="12763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F3D081A9-45B6-46D3-80E1-ED220BEAEA2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8B86D49C-3E2B-45D2-8F5C-A8DA7F920EA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E8CFB2FC-5ACE-4C2E-9D3C-C08F0BC4802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02935D5-230B-4B99-A247-E63D488F0C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37A4DDD-2262-42E8-8A51-6DDFE7ACD1E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93980</xdr:rowOff>
    </xdr:from>
    <xdr:to>
      <xdr:col>85</xdr:col>
      <xdr:colOff>177800</xdr:colOff>
      <xdr:row>83</xdr:row>
      <xdr:rowOff>24130</xdr:rowOff>
    </xdr:to>
    <xdr:sp macro="" textlink="">
      <xdr:nvSpPr>
        <xdr:cNvPr id="660" name="楕円 659">
          <a:extLst>
            <a:ext uri="{FF2B5EF4-FFF2-40B4-BE49-F238E27FC236}">
              <a16:creationId xmlns:a16="http://schemas.microsoft.com/office/drawing/2014/main" id="{260112BC-238C-487E-9E38-FB689FC51296}"/>
            </a:ext>
          </a:extLst>
        </xdr:cNvPr>
        <xdr:cNvSpPr/>
      </xdr:nvSpPr>
      <xdr:spPr>
        <a:xfrm>
          <a:off x="16268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72407</xdr:rowOff>
    </xdr:from>
    <xdr:ext cx="405111" cy="259045"/>
    <xdr:sp macro="" textlink="">
      <xdr:nvSpPr>
        <xdr:cNvPr id="661" name="【児童館】&#10;有形固定資産減価償却率該当値テキスト">
          <a:extLst>
            <a:ext uri="{FF2B5EF4-FFF2-40B4-BE49-F238E27FC236}">
              <a16:creationId xmlns:a16="http://schemas.microsoft.com/office/drawing/2014/main" id="{4B0C77A2-1292-42C8-B64A-E53D42297E99}"/>
            </a:ext>
          </a:extLst>
        </xdr:cNvPr>
        <xdr:cNvSpPr txBox="1"/>
      </xdr:nvSpPr>
      <xdr:spPr>
        <a:xfrm>
          <a:off x="16357600"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52070</xdr:rowOff>
    </xdr:from>
    <xdr:to>
      <xdr:col>81</xdr:col>
      <xdr:colOff>101600</xdr:colOff>
      <xdr:row>82</xdr:row>
      <xdr:rowOff>153670</xdr:rowOff>
    </xdr:to>
    <xdr:sp macro="" textlink="">
      <xdr:nvSpPr>
        <xdr:cNvPr id="662" name="楕円 661">
          <a:extLst>
            <a:ext uri="{FF2B5EF4-FFF2-40B4-BE49-F238E27FC236}">
              <a16:creationId xmlns:a16="http://schemas.microsoft.com/office/drawing/2014/main" id="{208404C5-D8C9-4F4C-AB08-788CC0AB13D1}"/>
            </a:ext>
          </a:extLst>
        </xdr:cNvPr>
        <xdr:cNvSpPr/>
      </xdr:nvSpPr>
      <xdr:spPr>
        <a:xfrm>
          <a:off x="15430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102870</xdr:rowOff>
    </xdr:from>
    <xdr:to>
      <xdr:col>85</xdr:col>
      <xdr:colOff>127000</xdr:colOff>
      <xdr:row>82</xdr:row>
      <xdr:rowOff>144780</xdr:rowOff>
    </xdr:to>
    <xdr:cxnSp macro="">
      <xdr:nvCxnSpPr>
        <xdr:cNvPr id="663" name="直線コネクタ 662">
          <a:extLst>
            <a:ext uri="{FF2B5EF4-FFF2-40B4-BE49-F238E27FC236}">
              <a16:creationId xmlns:a16="http://schemas.microsoft.com/office/drawing/2014/main" id="{3CECB7F6-0777-438C-8FE9-1276AB1ED5F1}"/>
            </a:ext>
          </a:extLst>
        </xdr:cNvPr>
        <xdr:cNvCxnSpPr/>
      </xdr:nvCxnSpPr>
      <xdr:spPr>
        <a:xfrm>
          <a:off x="15481300" y="141617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111125</xdr:rowOff>
    </xdr:from>
    <xdr:to>
      <xdr:col>76</xdr:col>
      <xdr:colOff>165100</xdr:colOff>
      <xdr:row>83</xdr:row>
      <xdr:rowOff>41275</xdr:rowOff>
    </xdr:to>
    <xdr:sp macro="" textlink="">
      <xdr:nvSpPr>
        <xdr:cNvPr id="664" name="楕円 663">
          <a:extLst>
            <a:ext uri="{FF2B5EF4-FFF2-40B4-BE49-F238E27FC236}">
              <a16:creationId xmlns:a16="http://schemas.microsoft.com/office/drawing/2014/main" id="{B4648252-8E26-4CF1-8B78-D1DF3F568E62}"/>
            </a:ext>
          </a:extLst>
        </xdr:cNvPr>
        <xdr:cNvSpPr/>
      </xdr:nvSpPr>
      <xdr:spPr>
        <a:xfrm>
          <a:off x="14541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102870</xdr:rowOff>
    </xdr:from>
    <xdr:to>
      <xdr:col>81</xdr:col>
      <xdr:colOff>50800</xdr:colOff>
      <xdr:row>82</xdr:row>
      <xdr:rowOff>161925</xdr:rowOff>
    </xdr:to>
    <xdr:cxnSp macro="">
      <xdr:nvCxnSpPr>
        <xdr:cNvPr id="665" name="直線コネクタ 664">
          <a:extLst>
            <a:ext uri="{FF2B5EF4-FFF2-40B4-BE49-F238E27FC236}">
              <a16:creationId xmlns:a16="http://schemas.microsoft.com/office/drawing/2014/main" id="{DF2AE034-06D5-4B2C-A385-8AD44FDF43BE}"/>
            </a:ext>
          </a:extLst>
        </xdr:cNvPr>
        <xdr:cNvCxnSpPr/>
      </xdr:nvCxnSpPr>
      <xdr:spPr>
        <a:xfrm flipV="1">
          <a:off x="14592300" y="141617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69214</xdr:rowOff>
    </xdr:from>
    <xdr:to>
      <xdr:col>72</xdr:col>
      <xdr:colOff>38100</xdr:colOff>
      <xdr:row>82</xdr:row>
      <xdr:rowOff>170814</xdr:rowOff>
    </xdr:to>
    <xdr:sp macro="" textlink="">
      <xdr:nvSpPr>
        <xdr:cNvPr id="666" name="楕円 665">
          <a:extLst>
            <a:ext uri="{FF2B5EF4-FFF2-40B4-BE49-F238E27FC236}">
              <a16:creationId xmlns:a16="http://schemas.microsoft.com/office/drawing/2014/main" id="{B559FDBF-0A31-4473-9165-9204F3B18260}"/>
            </a:ext>
          </a:extLst>
        </xdr:cNvPr>
        <xdr:cNvSpPr/>
      </xdr:nvSpPr>
      <xdr:spPr>
        <a:xfrm>
          <a:off x="13652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120014</xdr:rowOff>
    </xdr:from>
    <xdr:to>
      <xdr:col>76</xdr:col>
      <xdr:colOff>114300</xdr:colOff>
      <xdr:row>82</xdr:row>
      <xdr:rowOff>161925</xdr:rowOff>
    </xdr:to>
    <xdr:cxnSp macro="">
      <xdr:nvCxnSpPr>
        <xdr:cNvPr id="667" name="直線コネクタ 666">
          <a:extLst>
            <a:ext uri="{FF2B5EF4-FFF2-40B4-BE49-F238E27FC236}">
              <a16:creationId xmlns:a16="http://schemas.microsoft.com/office/drawing/2014/main" id="{6DCFACC8-197F-4370-91E7-7354BD777207}"/>
            </a:ext>
          </a:extLst>
        </xdr:cNvPr>
        <xdr:cNvCxnSpPr/>
      </xdr:nvCxnSpPr>
      <xdr:spPr>
        <a:xfrm>
          <a:off x="13703300" y="141789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27305</xdr:rowOff>
    </xdr:from>
    <xdr:to>
      <xdr:col>67</xdr:col>
      <xdr:colOff>101600</xdr:colOff>
      <xdr:row>82</xdr:row>
      <xdr:rowOff>128905</xdr:rowOff>
    </xdr:to>
    <xdr:sp macro="" textlink="">
      <xdr:nvSpPr>
        <xdr:cNvPr id="668" name="楕円 667">
          <a:extLst>
            <a:ext uri="{FF2B5EF4-FFF2-40B4-BE49-F238E27FC236}">
              <a16:creationId xmlns:a16="http://schemas.microsoft.com/office/drawing/2014/main" id="{431F34E2-439E-4D49-B261-44AE8E11980C}"/>
            </a:ext>
          </a:extLst>
        </xdr:cNvPr>
        <xdr:cNvSpPr/>
      </xdr:nvSpPr>
      <xdr:spPr>
        <a:xfrm>
          <a:off x="12763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78105</xdr:rowOff>
    </xdr:from>
    <xdr:to>
      <xdr:col>71</xdr:col>
      <xdr:colOff>177800</xdr:colOff>
      <xdr:row>82</xdr:row>
      <xdr:rowOff>120014</xdr:rowOff>
    </xdr:to>
    <xdr:cxnSp macro="">
      <xdr:nvCxnSpPr>
        <xdr:cNvPr id="669" name="直線コネクタ 668">
          <a:extLst>
            <a:ext uri="{FF2B5EF4-FFF2-40B4-BE49-F238E27FC236}">
              <a16:creationId xmlns:a16="http://schemas.microsoft.com/office/drawing/2014/main" id="{A158B562-1CDE-4837-B354-3DCEE0C3F7DE}"/>
            </a:ext>
          </a:extLst>
        </xdr:cNvPr>
        <xdr:cNvCxnSpPr/>
      </xdr:nvCxnSpPr>
      <xdr:spPr>
        <a:xfrm>
          <a:off x="12814300" y="141370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70" name="n_1aveValue【児童館】&#10;有形固定資産減価償却率">
          <a:extLst>
            <a:ext uri="{FF2B5EF4-FFF2-40B4-BE49-F238E27FC236}">
              <a16:creationId xmlns:a16="http://schemas.microsoft.com/office/drawing/2014/main" id="{408C4AC4-C823-45EE-A5CD-F5EEA5CCFE8D}"/>
            </a:ext>
          </a:extLst>
        </xdr:cNvPr>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71" name="n_2aveValue【児童館】&#10;有形固定資産減価償却率">
          <a:extLst>
            <a:ext uri="{FF2B5EF4-FFF2-40B4-BE49-F238E27FC236}">
              <a16:creationId xmlns:a16="http://schemas.microsoft.com/office/drawing/2014/main" id="{1E1489F9-CD95-47F3-8D0E-BA57D9BCAC76}"/>
            </a:ext>
          </a:extLst>
        </xdr:cNvPr>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672" name="n_3aveValue【児童館】&#10;有形固定資産減価償却率">
          <a:extLst>
            <a:ext uri="{FF2B5EF4-FFF2-40B4-BE49-F238E27FC236}">
              <a16:creationId xmlns:a16="http://schemas.microsoft.com/office/drawing/2014/main" id="{00A77759-4F99-4A75-A5AD-8C73FE9381F5}"/>
            </a:ext>
          </a:extLst>
        </xdr:cNvPr>
        <xdr:cNvSpPr txBox="1"/>
      </xdr:nvSpPr>
      <xdr:spPr>
        <a:xfrm>
          <a:off x="13500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44466</xdr:rowOff>
    </xdr:from>
    <xdr:ext cx="405111" cy="259045"/>
    <xdr:sp macro="" textlink="">
      <xdr:nvSpPr>
        <xdr:cNvPr id="673" name="n_4aveValue【児童館】&#10;有形固定資産減価償却率">
          <a:extLst>
            <a:ext uri="{FF2B5EF4-FFF2-40B4-BE49-F238E27FC236}">
              <a16:creationId xmlns:a16="http://schemas.microsoft.com/office/drawing/2014/main" id="{77DDD9D2-FEF6-46C4-9A88-F67D53F39CAB}"/>
            </a:ext>
          </a:extLst>
        </xdr:cNvPr>
        <xdr:cNvSpPr txBox="1"/>
      </xdr:nvSpPr>
      <xdr:spPr>
        <a:xfrm>
          <a:off x="12611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144797</xdr:rowOff>
    </xdr:from>
    <xdr:ext cx="405111" cy="259045"/>
    <xdr:sp macro="" textlink="">
      <xdr:nvSpPr>
        <xdr:cNvPr id="674" name="n_1mainValue【児童館】&#10;有形固定資産減価償却率">
          <a:extLst>
            <a:ext uri="{FF2B5EF4-FFF2-40B4-BE49-F238E27FC236}">
              <a16:creationId xmlns:a16="http://schemas.microsoft.com/office/drawing/2014/main" id="{7D20B9A7-7022-4254-A39D-A91F02DC2ACE}"/>
            </a:ext>
          </a:extLst>
        </xdr:cNvPr>
        <xdr:cNvSpPr txBox="1"/>
      </xdr:nvSpPr>
      <xdr:spPr>
        <a:xfrm>
          <a:off x="152660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32402</xdr:rowOff>
    </xdr:from>
    <xdr:ext cx="405111" cy="259045"/>
    <xdr:sp macro="" textlink="">
      <xdr:nvSpPr>
        <xdr:cNvPr id="675" name="n_2mainValue【児童館】&#10;有形固定資産減価償却率">
          <a:extLst>
            <a:ext uri="{FF2B5EF4-FFF2-40B4-BE49-F238E27FC236}">
              <a16:creationId xmlns:a16="http://schemas.microsoft.com/office/drawing/2014/main" id="{64409E57-C7EE-4D0E-A727-054BB76A1C76}"/>
            </a:ext>
          </a:extLst>
        </xdr:cNvPr>
        <xdr:cNvSpPr txBox="1"/>
      </xdr:nvSpPr>
      <xdr:spPr>
        <a:xfrm>
          <a:off x="143897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161941</xdr:rowOff>
    </xdr:from>
    <xdr:ext cx="405111" cy="259045"/>
    <xdr:sp macro="" textlink="">
      <xdr:nvSpPr>
        <xdr:cNvPr id="676" name="n_3mainValue【児童館】&#10;有形固定資産減価償却率">
          <a:extLst>
            <a:ext uri="{FF2B5EF4-FFF2-40B4-BE49-F238E27FC236}">
              <a16:creationId xmlns:a16="http://schemas.microsoft.com/office/drawing/2014/main" id="{282A429A-204E-4DAD-ABA1-BAF609E3D59A}"/>
            </a:ext>
          </a:extLst>
        </xdr:cNvPr>
        <xdr:cNvSpPr txBox="1"/>
      </xdr:nvSpPr>
      <xdr:spPr>
        <a:xfrm>
          <a:off x="13500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120032</xdr:rowOff>
    </xdr:from>
    <xdr:ext cx="405111" cy="259045"/>
    <xdr:sp macro="" textlink="">
      <xdr:nvSpPr>
        <xdr:cNvPr id="677" name="n_4mainValue【児童館】&#10;有形固定資産減価償却率">
          <a:extLst>
            <a:ext uri="{FF2B5EF4-FFF2-40B4-BE49-F238E27FC236}">
              <a16:creationId xmlns:a16="http://schemas.microsoft.com/office/drawing/2014/main" id="{F73FD4EA-72A7-4794-9837-151F7390B2F5}"/>
            </a:ext>
          </a:extLst>
        </xdr:cNvPr>
        <xdr:cNvSpPr txBox="1"/>
      </xdr:nvSpPr>
      <xdr:spPr>
        <a:xfrm>
          <a:off x="12611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017116CC-3BBB-49F3-A1CD-986C0AD75E0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659C85EB-B229-4369-837D-B2A605C456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05D81A1C-D735-4B31-92E2-128C41669F7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2730C220-33A7-44CD-B350-2539070A12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FAF78F30-C74A-4981-95C3-15E39696BB8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6A5291F4-263C-4270-9693-614E2A506F0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0A4085D8-5013-4141-8C4D-396AD076327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29BC7AF2-8BAD-45FB-BCA2-859B9E9B46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BE14DC5B-2588-44EB-B109-809A42613E0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8528E27B-C287-437D-AF46-060A5A6A538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a:extLst>
            <a:ext uri="{FF2B5EF4-FFF2-40B4-BE49-F238E27FC236}">
              <a16:creationId xmlns:a16="http://schemas.microsoft.com/office/drawing/2014/main" id="{B0339D34-DAD8-4977-B382-871928A823D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a:extLst>
            <a:ext uri="{FF2B5EF4-FFF2-40B4-BE49-F238E27FC236}">
              <a16:creationId xmlns:a16="http://schemas.microsoft.com/office/drawing/2014/main" id="{BAB60A0F-6D4D-4F40-A2FD-F9B9AD5559A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a:extLst>
            <a:ext uri="{FF2B5EF4-FFF2-40B4-BE49-F238E27FC236}">
              <a16:creationId xmlns:a16="http://schemas.microsoft.com/office/drawing/2014/main" id="{38ED4B88-64DE-4D88-B73D-BA9CE22ED55C}"/>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a:extLst>
            <a:ext uri="{FF2B5EF4-FFF2-40B4-BE49-F238E27FC236}">
              <a16:creationId xmlns:a16="http://schemas.microsoft.com/office/drawing/2014/main" id="{F2CDDA6A-5242-47CB-8AD7-1EF40236CF3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a:extLst>
            <a:ext uri="{FF2B5EF4-FFF2-40B4-BE49-F238E27FC236}">
              <a16:creationId xmlns:a16="http://schemas.microsoft.com/office/drawing/2014/main" id="{85373D2B-43BC-4EF3-97CE-ABA51B6147A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a:extLst>
            <a:ext uri="{FF2B5EF4-FFF2-40B4-BE49-F238E27FC236}">
              <a16:creationId xmlns:a16="http://schemas.microsoft.com/office/drawing/2014/main" id="{D8625E7D-DE78-4876-8B70-2A61398EF05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a:extLst>
            <a:ext uri="{FF2B5EF4-FFF2-40B4-BE49-F238E27FC236}">
              <a16:creationId xmlns:a16="http://schemas.microsoft.com/office/drawing/2014/main" id="{99E33A2A-A032-4C4F-8FB2-29DF88804EDB}"/>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a:extLst>
            <a:ext uri="{FF2B5EF4-FFF2-40B4-BE49-F238E27FC236}">
              <a16:creationId xmlns:a16="http://schemas.microsoft.com/office/drawing/2014/main" id="{4E2CB8DF-523E-48C2-BACA-AAA852577F8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a:extLst>
            <a:ext uri="{FF2B5EF4-FFF2-40B4-BE49-F238E27FC236}">
              <a16:creationId xmlns:a16="http://schemas.microsoft.com/office/drawing/2014/main" id="{AA492123-F038-47BC-A61D-2D66AFCCE77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a:extLst>
            <a:ext uri="{FF2B5EF4-FFF2-40B4-BE49-F238E27FC236}">
              <a16:creationId xmlns:a16="http://schemas.microsoft.com/office/drawing/2014/main" id="{A9C06F1B-6F70-4CD1-BCDE-46511FBB141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a:extLst>
            <a:ext uri="{FF2B5EF4-FFF2-40B4-BE49-F238E27FC236}">
              <a16:creationId xmlns:a16="http://schemas.microsoft.com/office/drawing/2014/main" id="{973E244F-EC63-4438-9D1E-CCE91003FB2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a:extLst>
            <a:ext uri="{FF2B5EF4-FFF2-40B4-BE49-F238E27FC236}">
              <a16:creationId xmlns:a16="http://schemas.microsoft.com/office/drawing/2014/main" id="{3C97EACD-583D-4F24-9450-77E4C887D09C}"/>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1CB7C9D8-34EB-4F8A-8A44-D6C39549B56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35E5F2F6-C838-4312-BC37-A4DE28DFB9C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A5DB429B-4110-4066-A6C1-F675585C242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13607</xdr:rowOff>
    </xdr:from>
    <xdr:to>
      <xdr:col>116</xdr:col>
      <xdr:colOff>62864</xdr:colOff>
      <xdr:row>86</xdr:row>
      <xdr:rowOff>103414</xdr:rowOff>
    </xdr:to>
    <xdr:cxnSp macro="">
      <xdr:nvCxnSpPr>
        <xdr:cNvPr id="703" name="直線コネクタ 702">
          <a:extLst>
            <a:ext uri="{FF2B5EF4-FFF2-40B4-BE49-F238E27FC236}">
              <a16:creationId xmlns:a16="http://schemas.microsoft.com/office/drawing/2014/main" id="{4D8779E9-A674-411E-BC76-9FA5BC083D32}"/>
            </a:ext>
          </a:extLst>
        </xdr:cNvPr>
        <xdr:cNvCxnSpPr/>
      </xdr:nvCxnSpPr>
      <xdr:spPr>
        <a:xfrm flipV="1">
          <a:off x="22160864" y="1355815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704" name="【児童館】&#10;一人当たり面積最小値テキスト">
          <a:extLst>
            <a:ext uri="{FF2B5EF4-FFF2-40B4-BE49-F238E27FC236}">
              <a16:creationId xmlns:a16="http://schemas.microsoft.com/office/drawing/2014/main" id="{130576A6-D92A-4F9B-B5AD-A714C2AC782D}"/>
            </a:ext>
          </a:extLst>
        </xdr:cNvPr>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705" name="直線コネクタ 704">
          <a:extLst>
            <a:ext uri="{FF2B5EF4-FFF2-40B4-BE49-F238E27FC236}">
              <a16:creationId xmlns:a16="http://schemas.microsoft.com/office/drawing/2014/main" id="{67498263-086E-45D6-8382-EFA30DE600D6}"/>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131734</xdr:rowOff>
    </xdr:from>
    <xdr:ext cx="469744" cy="259045"/>
    <xdr:sp macro="" textlink="">
      <xdr:nvSpPr>
        <xdr:cNvPr id="706" name="【児童館】&#10;一人当たり面積最大値テキスト">
          <a:extLst>
            <a:ext uri="{FF2B5EF4-FFF2-40B4-BE49-F238E27FC236}">
              <a16:creationId xmlns:a16="http://schemas.microsoft.com/office/drawing/2014/main" id="{E6794A13-3111-4031-836C-619D695E9CEC}"/>
            </a:ext>
          </a:extLst>
        </xdr:cNvPr>
        <xdr:cNvSpPr txBox="1"/>
      </xdr:nvSpPr>
      <xdr:spPr>
        <a:xfrm>
          <a:off x="22199600" y="1333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13607</xdr:rowOff>
    </xdr:from>
    <xdr:to>
      <xdr:col>116</xdr:col>
      <xdr:colOff>152400</xdr:colOff>
      <xdr:row>79</xdr:row>
      <xdr:rowOff>13607</xdr:rowOff>
    </xdr:to>
    <xdr:cxnSp macro="">
      <xdr:nvCxnSpPr>
        <xdr:cNvPr id="707" name="直線コネクタ 706">
          <a:extLst>
            <a:ext uri="{FF2B5EF4-FFF2-40B4-BE49-F238E27FC236}">
              <a16:creationId xmlns:a16="http://schemas.microsoft.com/office/drawing/2014/main" id="{D049FD17-FF74-4A0A-BE95-548A3D47DCEE}"/>
            </a:ext>
          </a:extLst>
        </xdr:cNvPr>
        <xdr:cNvCxnSpPr/>
      </xdr:nvCxnSpPr>
      <xdr:spPr>
        <a:xfrm>
          <a:off x="22072600" y="1355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169834</xdr:rowOff>
    </xdr:from>
    <xdr:ext cx="469744" cy="259045"/>
    <xdr:sp macro="" textlink="">
      <xdr:nvSpPr>
        <xdr:cNvPr id="708" name="【児童館】&#10;一人当たり面積平均値テキスト">
          <a:extLst>
            <a:ext uri="{FF2B5EF4-FFF2-40B4-BE49-F238E27FC236}">
              <a16:creationId xmlns:a16="http://schemas.microsoft.com/office/drawing/2014/main" id="{333C954F-D026-456E-A101-7C34421DEB86}"/>
            </a:ext>
          </a:extLst>
        </xdr:cNvPr>
        <xdr:cNvSpPr txBox="1"/>
      </xdr:nvSpPr>
      <xdr:spPr>
        <a:xfrm>
          <a:off x="22199600" y="1440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19957</xdr:rowOff>
    </xdr:from>
    <xdr:to>
      <xdr:col>116</xdr:col>
      <xdr:colOff>114300</xdr:colOff>
      <xdr:row>84</xdr:row>
      <xdr:rowOff>121557</xdr:rowOff>
    </xdr:to>
    <xdr:sp macro="" textlink="">
      <xdr:nvSpPr>
        <xdr:cNvPr id="709" name="フローチャート: 判断 708">
          <a:extLst>
            <a:ext uri="{FF2B5EF4-FFF2-40B4-BE49-F238E27FC236}">
              <a16:creationId xmlns:a16="http://schemas.microsoft.com/office/drawing/2014/main" id="{07628DEA-D21B-4FE9-933D-1EAD2451C1F5}"/>
            </a:ext>
          </a:extLst>
        </xdr:cNvPr>
        <xdr:cNvSpPr/>
      </xdr:nvSpPr>
      <xdr:spPr>
        <a:xfrm>
          <a:off x="221107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3629</xdr:rowOff>
    </xdr:from>
    <xdr:to>
      <xdr:col>112</xdr:col>
      <xdr:colOff>38100</xdr:colOff>
      <xdr:row>84</xdr:row>
      <xdr:rowOff>105229</xdr:rowOff>
    </xdr:to>
    <xdr:sp macro="" textlink="">
      <xdr:nvSpPr>
        <xdr:cNvPr id="710" name="フローチャート: 判断 709">
          <a:extLst>
            <a:ext uri="{FF2B5EF4-FFF2-40B4-BE49-F238E27FC236}">
              <a16:creationId xmlns:a16="http://schemas.microsoft.com/office/drawing/2014/main" id="{86E854B2-E4BB-4F3F-B227-4C5C40E9864E}"/>
            </a:ext>
          </a:extLst>
        </xdr:cNvPr>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11" name="フローチャート: 判断 710">
          <a:extLst>
            <a:ext uri="{FF2B5EF4-FFF2-40B4-BE49-F238E27FC236}">
              <a16:creationId xmlns:a16="http://schemas.microsoft.com/office/drawing/2014/main" id="{CB47769B-F23F-41F7-B748-A9B9478F9782}"/>
            </a:ext>
          </a:extLst>
        </xdr:cNvPr>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12" name="フローチャート: 判断 711">
          <a:extLst>
            <a:ext uri="{FF2B5EF4-FFF2-40B4-BE49-F238E27FC236}">
              <a16:creationId xmlns:a16="http://schemas.microsoft.com/office/drawing/2014/main" id="{204D2367-C18F-4A78-A214-52C13690669E}"/>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3" name="フローチャート: 判断 712">
          <a:extLst>
            <a:ext uri="{FF2B5EF4-FFF2-40B4-BE49-F238E27FC236}">
              <a16:creationId xmlns:a16="http://schemas.microsoft.com/office/drawing/2014/main" id="{5E1ABC6D-E82B-4CE7-9FF0-505844C33321}"/>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9AA879F-EE00-4F7B-95DD-B237FB4794E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9FA6791-1E20-4774-B76C-21BD1BFD99B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74398E2-D587-4DC4-A606-6FD94A038C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E53F5DB-C2F6-435B-A39A-9827545FE6E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1221EC1-0A7E-4EFE-ADE1-8D280E38348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109764</xdr:rowOff>
    </xdr:from>
    <xdr:to>
      <xdr:col>116</xdr:col>
      <xdr:colOff>114300</xdr:colOff>
      <xdr:row>82</xdr:row>
      <xdr:rowOff>39914</xdr:rowOff>
    </xdr:to>
    <xdr:sp macro="" textlink="">
      <xdr:nvSpPr>
        <xdr:cNvPr id="719" name="楕円 718">
          <a:extLst>
            <a:ext uri="{FF2B5EF4-FFF2-40B4-BE49-F238E27FC236}">
              <a16:creationId xmlns:a16="http://schemas.microsoft.com/office/drawing/2014/main" id="{85EBD0DE-62D9-4395-A844-E4C70AA6E8B1}"/>
            </a:ext>
          </a:extLst>
        </xdr:cNvPr>
        <xdr:cNvSpPr/>
      </xdr:nvSpPr>
      <xdr:spPr>
        <a:xfrm>
          <a:off x="22110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132641</xdr:rowOff>
    </xdr:from>
    <xdr:ext cx="469744" cy="259045"/>
    <xdr:sp macro="" textlink="">
      <xdr:nvSpPr>
        <xdr:cNvPr id="720" name="【児童館】&#10;一人当たり面積該当値テキスト">
          <a:extLst>
            <a:ext uri="{FF2B5EF4-FFF2-40B4-BE49-F238E27FC236}">
              <a16:creationId xmlns:a16="http://schemas.microsoft.com/office/drawing/2014/main" id="{ADBF9C76-2252-4920-B23B-82ED0DB875D3}"/>
            </a:ext>
          </a:extLst>
        </xdr:cNvPr>
        <xdr:cNvSpPr txBox="1"/>
      </xdr:nvSpPr>
      <xdr:spPr>
        <a:xfrm>
          <a:off x="22199600" y="1384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109764</xdr:rowOff>
    </xdr:from>
    <xdr:to>
      <xdr:col>112</xdr:col>
      <xdr:colOff>38100</xdr:colOff>
      <xdr:row>82</xdr:row>
      <xdr:rowOff>39914</xdr:rowOff>
    </xdr:to>
    <xdr:sp macro="" textlink="">
      <xdr:nvSpPr>
        <xdr:cNvPr id="721" name="楕円 720">
          <a:extLst>
            <a:ext uri="{FF2B5EF4-FFF2-40B4-BE49-F238E27FC236}">
              <a16:creationId xmlns:a16="http://schemas.microsoft.com/office/drawing/2014/main" id="{B97576EE-12E5-4DCA-AF4D-D7B86C5BC4BF}"/>
            </a:ext>
          </a:extLst>
        </xdr:cNvPr>
        <xdr:cNvSpPr/>
      </xdr:nvSpPr>
      <xdr:spPr>
        <a:xfrm>
          <a:off x="21272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160564</xdr:rowOff>
    </xdr:from>
    <xdr:to>
      <xdr:col>116</xdr:col>
      <xdr:colOff>63500</xdr:colOff>
      <xdr:row>81</xdr:row>
      <xdr:rowOff>160564</xdr:rowOff>
    </xdr:to>
    <xdr:cxnSp macro="">
      <xdr:nvCxnSpPr>
        <xdr:cNvPr id="722" name="直線コネクタ 721">
          <a:extLst>
            <a:ext uri="{FF2B5EF4-FFF2-40B4-BE49-F238E27FC236}">
              <a16:creationId xmlns:a16="http://schemas.microsoft.com/office/drawing/2014/main" id="{2F8B47F0-FA18-47DB-9EA9-4F6724A74683}"/>
            </a:ext>
          </a:extLst>
        </xdr:cNvPr>
        <xdr:cNvCxnSpPr/>
      </xdr:nvCxnSpPr>
      <xdr:spPr>
        <a:xfrm>
          <a:off x="21323300" y="14048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134257</xdr:rowOff>
    </xdr:from>
    <xdr:to>
      <xdr:col>107</xdr:col>
      <xdr:colOff>101600</xdr:colOff>
      <xdr:row>79</xdr:row>
      <xdr:rowOff>64407</xdr:rowOff>
    </xdr:to>
    <xdr:sp macro="" textlink="">
      <xdr:nvSpPr>
        <xdr:cNvPr id="723" name="楕円 722">
          <a:extLst>
            <a:ext uri="{FF2B5EF4-FFF2-40B4-BE49-F238E27FC236}">
              <a16:creationId xmlns:a16="http://schemas.microsoft.com/office/drawing/2014/main" id="{3A743CEE-C7C3-4FCC-973D-31381D82A6EC}"/>
            </a:ext>
          </a:extLst>
        </xdr:cNvPr>
        <xdr:cNvSpPr/>
      </xdr:nvSpPr>
      <xdr:spPr>
        <a:xfrm>
          <a:off x="20383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13607</xdr:rowOff>
    </xdr:from>
    <xdr:to>
      <xdr:col>111</xdr:col>
      <xdr:colOff>177800</xdr:colOff>
      <xdr:row>81</xdr:row>
      <xdr:rowOff>160564</xdr:rowOff>
    </xdr:to>
    <xdr:cxnSp macro="">
      <xdr:nvCxnSpPr>
        <xdr:cNvPr id="724" name="直線コネクタ 723">
          <a:extLst>
            <a:ext uri="{FF2B5EF4-FFF2-40B4-BE49-F238E27FC236}">
              <a16:creationId xmlns:a16="http://schemas.microsoft.com/office/drawing/2014/main" id="{94ECBEA8-6C4F-41B0-9B52-CC5BB7185DF2}"/>
            </a:ext>
          </a:extLst>
        </xdr:cNvPr>
        <xdr:cNvCxnSpPr/>
      </xdr:nvCxnSpPr>
      <xdr:spPr>
        <a:xfrm>
          <a:off x="20434300" y="1355815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85271</xdr:rowOff>
    </xdr:from>
    <xdr:to>
      <xdr:col>102</xdr:col>
      <xdr:colOff>165100</xdr:colOff>
      <xdr:row>79</xdr:row>
      <xdr:rowOff>15421</xdr:rowOff>
    </xdr:to>
    <xdr:sp macro="" textlink="">
      <xdr:nvSpPr>
        <xdr:cNvPr id="725" name="楕円 724">
          <a:extLst>
            <a:ext uri="{FF2B5EF4-FFF2-40B4-BE49-F238E27FC236}">
              <a16:creationId xmlns:a16="http://schemas.microsoft.com/office/drawing/2014/main" id="{2B6C0008-0F1C-4119-818F-18F465BBB923}"/>
            </a:ext>
          </a:extLst>
        </xdr:cNvPr>
        <xdr:cNvSpPr/>
      </xdr:nvSpPr>
      <xdr:spPr>
        <a:xfrm>
          <a:off x="19494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136071</xdr:rowOff>
    </xdr:from>
    <xdr:to>
      <xdr:col>107</xdr:col>
      <xdr:colOff>50800</xdr:colOff>
      <xdr:row>79</xdr:row>
      <xdr:rowOff>13607</xdr:rowOff>
    </xdr:to>
    <xdr:cxnSp macro="">
      <xdr:nvCxnSpPr>
        <xdr:cNvPr id="726" name="直線コネクタ 725">
          <a:extLst>
            <a:ext uri="{FF2B5EF4-FFF2-40B4-BE49-F238E27FC236}">
              <a16:creationId xmlns:a16="http://schemas.microsoft.com/office/drawing/2014/main" id="{D7ACDDAC-3082-42F7-8D64-ED92CDD1A02F}"/>
            </a:ext>
          </a:extLst>
        </xdr:cNvPr>
        <xdr:cNvCxnSpPr/>
      </xdr:nvCxnSpPr>
      <xdr:spPr>
        <a:xfrm>
          <a:off x="19545300" y="135091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36286</xdr:rowOff>
    </xdr:from>
    <xdr:to>
      <xdr:col>98</xdr:col>
      <xdr:colOff>38100</xdr:colOff>
      <xdr:row>78</xdr:row>
      <xdr:rowOff>137886</xdr:rowOff>
    </xdr:to>
    <xdr:sp macro="" textlink="">
      <xdr:nvSpPr>
        <xdr:cNvPr id="727" name="楕円 726">
          <a:extLst>
            <a:ext uri="{FF2B5EF4-FFF2-40B4-BE49-F238E27FC236}">
              <a16:creationId xmlns:a16="http://schemas.microsoft.com/office/drawing/2014/main" id="{C31E7851-798D-441F-85C5-07B40C1A7633}"/>
            </a:ext>
          </a:extLst>
        </xdr:cNvPr>
        <xdr:cNvSpPr/>
      </xdr:nvSpPr>
      <xdr:spPr>
        <a:xfrm>
          <a:off x="18605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87086</xdr:rowOff>
    </xdr:from>
    <xdr:to>
      <xdr:col>102</xdr:col>
      <xdr:colOff>114300</xdr:colOff>
      <xdr:row>78</xdr:row>
      <xdr:rowOff>136071</xdr:rowOff>
    </xdr:to>
    <xdr:cxnSp macro="">
      <xdr:nvCxnSpPr>
        <xdr:cNvPr id="728" name="直線コネクタ 727">
          <a:extLst>
            <a:ext uri="{FF2B5EF4-FFF2-40B4-BE49-F238E27FC236}">
              <a16:creationId xmlns:a16="http://schemas.microsoft.com/office/drawing/2014/main" id="{E20B8B1C-05F1-4D80-93C8-AEB1A0A67147}"/>
            </a:ext>
          </a:extLst>
        </xdr:cNvPr>
        <xdr:cNvCxnSpPr/>
      </xdr:nvCxnSpPr>
      <xdr:spPr>
        <a:xfrm>
          <a:off x="18656300" y="134601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96356</xdr:rowOff>
    </xdr:from>
    <xdr:ext cx="469744" cy="259045"/>
    <xdr:sp macro="" textlink="">
      <xdr:nvSpPr>
        <xdr:cNvPr id="729" name="n_1aveValue【児童館】&#10;一人当たり面積">
          <a:extLst>
            <a:ext uri="{FF2B5EF4-FFF2-40B4-BE49-F238E27FC236}">
              <a16:creationId xmlns:a16="http://schemas.microsoft.com/office/drawing/2014/main" id="{147B3605-F2B7-49C0-899C-8C2F26F1E597}"/>
            </a:ext>
          </a:extLst>
        </xdr:cNvPr>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730" name="n_2aveValue【児童館】&#10;一人当たり面積">
          <a:extLst>
            <a:ext uri="{FF2B5EF4-FFF2-40B4-BE49-F238E27FC236}">
              <a16:creationId xmlns:a16="http://schemas.microsoft.com/office/drawing/2014/main" id="{9A96C3F1-DE5C-434D-87B1-82550D28F3D7}"/>
            </a:ext>
          </a:extLst>
        </xdr:cNvPr>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731" name="n_3aveValue【児童館】&#10;一人当たり面積">
          <a:extLst>
            <a:ext uri="{FF2B5EF4-FFF2-40B4-BE49-F238E27FC236}">
              <a16:creationId xmlns:a16="http://schemas.microsoft.com/office/drawing/2014/main" id="{277B7C3F-2FDD-48F7-8473-52F0A10941E8}"/>
            </a:ext>
          </a:extLst>
        </xdr:cNvPr>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2" name="n_4aveValue【児童館】&#10;一人当たり面積">
          <a:extLst>
            <a:ext uri="{FF2B5EF4-FFF2-40B4-BE49-F238E27FC236}">
              <a16:creationId xmlns:a16="http://schemas.microsoft.com/office/drawing/2014/main" id="{987A9533-3B39-4A28-B441-C7088BC05FAD}"/>
            </a:ext>
          </a:extLst>
        </xdr:cNvPr>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56441</xdr:rowOff>
    </xdr:from>
    <xdr:ext cx="469744" cy="259045"/>
    <xdr:sp macro="" textlink="">
      <xdr:nvSpPr>
        <xdr:cNvPr id="733" name="n_1mainValue【児童館】&#10;一人当たり面積">
          <a:extLst>
            <a:ext uri="{FF2B5EF4-FFF2-40B4-BE49-F238E27FC236}">
              <a16:creationId xmlns:a16="http://schemas.microsoft.com/office/drawing/2014/main" id="{B270DA6E-1D06-4AF4-A1E9-79911A089F29}"/>
            </a:ext>
          </a:extLst>
        </xdr:cNvPr>
        <xdr:cNvSpPr txBox="1"/>
      </xdr:nvSpPr>
      <xdr:spPr>
        <a:xfrm>
          <a:off x="210757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80934</xdr:rowOff>
    </xdr:from>
    <xdr:ext cx="469744" cy="259045"/>
    <xdr:sp macro="" textlink="">
      <xdr:nvSpPr>
        <xdr:cNvPr id="734" name="n_2mainValue【児童館】&#10;一人当たり面積">
          <a:extLst>
            <a:ext uri="{FF2B5EF4-FFF2-40B4-BE49-F238E27FC236}">
              <a16:creationId xmlns:a16="http://schemas.microsoft.com/office/drawing/2014/main" id="{C32E90CC-C259-4FF6-8E22-97C830CB0747}"/>
            </a:ext>
          </a:extLst>
        </xdr:cNvPr>
        <xdr:cNvSpPr txBox="1"/>
      </xdr:nvSpPr>
      <xdr:spPr>
        <a:xfrm>
          <a:off x="20199427" y="1328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31948</xdr:rowOff>
    </xdr:from>
    <xdr:ext cx="469744" cy="259045"/>
    <xdr:sp macro="" textlink="">
      <xdr:nvSpPr>
        <xdr:cNvPr id="735" name="n_3mainValue【児童館】&#10;一人当たり面積">
          <a:extLst>
            <a:ext uri="{FF2B5EF4-FFF2-40B4-BE49-F238E27FC236}">
              <a16:creationId xmlns:a16="http://schemas.microsoft.com/office/drawing/2014/main" id="{58A50711-96EE-4AF9-90A4-5029444E2FAC}"/>
            </a:ext>
          </a:extLst>
        </xdr:cNvPr>
        <xdr:cNvSpPr txBox="1"/>
      </xdr:nvSpPr>
      <xdr:spPr>
        <a:xfrm>
          <a:off x="19310427" y="132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154413</xdr:rowOff>
    </xdr:from>
    <xdr:ext cx="469744" cy="259045"/>
    <xdr:sp macro="" textlink="">
      <xdr:nvSpPr>
        <xdr:cNvPr id="736" name="n_4mainValue【児童館】&#10;一人当たり面積">
          <a:extLst>
            <a:ext uri="{FF2B5EF4-FFF2-40B4-BE49-F238E27FC236}">
              <a16:creationId xmlns:a16="http://schemas.microsoft.com/office/drawing/2014/main" id="{A2D0D326-D525-400F-A503-06EC85A2FA07}"/>
            </a:ext>
          </a:extLst>
        </xdr:cNvPr>
        <xdr:cNvSpPr txBox="1"/>
      </xdr:nvSpPr>
      <xdr:spPr>
        <a:xfrm>
          <a:off x="18421427" y="131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25A22B2B-18E7-491C-AAC7-0581BF9C5FE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8" name="正方形/長方形 737">
          <a:extLst>
            <a:ext uri="{FF2B5EF4-FFF2-40B4-BE49-F238E27FC236}">
              <a16:creationId xmlns:a16="http://schemas.microsoft.com/office/drawing/2014/main" id="{6D449DDD-9409-4EB4-B19D-981B6958D63D}"/>
            </a:ext>
          </a:extLst>
        </xdr:cNvPr>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9" name="正方形/長方形 738">
          <a:extLst>
            <a:ext uri="{FF2B5EF4-FFF2-40B4-BE49-F238E27FC236}">
              <a16:creationId xmlns:a16="http://schemas.microsoft.com/office/drawing/2014/main" id="{62D26EEB-643B-4339-94B0-5CEF495DDB56}"/>
            </a:ext>
          </a:extLst>
        </xdr:cNvPr>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0" name="正方形/長方形 739">
          <a:extLst>
            <a:ext uri="{FF2B5EF4-FFF2-40B4-BE49-F238E27FC236}">
              <a16:creationId xmlns:a16="http://schemas.microsoft.com/office/drawing/2014/main" id="{80D177C6-9979-447E-8E3E-96AD56AE7C57}"/>
            </a:ext>
          </a:extLst>
        </xdr:cNvPr>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1" name="正方形/長方形 740">
          <a:extLst>
            <a:ext uri="{FF2B5EF4-FFF2-40B4-BE49-F238E27FC236}">
              <a16:creationId xmlns:a16="http://schemas.microsoft.com/office/drawing/2014/main" id="{6B4121AD-6632-46FF-A1DC-00F6CD93076E}"/>
            </a:ext>
          </a:extLst>
        </xdr:cNvPr>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5A1D24D3-FDF8-4501-858C-0FFF84C2EFC3}"/>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51E2B8D2-55B0-4CD6-98EA-AFED1708A5D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4" name="正方形/長方形 743">
          <a:extLst>
            <a:ext uri="{FF2B5EF4-FFF2-40B4-BE49-F238E27FC236}">
              <a16:creationId xmlns:a16="http://schemas.microsoft.com/office/drawing/2014/main" id="{36F7433D-9E68-4369-98F6-E913921E8083}"/>
            </a:ext>
          </a:extLst>
        </xdr:cNvPr>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5" name="正方形/長方形 744">
          <a:extLst>
            <a:ext uri="{FF2B5EF4-FFF2-40B4-BE49-F238E27FC236}">
              <a16:creationId xmlns:a16="http://schemas.microsoft.com/office/drawing/2014/main" id="{C6BB6637-2DEC-4467-9AD9-66BD02C9B1E5}"/>
            </a:ext>
          </a:extLst>
        </xdr:cNvPr>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6" name="正方形/長方形 745">
          <a:extLst>
            <a:ext uri="{FF2B5EF4-FFF2-40B4-BE49-F238E27FC236}">
              <a16:creationId xmlns:a16="http://schemas.microsoft.com/office/drawing/2014/main" id="{02740642-47D0-4599-84FC-202CB46BFD44}"/>
            </a:ext>
          </a:extLst>
        </xdr:cNvPr>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47" name="正方形/長方形 746">
          <a:extLst>
            <a:ext uri="{FF2B5EF4-FFF2-40B4-BE49-F238E27FC236}">
              <a16:creationId xmlns:a16="http://schemas.microsoft.com/office/drawing/2014/main" id="{F68BEBE5-A997-4013-AD7B-031D02429734}"/>
            </a:ext>
          </a:extLst>
        </xdr:cNvPr>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a:extLst>
            <a:ext uri="{FF2B5EF4-FFF2-40B4-BE49-F238E27FC236}">
              <a16:creationId xmlns:a16="http://schemas.microsoft.com/office/drawing/2014/main" id="{888EB552-396C-4C0D-AA0B-9ACD3E78900E}"/>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3DFE0571-4FBF-4FB2-A1E1-3C416D84C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3D57667E-9125-40B1-A305-F1F4BBAB92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6B4AC0E9-1B7D-47C5-BEE3-EE97C26B8A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類似団体と比較して特に有形固定資産減価償却率が高くなっている施設は、「道路」である。「道路」については、有形固定資産減価償却率が類似団体内平均値を上回っているが、これは、供用開始から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年以上経過し、有形固定資産減価償却率が</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％以上となっているものが大半となることが原因である。そのため、優先順位を定め、適切な改修・修繕を実施していく。また、今後、「千代田区道路整備方針」に基づき、長寿命化・修繕を実施していく。</a:t>
          </a:r>
        </a:p>
        <a:p>
          <a:r>
            <a:rPr kumimoji="1" lang="ja-JP" altLang="en-US" sz="1300">
              <a:latin typeface="ＭＳ Ｐゴシック" panose="020B0600070205080204" pitchFamily="50" charset="-128"/>
              <a:ea typeface="ＭＳ Ｐゴシック" panose="020B0600070205080204" pitchFamily="50" charset="-128"/>
            </a:rPr>
            <a:t>また、一人当たりの指標については、類似団体内平均値と比べ多くの類型で上回る数値となっている。これは類似団体の中で人口が最も少なく、固定費部分の割合が大きいことによる。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832ED6-9327-4F86-AE1C-947917DE532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768B69D-0F39-4050-A2DE-C5DFF654F64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0E5539-D2FC-455D-8835-25B2887ED61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562B2C1-27FA-4687-9A98-B573415251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22E1A6-0B0C-48F7-8B32-16E602E11F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D808D3-1A0F-4813-AAEB-7CB1861188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77D905-122B-4083-A380-3C4445844C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ABC832-CA01-4CBB-BF94-00D52BD2F18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B968D30-502D-4F59-845A-F3CC68E530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02038DC-730E-490F-97EE-0C091B1DEBB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67,049
64,235
11.66
65,665,269
63,455,924
1,472,945
36,931,411
15,005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DFC37C4-45BC-4F81-BC9F-2BE534457F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6ED1B6-9E4D-4DF9-9E47-6F1B657FD0E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9E1B07-90CD-4F0F-8341-5ABA07835D5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7588C2D-D956-4AC5-81EB-265670EA06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3EB42B6-938F-4EB9-BA36-D7E11BC823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DA80EDA-1E39-482D-A0FB-863642EE771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5FF034A-6064-4B3E-BBB4-306D3ECCA0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AACA52-A585-4D6C-B77B-63BBC04C1A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615599-F1A7-43E2-85A7-5EDDBBAC94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9452CF-B37B-43F6-8F4C-7444822125D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656971-7941-4549-BC33-7C368EF4FB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F93A353-F71E-4BA2-9661-A2C15DF3DE9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2CD7AB-36AA-4587-9D10-677016661B9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B01708D-20ED-4AF0-BD05-9D1C4F2892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71292CB-1902-4D47-A880-993B39BBC34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138C33D-194A-4136-984D-49D393EBC8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C16C095-4809-4C42-8E3E-30F04F17132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D4F0F21-401B-437F-9D41-2FA20564CFC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DDC43A-FA3F-49BA-9B7C-1559D729F48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FEF5A3B-FCB8-400A-A60C-DBA12779D93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CA69EB2-B231-4731-BD37-6B008F32EB7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7AB2B3-FF2D-47EF-A8EF-1BEC52D143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875512C-63B3-4A2A-8D0E-8832DFADE9F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9428046-B083-47D5-985D-15B4A03ABA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738DA3E-30BF-4B10-B3BA-DCF26E95E9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92DA94-F091-4420-8DA4-6169913E824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9852B65-F33E-4018-8507-24EBBE908CA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4A918D0-A980-4741-9FBC-36BCE2ABB03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929D1F-D2E6-4E76-AD69-04FBF0A461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30D00B8-CCF3-4E0E-82CA-E035B6967D4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20B441-FAFE-41D3-B862-BE980C873A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E478093B-624C-4C03-9EFD-80F59ECCE1F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8AE33734-A350-45B3-B5C6-E8708286E0E7}"/>
            </a:ext>
          </a:extLst>
        </xdr:cNvPr>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a:extLst>
            <a:ext uri="{FF2B5EF4-FFF2-40B4-BE49-F238E27FC236}">
              <a16:creationId xmlns:a16="http://schemas.microsoft.com/office/drawing/2014/main" id="{6B14BCF8-D040-4452-8D0B-8158BCA30C89}"/>
            </a:ext>
          </a:extLst>
        </xdr:cNvPr>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6AACCC45-7AA3-4AFF-B65F-24DEC20F75A7}"/>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FDAC5345-4CE8-4DC7-AFC3-3FF898DE2020}"/>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F12742A9-503C-497B-9467-98747DA9D3B7}"/>
            </a:ext>
          </a:extLst>
        </xdr:cNvPr>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4858D586-871A-437E-A843-57EA816765BC}"/>
            </a:ext>
          </a:extLst>
        </xdr:cNvPr>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BDDBB570-F719-4BDF-AEEA-D7B9CD454C0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0C10ACAF-5A66-4C79-B418-7339DDB147D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612348C5-F5B1-45E2-95F9-1BCC021D5719}"/>
            </a:ext>
          </a:extLst>
        </xdr:cNvPr>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F87636BC-E0DA-4D83-B6A7-D5B2D065A994}"/>
            </a:ext>
          </a:extLst>
        </xdr:cNvPr>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B08D6036-2A77-4ABA-B690-49E8814AF1A4}"/>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D3883F4C-9EF0-4627-8146-E216060BDFE8}"/>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5B634E19-BC0D-41ED-BC6F-23FAB35E970D}"/>
            </a:ext>
          </a:extLst>
        </xdr:cNvPr>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F97CE4DE-ED03-4601-9FB3-22D1869014A2}"/>
            </a:ext>
          </a:extLst>
        </xdr:cNvPr>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8D1DC44F-BE57-47C3-9691-7195AD9549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38BC2F2E-8F8E-41A2-B03B-5DC4CF13CEF7}"/>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a:extLst>
            <a:ext uri="{FF2B5EF4-FFF2-40B4-BE49-F238E27FC236}">
              <a16:creationId xmlns:a16="http://schemas.microsoft.com/office/drawing/2014/main" id="{18038FD0-FDA2-436A-8FA0-5BD21216DB6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a:extLst>
            <a:ext uri="{FF2B5EF4-FFF2-40B4-BE49-F238E27FC236}">
              <a16:creationId xmlns:a16="http://schemas.microsoft.com/office/drawing/2014/main" id="{E13A34FF-C30B-4644-A201-26DE6E405283}"/>
            </a:ext>
          </a:extLst>
        </xdr:cNvPr>
        <xdr:cNvCxnSpPr/>
      </xdr:nvCxnSpPr>
      <xdr:spPr>
        <a:xfrm flipV="1">
          <a:off x="4634865" y="575691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a:extLst>
            <a:ext uri="{FF2B5EF4-FFF2-40B4-BE49-F238E27FC236}">
              <a16:creationId xmlns:a16="http://schemas.microsoft.com/office/drawing/2014/main" id="{4273A4D8-D457-4C1D-9590-C360E4DA7CB5}"/>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a:extLst>
            <a:ext uri="{FF2B5EF4-FFF2-40B4-BE49-F238E27FC236}">
              <a16:creationId xmlns:a16="http://schemas.microsoft.com/office/drawing/2014/main" id="{81107697-66F4-4AF5-B1A1-A693D2682FF5}"/>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a:extLst>
            <a:ext uri="{FF2B5EF4-FFF2-40B4-BE49-F238E27FC236}">
              <a16:creationId xmlns:a16="http://schemas.microsoft.com/office/drawing/2014/main" id="{7FE3E2A0-CAD3-4F93-99EE-073461FB5C25}"/>
            </a:ext>
          </a:extLst>
        </xdr:cNvPr>
        <xdr:cNvSpPr txBox="1"/>
      </xdr:nvSpPr>
      <xdr:spPr>
        <a:xfrm>
          <a:off x="4673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a:extLst>
            <a:ext uri="{FF2B5EF4-FFF2-40B4-BE49-F238E27FC236}">
              <a16:creationId xmlns:a16="http://schemas.microsoft.com/office/drawing/2014/main" id="{5C418A80-AE0E-476E-B0AB-A8C3409F27E4}"/>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166705</xdr:rowOff>
    </xdr:from>
    <xdr:ext cx="405111" cy="259045"/>
    <xdr:sp macro="" textlink="">
      <xdr:nvSpPr>
        <xdr:cNvPr id="66" name="【図書館】&#10;有形固定資産減価償却率平均値テキスト">
          <a:extLst>
            <a:ext uri="{FF2B5EF4-FFF2-40B4-BE49-F238E27FC236}">
              <a16:creationId xmlns:a16="http://schemas.microsoft.com/office/drawing/2014/main" id="{9A45074A-52E6-4F60-AA59-204EF0B27B6A}"/>
            </a:ext>
          </a:extLst>
        </xdr:cNvPr>
        <xdr:cNvSpPr txBox="1"/>
      </xdr:nvSpPr>
      <xdr:spPr>
        <a:xfrm>
          <a:off x="4673600" y="6338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a:extLst>
            <a:ext uri="{FF2B5EF4-FFF2-40B4-BE49-F238E27FC236}">
              <a16:creationId xmlns:a16="http://schemas.microsoft.com/office/drawing/2014/main" id="{E256BF18-B536-4F3B-BF96-25E98EC15F6E}"/>
            </a:ext>
          </a:extLst>
        </xdr:cNvPr>
        <xdr:cNvSpPr/>
      </xdr:nvSpPr>
      <xdr:spPr>
        <a:xfrm>
          <a:off x="4584700" y="63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a:extLst>
            <a:ext uri="{FF2B5EF4-FFF2-40B4-BE49-F238E27FC236}">
              <a16:creationId xmlns:a16="http://schemas.microsoft.com/office/drawing/2014/main" id="{A21D8E4A-E275-4081-8624-07D6D61F9996}"/>
            </a:ext>
          </a:extLst>
        </xdr:cNvPr>
        <xdr:cNvSpPr/>
      </xdr:nvSpPr>
      <xdr:spPr>
        <a:xfrm>
          <a:off x="3746500" y="635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a:extLst>
            <a:ext uri="{FF2B5EF4-FFF2-40B4-BE49-F238E27FC236}">
              <a16:creationId xmlns:a16="http://schemas.microsoft.com/office/drawing/2014/main" id="{02D7395E-57D6-478A-8B70-E23F42958361}"/>
            </a:ext>
          </a:extLst>
        </xdr:cNvPr>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a:extLst>
            <a:ext uri="{FF2B5EF4-FFF2-40B4-BE49-F238E27FC236}">
              <a16:creationId xmlns:a16="http://schemas.microsoft.com/office/drawing/2014/main" id="{33F34336-8189-4236-A475-D7EFDA3E9C3D}"/>
            </a:ext>
          </a:extLst>
        </xdr:cNvPr>
        <xdr:cNvSpPr/>
      </xdr:nvSpPr>
      <xdr:spPr>
        <a:xfrm>
          <a:off x="1968500" y="630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a:extLst>
            <a:ext uri="{FF2B5EF4-FFF2-40B4-BE49-F238E27FC236}">
              <a16:creationId xmlns:a16="http://schemas.microsoft.com/office/drawing/2014/main" id="{56AAD623-8846-4D93-A652-D8733C05354D}"/>
            </a:ext>
          </a:extLst>
        </xdr:cNvPr>
        <xdr:cNvSpPr/>
      </xdr:nvSpPr>
      <xdr:spPr>
        <a:xfrm>
          <a:off x="1079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8360B28-A876-41A0-B794-111D7F3D75E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04A91E2-D848-45FD-8139-53E17F78A42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229FFC8A-B6AF-4D2A-A38A-4745E8D629B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79B30BCA-7BFE-4FA8-8913-F52E69D3FFC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A6C513D2-DB2D-4A7C-93EF-B9210B34BF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7" name="楕円 76">
          <a:extLst>
            <a:ext uri="{FF2B5EF4-FFF2-40B4-BE49-F238E27FC236}">
              <a16:creationId xmlns:a16="http://schemas.microsoft.com/office/drawing/2014/main" id="{4E66EF1F-1F9E-4E5D-819B-4519454D808B}"/>
            </a:ext>
          </a:extLst>
        </xdr:cNvPr>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8" name="【図書館】&#10;有形固定資産減価償却率該当値テキスト">
          <a:extLst>
            <a:ext uri="{FF2B5EF4-FFF2-40B4-BE49-F238E27FC236}">
              <a16:creationId xmlns:a16="http://schemas.microsoft.com/office/drawing/2014/main" id="{3BFCD9A9-6A10-46CC-BD63-04ACC4C052FC}"/>
            </a:ext>
          </a:extLst>
        </xdr:cNvPr>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76835</xdr:rowOff>
    </xdr:from>
    <xdr:to>
      <xdr:col>20</xdr:col>
      <xdr:colOff>38100</xdr:colOff>
      <xdr:row>35</xdr:row>
      <xdr:rowOff>6985</xdr:rowOff>
    </xdr:to>
    <xdr:sp macro="" textlink="">
      <xdr:nvSpPr>
        <xdr:cNvPr id="79" name="楕円 78">
          <a:extLst>
            <a:ext uri="{FF2B5EF4-FFF2-40B4-BE49-F238E27FC236}">
              <a16:creationId xmlns:a16="http://schemas.microsoft.com/office/drawing/2014/main" id="{E8BE938A-A121-4FA2-B4E2-9AAC9CF7A0F1}"/>
            </a:ext>
          </a:extLst>
        </xdr:cNvPr>
        <xdr:cNvSpPr/>
      </xdr:nvSpPr>
      <xdr:spPr>
        <a:xfrm>
          <a:off x="3746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127635</xdr:rowOff>
    </xdr:from>
    <xdr:to>
      <xdr:col>24</xdr:col>
      <xdr:colOff>63500</xdr:colOff>
      <xdr:row>35</xdr:row>
      <xdr:rowOff>19050</xdr:rowOff>
    </xdr:to>
    <xdr:cxnSp macro="">
      <xdr:nvCxnSpPr>
        <xdr:cNvPr id="80" name="直線コネクタ 79">
          <a:extLst>
            <a:ext uri="{FF2B5EF4-FFF2-40B4-BE49-F238E27FC236}">
              <a16:creationId xmlns:a16="http://schemas.microsoft.com/office/drawing/2014/main" id="{6296742A-F125-44CF-9FA0-07C1C0879ECE}"/>
            </a:ext>
          </a:extLst>
        </xdr:cNvPr>
        <xdr:cNvCxnSpPr/>
      </xdr:nvCxnSpPr>
      <xdr:spPr>
        <a:xfrm>
          <a:off x="3797300" y="59569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xdr:rowOff>
    </xdr:from>
    <xdr:to>
      <xdr:col>15</xdr:col>
      <xdr:colOff>101600</xdr:colOff>
      <xdr:row>34</xdr:row>
      <xdr:rowOff>115570</xdr:rowOff>
    </xdr:to>
    <xdr:sp macro="" textlink="">
      <xdr:nvSpPr>
        <xdr:cNvPr id="81" name="楕円 80">
          <a:extLst>
            <a:ext uri="{FF2B5EF4-FFF2-40B4-BE49-F238E27FC236}">
              <a16:creationId xmlns:a16="http://schemas.microsoft.com/office/drawing/2014/main" id="{243A4620-ADC6-4665-B21F-5AEA9678FBAF}"/>
            </a:ext>
          </a:extLst>
        </xdr:cNvPr>
        <xdr:cNvSpPr/>
      </xdr:nvSpPr>
      <xdr:spPr>
        <a:xfrm>
          <a:off x="2857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64770</xdr:rowOff>
    </xdr:from>
    <xdr:to>
      <xdr:col>19</xdr:col>
      <xdr:colOff>177800</xdr:colOff>
      <xdr:row>34</xdr:row>
      <xdr:rowOff>127635</xdr:rowOff>
    </xdr:to>
    <xdr:cxnSp macro="">
      <xdr:nvCxnSpPr>
        <xdr:cNvPr id="82" name="直線コネクタ 81">
          <a:extLst>
            <a:ext uri="{FF2B5EF4-FFF2-40B4-BE49-F238E27FC236}">
              <a16:creationId xmlns:a16="http://schemas.microsoft.com/office/drawing/2014/main" id="{2FE7E90A-1834-418E-BC21-90E0E8B8DAD0}"/>
            </a:ext>
          </a:extLst>
        </xdr:cNvPr>
        <xdr:cNvCxnSpPr/>
      </xdr:nvCxnSpPr>
      <xdr:spPr>
        <a:xfrm>
          <a:off x="2908300" y="58940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128270</xdr:rowOff>
    </xdr:from>
    <xdr:to>
      <xdr:col>10</xdr:col>
      <xdr:colOff>165100</xdr:colOff>
      <xdr:row>34</xdr:row>
      <xdr:rowOff>58420</xdr:rowOff>
    </xdr:to>
    <xdr:sp macro="" textlink="">
      <xdr:nvSpPr>
        <xdr:cNvPr id="83" name="楕円 82">
          <a:extLst>
            <a:ext uri="{FF2B5EF4-FFF2-40B4-BE49-F238E27FC236}">
              <a16:creationId xmlns:a16="http://schemas.microsoft.com/office/drawing/2014/main" id="{65BBA9E2-999C-44E6-8E58-25410D5F4885}"/>
            </a:ext>
          </a:extLst>
        </xdr:cNvPr>
        <xdr:cNvSpPr/>
      </xdr:nvSpPr>
      <xdr:spPr>
        <a:xfrm>
          <a:off x="196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xdr:rowOff>
    </xdr:from>
    <xdr:to>
      <xdr:col>15</xdr:col>
      <xdr:colOff>50800</xdr:colOff>
      <xdr:row>34</xdr:row>
      <xdr:rowOff>64770</xdr:rowOff>
    </xdr:to>
    <xdr:cxnSp macro="">
      <xdr:nvCxnSpPr>
        <xdr:cNvPr id="84" name="直線コネクタ 83">
          <a:extLst>
            <a:ext uri="{FF2B5EF4-FFF2-40B4-BE49-F238E27FC236}">
              <a16:creationId xmlns:a16="http://schemas.microsoft.com/office/drawing/2014/main" id="{09ACADE7-4461-472E-B92F-398C30AC92C8}"/>
            </a:ext>
          </a:extLst>
        </xdr:cNvPr>
        <xdr:cNvCxnSpPr/>
      </xdr:nvCxnSpPr>
      <xdr:spPr>
        <a:xfrm>
          <a:off x="2019300" y="5836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65405</xdr:rowOff>
    </xdr:from>
    <xdr:to>
      <xdr:col>6</xdr:col>
      <xdr:colOff>38100</xdr:colOff>
      <xdr:row>33</xdr:row>
      <xdr:rowOff>167005</xdr:rowOff>
    </xdr:to>
    <xdr:sp macro="" textlink="">
      <xdr:nvSpPr>
        <xdr:cNvPr id="85" name="楕円 84">
          <a:extLst>
            <a:ext uri="{FF2B5EF4-FFF2-40B4-BE49-F238E27FC236}">
              <a16:creationId xmlns:a16="http://schemas.microsoft.com/office/drawing/2014/main" id="{68838DA1-C75E-437A-9D03-B0AC0BF3EE19}"/>
            </a:ext>
          </a:extLst>
        </xdr:cNvPr>
        <xdr:cNvSpPr/>
      </xdr:nvSpPr>
      <xdr:spPr>
        <a:xfrm>
          <a:off x="10795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116205</xdr:rowOff>
    </xdr:from>
    <xdr:to>
      <xdr:col>10</xdr:col>
      <xdr:colOff>114300</xdr:colOff>
      <xdr:row>34</xdr:row>
      <xdr:rowOff>7620</xdr:rowOff>
    </xdr:to>
    <xdr:cxnSp macro="">
      <xdr:nvCxnSpPr>
        <xdr:cNvPr id="86" name="直線コネクタ 85">
          <a:extLst>
            <a:ext uri="{FF2B5EF4-FFF2-40B4-BE49-F238E27FC236}">
              <a16:creationId xmlns:a16="http://schemas.microsoft.com/office/drawing/2014/main" id="{71035BAE-FD6A-4512-BA9F-2CC287174784}"/>
            </a:ext>
          </a:extLst>
        </xdr:cNvPr>
        <xdr:cNvCxnSpPr/>
      </xdr:nvCxnSpPr>
      <xdr:spPr>
        <a:xfrm>
          <a:off x="1130300" y="57740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103840</xdr:rowOff>
    </xdr:from>
    <xdr:ext cx="405111" cy="259045"/>
    <xdr:sp macro="" textlink="">
      <xdr:nvSpPr>
        <xdr:cNvPr id="87" name="n_1aveValue【図書館】&#10;有形固定資産減価償却率">
          <a:extLst>
            <a:ext uri="{FF2B5EF4-FFF2-40B4-BE49-F238E27FC236}">
              <a16:creationId xmlns:a16="http://schemas.microsoft.com/office/drawing/2014/main" id="{78740336-1205-45E4-A4A4-931430EEADCC}"/>
            </a:ext>
          </a:extLst>
        </xdr:cNvPr>
        <xdr:cNvSpPr txBox="1"/>
      </xdr:nvSpPr>
      <xdr:spPr>
        <a:xfrm>
          <a:off x="3582044" y="644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112412</xdr:rowOff>
    </xdr:from>
    <xdr:ext cx="405111" cy="259045"/>
    <xdr:sp macro="" textlink="">
      <xdr:nvSpPr>
        <xdr:cNvPr id="88" name="n_2aveValue【図書館】&#10;有形固定資産減価償却率">
          <a:extLst>
            <a:ext uri="{FF2B5EF4-FFF2-40B4-BE49-F238E27FC236}">
              <a16:creationId xmlns:a16="http://schemas.microsoft.com/office/drawing/2014/main" id="{ECC2BFC1-832E-4B44-A1B9-442D999F3711}"/>
            </a:ext>
          </a:extLst>
        </xdr:cNvPr>
        <xdr:cNvSpPr txBox="1"/>
      </xdr:nvSpPr>
      <xdr:spPr>
        <a:xfrm>
          <a:off x="2705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58119</xdr:rowOff>
    </xdr:from>
    <xdr:ext cx="405111" cy="259045"/>
    <xdr:sp macro="" textlink="">
      <xdr:nvSpPr>
        <xdr:cNvPr id="89" name="n_3aveValue【図書館】&#10;有形固定資産減価償却率">
          <a:extLst>
            <a:ext uri="{FF2B5EF4-FFF2-40B4-BE49-F238E27FC236}">
              <a16:creationId xmlns:a16="http://schemas.microsoft.com/office/drawing/2014/main" id="{13B9CCF7-7C80-47EC-901D-08A64E61FCFA}"/>
            </a:ext>
          </a:extLst>
        </xdr:cNvPr>
        <xdr:cNvSpPr txBox="1"/>
      </xdr:nvSpPr>
      <xdr:spPr>
        <a:xfrm>
          <a:off x="1816744" y="6401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90" name="n_4aveValue【図書館】&#10;有形固定資産減価償却率">
          <a:extLst>
            <a:ext uri="{FF2B5EF4-FFF2-40B4-BE49-F238E27FC236}">
              <a16:creationId xmlns:a16="http://schemas.microsoft.com/office/drawing/2014/main" id="{9E607476-05F8-4BCA-B2FE-BB0DDA03FDE4}"/>
            </a:ext>
          </a:extLst>
        </xdr:cNvPr>
        <xdr:cNvSpPr txBox="1"/>
      </xdr:nvSpPr>
      <xdr:spPr>
        <a:xfrm>
          <a:off x="927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23512</xdr:rowOff>
    </xdr:from>
    <xdr:ext cx="405111" cy="259045"/>
    <xdr:sp macro="" textlink="">
      <xdr:nvSpPr>
        <xdr:cNvPr id="91" name="n_1mainValue【図書館】&#10;有形固定資産減価償却率">
          <a:extLst>
            <a:ext uri="{FF2B5EF4-FFF2-40B4-BE49-F238E27FC236}">
              <a16:creationId xmlns:a16="http://schemas.microsoft.com/office/drawing/2014/main" id="{513FAF2A-8E03-4B93-9A26-734A88183D0B}"/>
            </a:ext>
          </a:extLst>
        </xdr:cNvPr>
        <xdr:cNvSpPr txBox="1"/>
      </xdr:nvSpPr>
      <xdr:spPr>
        <a:xfrm>
          <a:off x="3582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132097</xdr:rowOff>
    </xdr:from>
    <xdr:ext cx="405111" cy="259045"/>
    <xdr:sp macro="" textlink="">
      <xdr:nvSpPr>
        <xdr:cNvPr id="92" name="n_2mainValue【図書館】&#10;有形固定資産減価償却率">
          <a:extLst>
            <a:ext uri="{FF2B5EF4-FFF2-40B4-BE49-F238E27FC236}">
              <a16:creationId xmlns:a16="http://schemas.microsoft.com/office/drawing/2014/main" id="{0922789C-9A7A-4210-8AA5-0CB39CEC2BC2}"/>
            </a:ext>
          </a:extLst>
        </xdr:cNvPr>
        <xdr:cNvSpPr txBox="1"/>
      </xdr:nvSpPr>
      <xdr:spPr>
        <a:xfrm>
          <a:off x="2705744" y="56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74947</xdr:rowOff>
    </xdr:from>
    <xdr:ext cx="405111" cy="259045"/>
    <xdr:sp macro="" textlink="">
      <xdr:nvSpPr>
        <xdr:cNvPr id="93" name="n_3mainValue【図書館】&#10;有形固定資産減価償却率">
          <a:extLst>
            <a:ext uri="{FF2B5EF4-FFF2-40B4-BE49-F238E27FC236}">
              <a16:creationId xmlns:a16="http://schemas.microsoft.com/office/drawing/2014/main" id="{6FA40B0F-822C-43C8-8093-E4E37D123EEC}"/>
            </a:ext>
          </a:extLst>
        </xdr:cNvPr>
        <xdr:cNvSpPr txBox="1"/>
      </xdr:nvSpPr>
      <xdr:spPr>
        <a:xfrm>
          <a:off x="1816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12082</xdr:rowOff>
    </xdr:from>
    <xdr:ext cx="405111" cy="259045"/>
    <xdr:sp macro="" textlink="">
      <xdr:nvSpPr>
        <xdr:cNvPr id="94" name="n_4mainValue【図書館】&#10;有形固定資産減価償却率">
          <a:extLst>
            <a:ext uri="{FF2B5EF4-FFF2-40B4-BE49-F238E27FC236}">
              <a16:creationId xmlns:a16="http://schemas.microsoft.com/office/drawing/2014/main" id="{0F18004D-BC7A-4EA7-92E7-FD4EBB0C3652}"/>
            </a:ext>
          </a:extLst>
        </xdr:cNvPr>
        <xdr:cNvSpPr txBox="1"/>
      </xdr:nvSpPr>
      <xdr:spPr>
        <a:xfrm>
          <a:off x="927744"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4D47CD2A-E24D-4A8D-97C2-A837029A65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04EEF535-0C3F-4A1C-B3B3-0F411FCE2AD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E4DBF7D3-2228-4CBA-B1A4-AB04C8AA54E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C2495316-5136-4AA0-9ADE-A73759E3DE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51295441-19EE-4544-A755-68ACF13CD3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CA2BAB97-5319-4ABC-9839-949D6577B7E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60663C04-0E2E-414C-8B5D-9F677E002D1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C12A2BD7-610B-4106-9C54-2E5DB688E1D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a:extLst>
            <a:ext uri="{FF2B5EF4-FFF2-40B4-BE49-F238E27FC236}">
              <a16:creationId xmlns:a16="http://schemas.microsoft.com/office/drawing/2014/main" id="{B9C2B490-368C-4385-95A6-48662CC9319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BA0AC71D-C781-4BBC-9B33-948DF1A9AF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a:extLst>
            <a:ext uri="{FF2B5EF4-FFF2-40B4-BE49-F238E27FC236}">
              <a16:creationId xmlns:a16="http://schemas.microsoft.com/office/drawing/2014/main" id="{BD68FAB5-086A-41CE-A9E5-55629A26B27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a:extLst>
            <a:ext uri="{FF2B5EF4-FFF2-40B4-BE49-F238E27FC236}">
              <a16:creationId xmlns:a16="http://schemas.microsoft.com/office/drawing/2014/main" id="{A9367612-B962-428D-8226-6536CD613BD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a:extLst>
            <a:ext uri="{FF2B5EF4-FFF2-40B4-BE49-F238E27FC236}">
              <a16:creationId xmlns:a16="http://schemas.microsoft.com/office/drawing/2014/main" id="{96017BA5-994B-4C83-A974-D98D37184D8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a:extLst>
            <a:ext uri="{FF2B5EF4-FFF2-40B4-BE49-F238E27FC236}">
              <a16:creationId xmlns:a16="http://schemas.microsoft.com/office/drawing/2014/main" id="{D4274C70-B1B8-4670-BE9E-CFF963A0B736}"/>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a:extLst>
            <a:ext uri="{FF2B5EF4-FFF2-40B4-BE49-F238E27FC236}">
              <a16:creationId xmlns:a16="http://schemas.microsoft.com/office/drawing/2014/main" id="{4FB29E3C-1C33-4F97-8CE7-CA2A0BA9E12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a:extLst>
            <a:ext uri="{FF2B5EF4-FFF2-40B4-BE49-F238E27FC236}">
              <a16:creationId xmlns:a16="http://schemas.microsoft.com/office/drawing/2014/main" id="{FE3D8421-9602-4635-A781-4E7997BDD0E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a:extLst>
            <a:ext uri="{FF2B5EF4-FFF2-40B4-BE49-F238E27FC236}">
              <a16:creationId xmlns:a16="http://schemas.microsoft.com/office/drawing/2014/main" id="{43FBDAC9-964D-4926-A247-22EC608DCE7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a:extLst>
            <a:ext uri="{FF2B5EF4-FFF2-40B4-BE49-F238E27FC236}">
              <a16:creationId xmlns:a16="http://schemas.microsoft.com/office/drawing/2014/main" id="{08ABA9DA-6F49-4AC7-B7B0-BE808FCF4E3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6A1636FC-0F39-470E-9EDA-1FB434F8901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a:extLst>
            <a:ext uri="{FF2B5EF4-FFF2-40B4-BE49-F238E27FC236}">
              <a16:creationId xmlns:a16="http://schemas.microsoft.com/office/drawing/2014/main" id="{D629A3B2-4D45-40C9-B865-F9B37CF0C00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a:extLst>
            <a:ext uri="{FF2B5EF4-FFF2-40B4-BE49-F238E27FC236}">
              <a16:creationId xmlns:a16="http://schemas.microsoft.com/office/drawing/2014/main" id="{0F67DDBB-6E5E-46A1-9A01-D4FA3D44CE2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a:extLst>
            <a:ext uri="{FF2B5EF4-FFF2-40B4-BE49-F238E27FC236}">
              <a16:creationId xmlns:a16="http://schemas.microsoft.com/office/drawing/2014/main" id="{435CA0F8-32CB-4CC7-B8B6-696B93906410}"/>
            </a:ext>
          </a:extLst>
        </xdr:cNvPr>
        <xdr:cNvCxnSpPr/>
      </xdr:nvCxnSpPr>
      <xdr:spPr>
        <a:xfrm flipV="1">
          <a:off x="10476865" y="609752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a:extLst>
            <a:ext uri="{FF2B5EF4-FFF2-40B4-BE49-F238E27FC236}">
              <a16:creationId xmlns:a16="http://schemas.microsoft.com/office/drawing/2014/main" id="{AD52952A-6F3C-47BA-9EF0-0062A933CCC7}"/>
            </a:ext>
          </a:extLst>
        </xdr:cNvPr>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a:extLst>
            <a:ext uri="{FF2B5EF4-FFF2-40B4-BE49-F238E27FC236}">
              <a16:creationId xmlns:a16="http://schemas.microsoft.com/office/drawing/2014/main" id="{D01761CC-75A4-48F7-933C-B4AEA4F71872}"/>
            </a:ext>
          </a:extLst>
        </xdr:cNvPr>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a:extLst>
            <a:ext uri="{FF2B5EF4-FFF2-40B4-BE49-F238E27FC236}">
              <a16:creationId xmlns:a16="http://schemas.microsoft.com/office/drawing/2014/main" id="{6C1FF8B0-E116-4BE4-ADCA-F116DC1E8B8A}"/>
            </a:ext>
          </a:extLst>
        </xdr:cNvPr>
        <xdr:cNvSpPr txBox="1"/>
      </xdr:nvSpPr>
      <xdr:spPr>
        <a:xfrm>
          <a:off x="10515600" y="58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a:extLst>
            <a:ext uri="{FF2B5EF4-FFF2-40B4-BE49-F238E27FC236}">
              <a16:creationId xmlns:a16="http://schemas.microsoft.com/office/drawing/2014/main" id="{E411E150-ABDD-4605-AA76-7E34FA2F334F}"/>
            </a:ext>
          </a:extLst>
        </xdr:cNvPr>
        <xdr:cNvCxnSpPr/>
      </xdr:nvCxnSpPr>
      <xdr:spPr>
        <a:xfrm>
          <a:off x="10388600" y="60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1" name="【図書館】&#10;一人当たり面積平均値テキスト">
          <a:extLst>
            <a:ext uri="{FF2B5EF4-FFF2-40B4-BE49-F238E27FC236}">
              <a16:creationId xmlns:a16="http://schemas.microsoft.com/office/drawing/2014/main" id="{D04C4D28-0126-4559-AE62-892620C122E3}"/>
            </a:ext>
          </a:extLst>
        </xdr:cNvPr>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a:extLst>
            <a:ext uri="{FF2B5EF4-FFF2-40B4-BE49-F238E27FC236}">
              <a16:creationId xmlns:a16="http://schemas.microsoft.com/office/drawing/2014/main" id="{7D25D8CB-CAA7-420A-AE89-F82673ADB4D8}"/>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a:extLst>
            <a:ext uri="{FF2B5EF4-FFF2-40B4-BE49-F238E27FC236}">
              <a16:creationId xmlns:a16="http://schemas.microsoft.com/office/drawing/2014/main" id="{D226E58E-345E-4278-9EE7-70ED81FE5C74}"/>
            </a:ext>
          </a:extLst>
        </xdr:cNvPr>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a:extLst>
            <a:ext uri="{FF2B5EF4-FFF2-40B4-BE49-F238E27FC236}">
              <a16:creationId xmlns:a16="http://schemas.microsoft.com/office/drawing/2014/main" id="{EC870C15-F196-4A89-A8E3-9E0667D54D02}"/>
            </a:ext>
          </a:extLst>
        </xdr:cNvPr>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a:extLst>
            <a:ext uri="{FF2B5EF4-FFF2-40B4-BE49-F238E27FC236}">
              <a16:creationId xmlns:a16="http://schemas.microsoft.com/office/drawing/2014/main" id="{651013E4-EC70-4A48-86B0-577CF99412FD}"/>
            </a:ext>
          </a:extLst>
        </xdr:cNvPr>
        <xdr:cNvSpPr/>
      </xdr:nvSpPr>
      <xdr:spPr>
        <a:xfrm>
          <a:off x="781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a:extLst>
            <a:ext uri="{FF2B5EF4-FFF2-40B4-BE49-F238E27FC236}">
              <a16:creationId xmlns:a16="http://schemas.microsoft.com/office/drawing/2014/main" id="{0152E533-ED5F-4907-8340-412A79288C8D}"/>
            </a:ext>
          </a:extLst>
        </xdr:cNvPr>
        <xdr:cNvSpPr/>
      </xdr:nvSpPr>
      <xdr:spPr>
        <a:xfrm>
          <a:off x="6921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8FF2FAF-2537-4AFD-8086-A408031181B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D52DBCE-2E78-43C9-AF71-C7BB15B6272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89D8A29-64D8-4520-B2DA-88A57D5BCB5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63C94F4-EF3A-4646-99E5-452CE2A967A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96AF08D4-250B-4A96-80D0-63D05219AEA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45974</xdr:rowOff>
    </xdr:from>
    <xdr:to>
      <xdr:col>55</xdr:col>
      <xdr:colOff>50800</xdr:colOff>
      <xdr:row>35</xdr:row>
      <xdr:rowOff>147574</xdr:rowOff>
    </xdr:to>
    <xdr:sp macro="" textlink="">
      <xdr:nvSpPr>
        <xdr:cNvPr id="132" name="楕円 131">
          <a:extLst>
            <a:ext uri="{FF2B5EF4-FFF2-40B4-BE49-F238E27FC236}">
              <a16:creationId xmlns:a16="http://schemas.microsoft.com/office/drawing/2014/main" id="{5E424A50-D266-4B3F-81B9-791BC1512DD8}"/>
            </a:ext>
          </a:extLst>
        </xdr:cNvPr>
        <xdr:cNvSpPr/>
      </xdr:nvSpPr>
      <xdr:spPr>
        <a:xfrm>
          <a:off x="104267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170451</xdr:rowOff>
    </xdr:from>
    <xdr:ext cx="469744" cy="259045"/>
    <xdr:sp macro="" textlink="">
      <xdr:nvSpPr>
        <xdr:cNvPr id="133" name="【図書館】&#10;一人当たり面積該当値テキスト">
          <a:extLst>
            <a:ext uri="{FF2B5EF4-FFF2-40B4-BE49-F238E27FC236}">
              <a16:creationId xmlns:a16="http://schemas.microsoft.com/office/drawing/2014/main" id="{BDE31C86-7FBF-4ECA-BDC6-E8B5DCEEAE0F}"/>
            </a:ext>
          </a:extLst>
        </xdr:cNvPr>
        <xdr:cNvSpPr txBox="1"/>
      </xdr:nvSpPr>
      <xdr:spPr>
        <a:xfrm>
          <a:off x="10515600" y="59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50546</xdr:rowOff>
    </xdr:from>
    <xdr:to>
      <xdr:col>50</xdr:col>
      <xdr:colOff>165100</xdr:colOff>
      <xdr:row>35</xdr:row>
      <xdr:rowOff>152146</xdr:rowOff>
    </xdr:to>
    <xdr:sp macro="" textlink="">
      <xdr:nvSpPr>
        <xdr:cNvPr id="134" name="楕円 133">
          <a:extLst>
            <a:ext uri="{FF2B5EF4-FFF2-40B4-BE49-F238E27FC236}">
              <a16:creationId xmlns:a16="http://schemas.microsoft.com/office/drawing/2014/main" id="{695672D1-BAAF-49E2-B4A0-6E93E2CD7F11}"/>
            </a:ext>
          </a:extLst>
        </xdr:cNvPr>
        <xdr:cNvSpPr/>
      </xdr:nvSpPr>
      <xdr:spPr>
        <a:xfrm>
          <a:off x="9588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96774</xdr:rowOff>
    </xdr:from>
    <xdr:to>
      <xdr:col>55</xdr:col>
      <xdr:colOff>0</xdr:colOff>
      <xdr:row>35</xdr:row>
      <xdr:rowOff>101346</xdr:rowOff>
    </xdr:to>
    <xdr:cxnSp macro="">
      <xdr:nvCxnSpPr>
        <xdr:cNvPr id="135" name="直線コネクタ 134">
          <a:extLst>
            <a:ext uri="{FF2B5EF4-FFF2-40B4-BE49-F238E27FC236}">
              <a16:creationId xmlns:a16="http://schemas.microsoft.com/office/drawing/2014/main" id="{B5DA465D-55B4-42E2-B428-86107E77EF89}"/>
            </a:ext>
          </a:extLst>
        </xdr:cNvPr>
        <xdr:cNvCxnSpPr/>
      </xdr:nvCxnSpPr>
      <xdr:spPr>
        <a:xfrm flipV="1">
          <a:off x="9639300" y="60975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27686</xdr:rowOff>
    </xdr:from>
    <xdr:to>
      <xdr:col>46</xdr:col>
      <xdr:colOff>38100</xdr:colOff>
      <xdr:row>35</xdr:row>
      <xdr:rowOff>129286</xdr:rowOff>
    </xdr:to>
    <xdr:sp macro="" textlink="">
      <xdr:nvSpPr>
        <xdr:cNvPr id="136" name="楕円 135">
          <a:extLst>
            <a:ext uri="{FF2B5EF4-FFF2-40B4-BE49-F238E27FC236}">
              <a16:creationId xmlns:a16="http://schemas.microsoft.com/office/drawing/2014/main" id="{2E88A6A7-8CF2-4978-A852-A0539DF151A7}"/>
            </a:ext>
          </a:extLst>
        </xdr:cNvPr>
        <xdr:cNvSpPr/>
      </xdr:nvSpPr>
      <xdr:spPr>
        <a:xfrm>
          <a:off x="86995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78486</xdr:rowOff>
    </xdr:from>
    <xdr:to>
      <xdr:col>50</xdr:col>
      <xdr:colOff>114300</xdr:colOff>
      <xdr:row>35</xdr:row>
      <xdr:rowOff>101346</xdr:rowOff>
    </xdr:to>
    <xdr:cxnSp macro="">
      <xdr:nvCxnSpPr>
        <xdr:cNvPr id="137" name="直線コネクタ 136">
          <a:extLst>
            <a:ext uri="{FF2B5EF4-FFF2-40B4-BE49-F238E27FC236}">
              <a16:creationId xmlns:a16="http://schemas.microsoft.com/office/drawing/2014/main" id="{AD834CCC-4218-46B3-A99B-72AEAF4D6F32}"/>
            </a:ext>
          </a:extLst>
        </xdr:cNvPr>
        <xdr:cNvCxnSpPr/>
      </xdr:nvCxnSpPr>
      <xdr:spPr>
        <a:xfrm>
          <a:off x="8750300" y="60792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162560</xdr:rowOff>
    </xdr:from>
    <xdr:to>
      <xdr:col>41</xdr:col>
      <xdr:colOff>101600</xdr:colOff>
      <xdr:row>35</xdr:row>
      <xdr:rowOff>92710</xdr:rowOff>
    </xdr:to>
    <xdr:sp macro="" textlink="">
      <xdr:nvSpPr>
        <xdr:cNvPr id="138" name="楕円 137">
          <a:extLst>
            <a:ext uri="{FF2B5EF4-FFF2-40B4-BE49-F238E27FC236}">
              <a16:creationId xmlns:a16="http://schemas.microsoft.com/office/drawing/2014/main" id="{D8086FEF-39C7-4458-8C0C-5271F4A88B8E}"/>
            </a:ext>
          </a:extLst>
        </xdr:cNvPr>
        <xdr:cNvSpPr/>
      </xdr:nvSpPr>
      <xdr:spPr>
        <a:xfrm>
          <a:off x="781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41910</xdr:rowOff>
    </xdr:from>
    <xdr:to>
      <xdr:col>45</xdr:col>
      <xdr:colOff>177800</xdr:colOff>
      <xdr:row>35</xdr:row>
      <xdr:rowOff>78486</xdr:rowOff>
    </xdr:to>
    <xdr:cxnSp macro="">
      <xdr:nvCxnSpPr>
        <xdr:cNvPr id="139" name="直線コネクタ 138">
          <a:extLst>
            <a:ext uri="{FF2B5EF4-FFF2-40B4-BE49-F238E27FC236}">
              <a16:creationId xmlns:a16="http://schemas.microsoft.com/office/drawing/2014/main" id="{47D5AC21-F6F1-4FAA-8637-A11C7BA53783}"/>
            </a:ext>
          </a:extLst>
        </xdr:cNvPr>
        <xdr:cNvCxnSpPr/>
      </xdr:nvCxnSpPr>
      <xdr:spPr>
        <a:xfrm>
          <a:off x="7861300" y="60426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116840</xdr:rowOff>
    </xdr:from>
    <xdr:to>
      <xdr:col>36</xdr:col>
      <xdr:colOff>165100</xdr:colOff>
      <xdr:row>35</xdr:row>
      <xdr:rowOff>46990</xdr:rowOff>
    </xdr:to>
    <xdr:sp macro="" textlink="">
      <xdr:nvSpPr>
        <xdr:cNvPr id="140" name="楕円 139">
          <a:extLst>
            <a:ext uri="{FF2B5EF4-FFF2-40B4-BE49-F238E27FC236}">
              <a16:creationId xmlns:a16="http://schemas.microsoft.com/office/drawing/2014/main" id="{70E79B6E-DF57-472E-8B58-14381A957BA9}"/>
            </a:ext>
          </a:extLst>
        </xdr:cNvPr>
        <xdr:cNvSpPr/>
      </xdr:nvSpPr>
      <xdr:spPr>
        <a:xfrm>
          <a:off x="6921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167640</xdr:rowOff>
    </xdr:from>
    <xdr:to>
      <xdr:col>41</xdr:col>
      <xdr:colOff>50800</xdr:colOff>
      <xdr:row>35</xdr:row>
      <xdr:rowOff>41910</xdr:rowOff>
    </xdr:to>
    <xdr:cxnSp macro="">
      <xdr:nvCxnSpPr>
        <xdr:cNvPr id="141" name="直線コネクタ 140">
          <a:extLst>
            <a:ext uri="{FF2B5EF4-FFF2-40B4-BE49-F238E27FC236}">
              <a16:creationId xmlns:a16="http://schemas.microsoft.com/office/drawing/2014/main" id="{151D4FDE-8D6C-4FEB-99DE-557FFCE3A307}"/>
            </a:ext>
          </a:extLst>
        </xdr:cNvPr>
        <xdr:cNvCxnSpPr/>
      </xdr:nvCxnSpPr>
      <xdr:spPr>
        <a:xfrm>
          <a:off x="6972300" y="5996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15257</xdr:rowOff>
    </xdr:from>
    <xdr:ext cx="469744" cy="259045"/>
    <xdr:sp macro="" textlink="">
      <xdr:nvSpPr>
        <xdr:cNvPr id="142" name="n_1aveValue【図書館】&#10;一人当たり面積">
          <a:extLst>
            <a:ext uri="{FF2B5EF4-FFF2-40B4-BE49-F238E27FC236}">
              <a16:creationId xmlns:a16="http://schemas.microsoft.com/office/drawing/2014/main" id="{BBD09E9C-5D48-40A9-957C-E7CC1704C78E}"/>
            </a:ext>
          </a:extLst>
        </xdr:cNvPr>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10685</xdr:rowOff>
    </xdr:from>
    <xdr:ext cx="469744" cy="259045"/>
    <xdr:sp macro="" textlink="">
      <xdr:nvSpPr>
        <xdr:cNvPr id="143" name="n_2aveValue【図書館】&#10;一人当たり面積">
          <a:extLst>
            <a:ext uri="{FF2B5EF4-FFF2-40B4-BE49-F238E27FC236}">
              <a16:creationId xmlns:a16="http://schemas.microsoft.com/office/drawing/2014/main" id="{CB74023B-56DD-41A0-B3DA-EC8113925AFC}"/>
            </a:ext>
          </a:extLst>
        </xdr:cNvPr>
        <xdr:cNvSpPr txBox="1"/>
      </xdr:nvSpPr>
      <xdr:spPr>
        <a:xfrm>
          <a:off x="8515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4" name="n_3aveValue【図書館】&#10;一人当たり面積">
          <a:extLst>
            <a:ext uri="{FF2B5EF4-FFF2-40B4-BE49-F238E27FC236}">
              <a16:creationId xmlns:a16="http://schemas.microsoft.com/office/drawing/2014/main" id="{09791F28-0394-411D-B4BF-EFF7C510D504}"/>
            </a:ext>
          </a:extLst>
        </xdr:cNvPr>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10685</xdr:rowOff>
    </xdr:from>
    <xdr:ext cx="469744" cy="259045"/>
    <xdr:sp macro="" textlink="">
      <xdr:nvSpPr>
        <xdr:cNvPr id="145" name="n_4aveValue【図書館】&#10;一人当たり面積">
          <a:extLst>
            <a:ext uri="{FF2B5EF4-FFF2-40B4-BE49-F238E27FC236}">
              <a16:creationId xmlns:a16="http://schemas.microsoft.com/office/drawing/2014/main" id="{545EEA6D-4762-4AB2-9A7B-2FD9CB7CCBF6}"/>
            </a:ext>
          </a:extLst>
        </xdr:cNvPr>
        <xdr:cNvSpPr txBox="1"/>
      </xdr:nvSpPr>
      <xdr:spPr>
        <a:xfrm>
          <a:off x="6737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168673</xdr:rowOff>
    </xdr:from>
    <xdr:ext cx="469744" cy="259045"/>
    <xdr:sp macro="" textlink="">
      <xdr:nvSpPr>
        <xdr:cNvPr id="146" name="n_1mainValue【図書館】&#10;一人当たり面積">
          <a:extLst>
            <a:ext uri="{FF2B5EF4-FFF2-40B4-BE49-F238E27FC236}">
              <a16:creationId xmlns:a16="http://schemas.microsoft.com/office/drawing/2014/main" id="{F5ECE4F1-182E-42A1-A1C7-C701F5A5BB06}"/>
            </a:ext>
          </a:extLst>
        </xdr:cNvPr>
        <xdr:cNvSpPr txBox="1"/>
      </xdr:nvSpPr>
      <xdr:spPr>
        <a:xfrm>
          <a:off x="9391727" y="582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145813</xdr:rowOff>
    </xdr:from>
    <xdr:ext cx="469744" cy="259045"/>
    <xdr:sp macro="" textlink="">
      <xdr:nvSpPr>
        <xdr:cNvPr id="147" name="n_2mainValue【図書館】&#10;一人当たり面積">
          <a:extLst>
            <a:ext uri="{FF2B5EF4-FFF2-40B4-BE49-F238E27FC236}">
              <a16:creationId xmlns:a16="http://schemas.microsoft.com/office/drawing/2014/main" id="{935A64B2-0AAD-4216-97DF-D8B03A8B61BF}"/>
            </a:ext>
          </a:extLst>
        </xdr:cNvPr>
        <xdr:cNvSpPr txBox="1"/>
      </xdr:nvSpPr>
      <xdr:spPr>
        <a:xfrm>
          <a:off x="8515427" y="580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109237</xdr:rowOff>
    </xdr:from>
    <xdr:ext cx="469744" cy="259045"/>
    <xdr:sp macro="" textlink="">
      <xdr:nvSpPr>
        <xdr:cNvPr id="148" name="n_3mainValue【図書館】&#10;一人当たり面積">
          <a:extLst>
            <a:ext uri="{FF2B5EF4-FFF2-40B4-BE49-F238E27FC236}">
              <a16:creationId xmlns:a16="http://schemas.microsoft.com/office/drawing/2014/main" id="{81200259-187F-4EFE-9DE4-0EBF3ACDE314}"/>
            </a:ext>
          </a:extLst>
        </xdr:cNvPr>
        <xdr:cNvSpPr txBox="1"/>
      </xdr:nvSpPr>
      <xdr:spPr>
        <a:xfrm>
          <a:off x="76264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63517</xdr:rowOff>
    </xdr:from>
    <xdr:ext cx="469744" cy="259045"/>
    <xdr:sp macro="" textlink="">
      <xdr:nvSpPr>
        <xdr:cNvPr id="149" name="n_4mainValue【図書館】&#10;一人当たり面積">
          <a:extLst>
            <a:ext uri="{FF2B5EF4-FFF2-40B4-BE49-F238E27FC236}">
              <a16:creationId xmlns:a16="http://schemas.microsoft.com/office/drawing/2014/main" id="{20A38532-61ED-4129-BD9F-0F697A7DA630}"/>
            </a:ext>
          </a:extLst>
        </xdr:cNvPr>
        <xdr:cNvSpPr txBox="1"/>
      </xdr:nvSpPr>
      <xdr:spPr>
        <a:xfrm>
          <a:off x="6737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78589C16-58A2-43E6-970A-798BF310E62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1725FFEC-ECA5-495A-8F37-CCED0D0E6E8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B30B686D-740F-4239-8642-D25F146BF32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84441125-5710-470E-9B06-3123D69910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C059A514-26C6-459F-A39F-044FD445C51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59DF4B71-A78C-4237-96CD-948C48A5BEE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4DCE23E9-1835-423A-92CE-A25E52D86A1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6A873825-42E5-44FE-83A4-C9EAF938880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7DE0FF3E-15C8-44BC-964D-D28087F2B0E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30275F9-F223-4C3A-B732-ECA8961E46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DA17202E-3DC3-40DE-ACB1-B0CE6F0A877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64847119-4DCC-43BF-9215-D11C95D11D5F}"/>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D0639995-7BDE-48BD-98C1-EF3C89F0835B}"/>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51CCECB3-2E9B-4E4F-9989-EF5DF9FC89B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D9E24AD5-F75A-4686-A6EA-0BCA29AD89B6}"/>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7A671AE2-E9B6-4017-A6EC-18689299026A}"/>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9966FFCC-AA95-4F32-A887-0BABEC570A41}"/>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F0EF23AA-F558-430B-B97F-C164F1E11663}"/>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787B23E6-EE40-4ADE-ABB7-5E6278CAB8C5}"/>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D1003D3-A860-4921-B41B-F5525B05C4A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2F84AC58-2405-4D89-BCB7-ECB221B8E54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D28AF22C-AD44-41E3-9100-79392758FD2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a:extLst>
            <a:ext uri="{FF2B5EF4-FFF2-40B4-BE49-F238E27FC236}">
              <a16:creationId xmlns:a16="http://schemas.microsoft.com/office/drawing/2014/main" id="{8609D5E0-6B9C-40BB-B16B-F78AC63FFF01}"/>
            </a:ext>
          </a:extLst>
        </xdr:cNvPr>
        <xdr:cNvCxnSpPr/>
      </xdr:nvCxnSpPr>
      <xdr:spPr>
        <a:xfrm flipV="1">
          <a:off x="4634865" y="953262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A5432E81-792F-46D9-B715-BEAF53C80889}"/>
            </a:ext>
          </a:extLst>
        </xdr:cNvPr>
        <xdr:cNvSpPr txBox="1"/>
      </xdr:nvSpPr>
      <xdr:spPr>
        <a:xfrm>
          <a:off x="4673600" y="1092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a:extLst>
            <a:ext uri="{FF2B5EF4-FFF2-40B4-BE49-F238E27FC236}">
              <a16:creationId xmlns:a16="http://schemas.microsoft.com/office/drawing/2014/main" id="{A2A5DF7E-464F-4F5E-B222-CF11D0557F82}"/>
            </a:ext>
          </a:extLst>
        </xdr:cNvPr>
        <xdr:cNvCxnSpPr/>
      </xdr:nvCxnSpPr>
      <xdr:spPr>
        <a:xfrm>
          <a:off x="4546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5EE83A10-F158-4470-9D66-C6BF93A99B97}"/>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a:extLst>
            <a:ext uri="{FF2B5EF4-FFF2-40B4-BE49-F238E27FC236}">
              <a16:creationId xmlns:a16="http://schemas.microsoft.com/office/drawing/2014/main" id="{D8C70B18-D251-437C-8B45-74FD342AB292}"/>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136669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4540307D-280B-477D-BEF9-56B3AF84FC6A}"/>
            </a:ext>
          </a:extLst>
        </xdr:cNvPr>
        <xdr:cNvSpPr txBox="1"/>
      </xdr:nvSpPr>
      <xdr:spPr>
        <a:xfrm>
          <a:off x="4673600" y="1008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a:extLst>
            <a:ext uri="{FF2B5EF4-FFF2-40B4-BE49-F238E27FC236}">
              <a16:creationId xmlns:a16="http://schemas.microsoft.com/office/drawing/2014/main" id="{59CC4A11-421D-4D4A-91CC-4E14BAE105C2}"/>
            </a:ext>
          </a:extLst>
        </xdr:cNvPr>
        <xdr:cNvSpPr/>
      </xdr:nvSpPr>
      <xdr:spPr>
        <a:xfrm>
          <a:off x="45847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a:extLst>
            <a:ext uri="{FF2B5EF4-FFF2-40B4-BE49-F238E27FC236}">
              <a16:creationId xmlns:a16="http://schemas.microsoft.com/office/drawing/2014/main" id="{DCD5623C-248F-4E35-B059-DDF96A05CBA8}"/>
            </a:ext>
          </a:extLst>
        </xdr:cNvPr>
        <xdr:cNvSpPr/>
      </xdr:nvSpPr>
      <xdr:spPr>
        <a:xfrm>
          <a:off x="37465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a:extLst>
            <a:ext uri="{FF2B5EF4-FFF2-40B4-BE49-F238E27FC236}">
              <a16:creationId xmlns:a16="http://schemas.microsoft.com/office/drawing/2014/main" id="{F68847AE-6A35-47E2-B63B-3F3EB20E7E12}"/>
            </a:ext>
          </a:extLst>
        </xdr:cNvPr>
        <xdr:cNvSpPr/>
      </xdr:nvSpPr>
      <xdr:spPr>
        <a:xfrm>
          <a:off x="2857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a:extLst>
            <a:ext uri="{FF2B5EF4-FFF2-40B4-BE49-F238E27FC236}">
              <a16:creationId xmlns:a16="http://schemas.microsoft.com/office/drawing/2014/main" id="{1DE8F0C3-5785-4B63-8605-DC0723C587EA}"/>
            </a:ext>
          </a:extLst>
        </xdr:cNvPr>
        <xdr:cNvSpPr/>
      </xdr:nvSpPr>
      <xdr:spPr>
        <a:xfrm>
          <a:off x="1968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a:extLst>
            <a:ext uri="{FF2B5EF4-FFF2-40B4-BE49-F238E27FC236}">
              <a16:creationId xmlns:a16="http://schemas.microsoft.com/office/drawing/2014/main" id="{BF41C567-0A92-4541-B7A1-BBE76542FE03}"/>
            </a:ext>
          </a:extLst>
        </xdr:cNvPr>
        <xdr:cNvSpPr/>
      </xdr:nvSpPr>
      <xdr:spPr>
        <a:xfrm>
          <a:off x="1079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3EC566A-A061-42F4-B63F-5568D754861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1179310-0179-4FED-BF0C-5ED057D70E8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F4DAF47-6448-49FF-B795-BB947DE570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D79F4B9-9EC8-442B-86F2-308AEA7862D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8F21EB1-E940-44D4-920A-69B535E4A3D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129794</xdr:rowOff>
    </xdr:from>
    <xdr:to>
      <xdr:col>24</xdr:col>
      <xdr:colOff>114300</xdr:colOff>
      <xdr:row>62</xdr:row>
      <xdr:rowOff>59944</xdr:rowOff>
    </xdr:to>
    <xdr:sp macro="" textlink="">
      <xdr:nvSpPr>
        <xdr:cNvPr id="188" name="楕円 187">
          <a:extLst>
            <a:ext uri="{FF2B5EF4-FFF2-40B4-BE49-F238E27FC236}">
              <a16:creationId xmlns:a16="http://schemas.microsoft.com/office/drawing/2014/main" id="{6EB92C1E-B664-49D8-B0A5-630DA0A5BF57}"/>
            </a:ext>
          </a:extLst>
        </xdr:cNvPr>
        <xdr:cNvSpPr/>
      </xdr:nvSpPr>
      <xdr:spPr>
        <a:xfrm>
          <a:off x="45847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108221</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B6ACBF0E-2D54-44EF-800C-391117379FA9}"/>
            </a:ext>
          </a:extLst>
        </xdr:cNvPr>
        <xdr:cNvSpPr txBox="1"/>
      </xdr:nvSpPr>
      <xdr:spPr>
        <a:xfrm>
          <a:off x="4673600" y="1056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90" name="楕円 189">
          <a:extLst>
            <a:ext uri="{FF2B5EF4-FFF2-40B4-BE49-F238E27FC236}">
              <a16:creationId xmlns:a16="http://schemas.microsoft.com/office/drawing/2014/main" id="{FE5D0339-FBE5-4828-9599-1A973586705A}"/>
            </a:ext>
          </a:extLst>
        </xdr:cNvPr>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9144</xdr:rowOff>
    </xdr:to>
    <xdr:cxnSp macro="">
      <xdr:nvCxnSpPr>
        <xdr:cNvPr id="191" name="直線コネクタ 190">
          <a:extLst>
            <a:ext uri="{FF2B5EF4-FFF2-40B4-BE49-F238E27FC236}">
              <a16:creationId xmlns:a16="http://schemas.microsoft.com/office/drawing/2014/main" id="{49262855-D3D0-4AE6-AD0A-8B06EB3FDC99}"/>
            </a:ext>
          </a:extLst>
        </xdr:cNvPr>
        <xdr:cNvCxnSpPr/>
      </xdr:nvCxnSpPr>
      <xdr:spPr>
        <a:xfrm>
          <a:off x="3797300" y="1061847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2" name="楕円 191">
          <a:extLst>
            <a:ext uri="{FF2B5EF4-FFF2-40B4-BE49-F238E27FC236}">
              <a16:creationId xmlns:a16="http://schemas.microsoft.com/office/drawing/2014/main" id="{1AF778E4-17FF-4433-97D9-2A5218A860D3}"/>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61</xdr:row>
      <xdr:rowOff>160020</xdr:rowOff>
    </xdr:to>
    <xdr:cxnSp macro="">
      <xdr:nvCxnSpPr>
        <xdr:cNvPr id="193" name="直線コネクタ 192">
          <a:extLst>
            <a:ext uri="{FF2B5EF4-FFF2-40B4-BE49-F238E27FC236}">
              <a16:creationId xmlns:a16="http://schemas.microsoft.com/office/drawing/2014/main" id="{2BC8C919-9F43-4AE5-8223-4C81CC63B070}"/>
            </a:ext>
          </a:extLst>
        </xdr:cNvPr>
        <xdr:cNvCxnSpPr/>
      </xdr:nvCxnSpPr>
      <xdr:spPr>
        <a:xfrm>
          <a:off x="2908300" y="105956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194" name="楕円 193">
          <a:extLst>
            <a:ext uri="{FF2B5EF4-FFF2-40B4-BE49-F238E27FC236}">
              <a16:creationId xmlns:a16="http://schemas.microsoft.com/office/drawing/2014/main" id="{8E5DFAC5-CDEC-4858-B0A6-C274C5F4FEA5}"/>
            </a:ext>
          </a:extLst>
        </xdr:cNvPr>
        <xdr:cNvSpPr/>
      </xdr:nvSpPr>
      <xdr:spPr>
        <a:xfrm>
          <a:off x="196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114300</xdr:rowOff>
    </xdr:from>
    <xdr:to>
      <xdr:col>15</xdr:col>
      <xdr:colOff>50800</xdr:colOff>
      <xdr:row>61</xdr:row>
      <xdr:rowOff>137160</xdr:rowOff>
    </xdr:to>
    <xdr:cxnSp macro="">
      <xdr:nvCxnSpPr>
        <xdr:cNvPr id="195" name="直線コネクタ 194">
          <a:extLst>
            <a:ext uri="{FF2B5EF4-FFF2-40B4-BE49-F238E27FC236}">
              <a16:creationId xmlns:a16="http://schemas.microsoft.com/office/drawing/2014/main" id="{6528A418-DCA6-4DC2-B555-508B02F82722}"/>
            </a:ext>
          </a:extLst>
        </xdr:cNvPr>
        <xdr:cNvCxnSpPr/>
      </xdr:nvCxnSpPr>
      <xdr:spPr>
        <a:xfrm>
          <a:off x="2019300" y="10572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42926</xdr:rowOff>
    </xdr:from>
    <xdr:to>
      <xdr:col>6</xdr:col>
      <xdr:colOff>38100</xdr:colOff>
      <xdr:row>61</xdr:row>
      <xdr:rowOff>144526</xdr:rowOff>
    </xdr:to>
    <xdr:sp macro="" textlink="">
      <xdr:nvSpPr>
        <xdr:cNvPr id="196" name="楕円 195">
          <a:extLst>
            <a:ext uri="{FF2B5EF4-FFF2-40B4-BE49-F238E27FC236}">
              <a16:creationId xmlns:a16="http://schemas.microsoft.com/office/drawing/2014/main" id="{E91C754C-FF9C-4D83-8B1A-4D8D20110961}"/>
            </a:ext>
          </a:extLst>
        </xdr:cNvPr>
        <xdr:cNvSpPr/>
      </xdr:nvSpPr>
      <xdr:spPr>
        <a:xfrm>
          <a:off x="1079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93726</xdr:rowOff>
    </xdr:from>
    <xdr:to>
      <xdr:col>10</xdr:col>
      <xdr:colOff>114300</xdr:colOff>
      <xdr:row>61</xdr:row>
      <xdr:rowOff>114300</xdr:rowOff>
    </xdr:to>
    <xdr:cxnSp macro="">
      <xdr:nvCxnSpPr>
        <xdr:cNvPr id="197" name="直線コネクタ 196">
          <a:extLst>
            <a:ext uri="{FF2B5EF4-FFF2-40B4-BE49-F238E27FC236}">
              <a16:creationId xmlns:a16="http://schemas.microsoft.com/office/drawing/2014/main" id="{26A5494D-A434-4817-A9A2-E3E297A57ED5}"/>
            </a:ext>
          </a:extLst>
        </xdr:cNvPr>
        <xdr:cNvCxnSpPr/>
      </xdr:nvCxnSpPr>
      <xdr:spPr>
        <a:xfrm>
          <a:off x="1130300" y="105521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14749</xdr:rowOff>
    </xdr:from>
    <xdr:ext cx="405111" cy="259045"/>
    <xdr:sp macro="" textlink="">
      <xdr:nvSpPr>
        <xdr:cNvPr id="198" name="n_1aveValue【体育館・プール】&#10;有形固定資産減価償却率">
          <a:extLst>
            <a:ext uri="{FF2B5EF4-FFF2-40B4-BE49-F238E27FC236}">
              <a16:creationId xmlns:a16="http://schemas.microsoft.com/office/drawing/2014/main" id="{B767EE70-D724-407A-964D-1B1EFFB0C29E}"/>
            </a:ext>
          </a:extLst>
        </xdr:cNvPr>
        <xdr:cNvSpPr txBox="1"/>
      </xdr:nvSpPr>
      <xdr:spPr>
        <a:xfrm>
          <a:off x="3582044"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12463</xdr:rowOff>
    </xdr:from>
    <xdr:ext cx="405111" cy="259045"/>
    <xdr:sp macro="" textlink="">
      <xdr:nvSpPr>
        <xdr:cNvPr id="199" name="n_2aveValue【体育館・プール】&#10;有形固定資産減価償却率">
          <a:extLst>
            <a:ext uri="{FF2B5EF4-FFF2-40B4-BE49-F238E27FC236}">
              <a16:creationId xmlns:a16="http://schemas.microsoft.com/office/drawing/2014/main" id="{4DD52B89-0255-413E-A913-BC29E28B0C85}"/>
            </a:ext>
          </a:extLst>
        </xdr:cNvPr>
        <xdr:cNvSpPr txBox="1"/>
      </xdr:nvSpPr>
      <xdr:spPr>
        <a:xfrm>
          <a:off x="27057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30751</xdr:rowOff>
    </xdr:from>
    <xdr:ext cx="405111" cy="259045"/>
    <xdr:sp macro="" textlink="">
      <xdr:nvSpPr>
        <xdr:cNvPr id="200" name="n_3aveValue【体育館・プール】&#10;有形固定資産減価償却率">
          <a:extLst>
            <a:ext uri="{FF2B5EF4-FFF2-40B4-BE49-F238E27FC236}">
              <a16:creationId xmlns:a16="http://schemas.microsoft.com/office/drawing/2014/main" id="{7E968F85-077E-45B6-B7D8-CAE1B4DAFCA0}"/>
            </a:ext>
          </a:extLst>
        </xdr:cNvPr>
        <xdr:cNvSpPr txBox="1"/>
      </xdr:nvSpPr>
      <xdr:spPr>
        <a:xfrm>
          <a:off x="1816744" y="997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17035</xdr:rowOff>
    </xdr:from>
    <xdr:ext cx="405111" cy="259045"/>
    <xdr:sp macro="" textlink="">
      <xdr:nvSpPr>
        <xdr:cNvPr id="201" name="n_4aveValue【体育館・プール】&#10;有形固定資産減価償却率">
          <a:extLst>
            <a:ext uri="{FF2B5EF4-FFF2-40B4-BE49-F238E27FC236}">
              <a16:creationId xmlns:a16="http://schemas.microsoft.com/office/drawing/2014/main" id="{1F61EF67-31C1-43FC-8A49-40571BAB4D80}"/>
            </a:ext>
          </a:extLst>
        </xdr:cNvPr>
        <xdr:cNvSpPr txBox="1"/>
      </xdr:nvSpPr>
      <xdr:spPr>
        <a:xfrm>
          <a:off x="927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202" name="n_1mainValue【体育館・プール】&#10;有形固定資産減価償却率">
          <a:extLst>
            <a:ext uri="{FF2B5EF4-FFF2-40B4-BE49-F238E27FC236}">
              <a16:creationId xmlns:a16="http://schemas.microsoft.com/office/drawing/2014/main" id="{61045320-74EF-4B2E-A9A3-726E9CDF8E7B}"/>
            </a:ext>
          </a:extLst>
        </xdr:cNvPr>
        <xdr:cNvSpPr txBox="1"/>
      </xdr:nvSpPr>
      <xdr:spPr>
        <a:xfrm>
          <a:off x="3582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3" name="n_2mainValue【体育館・プール】&#10;有形固定資産減価償却率">
          <a:extLst>
            <a:ext uri="{FF2B5EF4-FFF2-40B4-BE49-F238E27FC236}">
              <a16:creationId xmlns:a16="http://schemas.microsoft.com/office/drawing/2014/main" id="{B2ABFF68-E63B-441D-A5B1-29F4606D652F}"/>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156227</xdr:rowOff>
    </xdr:from>
    <xdr:ext cx="405111" cy="259045"/>
    <xdr:sp macro="" textlink="">
      <xdr:nvSpPr>
        <xdr:cNvPr id="204" name="n_3mainValue【体育館・プール】&#10;有形固定資産減価償却率">
          <a:extLst>
            <a:ext uri="{FF2B5EF4-FFF2-40B4-BE49-F238E27FC236}">
              <a16:creationId xmlns:a16="http://schemas.microsoft.com/office/drawing/2014/main" id="{D1F106E4-1D54-4351-8BEE-F8C2874D7D0E}"/>
            </a:ext>
          </a:extLst>
        </xdr:cNvPr>
        <xdr:cNvSpPr txBox="1"/>
      </xdr:nvSpPr>
      <xdr:spPr>
        <a:xfrm>
          <a:off x="1816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135653</xdr:rowOff>
    </xdr:from>
    <xdr:ext cx="405111" cy="259045"/>
    <xdr:sp macro="" textlink="">
      <xdr:nvSpPr>
        <xdr:cNvPr id="205" name="n_4mainValue【体育館・プール】&#10;有形固定資産減価償却率">
          <a:extLst>
            <a:ext uri="{FF2B5EF4-FFF2-40B4-BE49-F238E27FC236}">
              <a16:creationId xmlns:a16="http://schemas.microsoft.com/office/drawing/2014/main" id="{118055D7-CAA7-436C-8FF3-B7819E03775F}"/>
            </a:ext>
          </a:extLst>
        </xdr:cNvPr>
        <xdr:cNvSpPr txBox="1"/>
      </xdr:nvSpPr>
      <xdr:spPr>
        <a:xfrm>
          <a:off x="927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A2757845-BD96-4079-8388-A41FAD4569D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17559D95-3126-4C07-8F3B-3FF4DCD14D9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10E67F0-C9DB-42F6-B423-F57CDEB76FD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99C178E6-4AEA-4CAA-9018-3B50C5173FB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957F680-8D9F-45C7-9F02-E16E56E8DF6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CB8B3EDE-D1C6-46D6-B041-067C8518E9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9CEA26C-E283-4327-838D-E176E20B511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86279E7-3996-4FC2-86D4-4C74374375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629C6397-798E-496B-A0D0-8D0F8AF06E5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F654B956-09DC-4B65-A426-E5AE16B015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EF547D93-24A3-443D-9CB8-B6E5D05F895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63627F1D-43EC-4165-A349-443A1B87181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E8DF85CE-6C4C-4D7B-9F69-EE2CD348A43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B0D27712-55C7-4724-BC04-06BDFA1F232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F888D41C-93BD-49D4-A819-22DD57B27EF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F23BBB53-EEAA-4392-BC43-86A97EBCDEA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CC172215-895F-4E4A-943F-98FD9DC7CA6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6C908041-60AE-49D7-B9FF-767199EA66C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C7DF04CA-3AAA-4902-9059-235C05C3C9E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E6E76AC5-8FC8-4AE3-83FF-48A79C7F326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F12F590-62F7-4FF9-B39C-E9CC506651C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B4372D8B-09E1-4309-B937-B83367FC5EF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C726E801-6689-4400-893A-CDF5B81B695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99060</xdr:rowOff>
    </xdr:from>
    <xdr:to>
      <xdr:col>54</xdr:col>
      <xdr:colOff>189865</xdr:colOff>
      <xdr:row>62</xdr:row>
      <xdr:rowOff>137160</xdr:rowOff>
    </xdr:to>
    <xdr:cxnSp macro="">
      <xdr:nvCxnSpPr>
        <xdr:cNvPr id="229" name="直線コネクタ 228">
          <a:extLst>
            <a:ext uri="{FF2B5EF4-FFF2-40B4-BE49-F238E27FC236}">
              <a16:creationId xmlns:a16="http://schemas.microsoft.com/office/drawing/2014/main" id="{33186BBE-0807-4AE1-8EC5-DBB380EC5335}"/>
            </a:ext>
          </a:extLst>
        </xdr:cNvPr>
        <xdr:cNvCxnSpPr/>
      </xdr:nvCxnSpPr>
      <xdr:spPr>
        <a:xfrm flipV="1">
          <a:off x="10476865" y="970026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140987</xdr:rowOff>
    </xdr:from>
    <xdr:ext cx="469744" cy="259045"/>
    <xdr:sp macro="" textlink="">
      <xdr:nvSpPr>
        <xdr:cNvPr id="230" name="【体育館・プール】&#10;一人当たり面積最小値テキスト">
          <a:extLst>
            <a:ext uri="{FF2B5EF4-FFF2-40B4-BE49-F238E27FC236}">
              <a16:creationId xmlns:a16="http://schemas.microsoft.com/office/drawing/2014/main" id="{6BE8CEC6-1E67-45B6-9E92-2C88860B2A9A}"/>
            </a:ext>
          </a:extLst>
        </xdr:cNvPr>
        <xdr:cNvSpPr txBox="1"/>
      </xdr:nvSpPr>
      <xdr:spPr>
        <a:xfrm>
          <a:off x="10515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137160</xdr:rowOff>
    </xdr:from>
    <xdr:to>
      <xdr:col>55</xdr:col>
      <xdr:colOff>88900</xdr:colOff>
      <xdr:row>62</xdr:row>
      <xdr:rowOff>137160</xdr:rowOff>
    </xdr:to>
    <xdr:cxnSp macro="">
      <xdr:nvCxnSpPr>
        <xdr:cNvPr id="231" name="直線コネクタ 230">
          <a:extLst>
            <a:ext uri="{FF2B5EF4-FFF2-40B4-BE49-F238E27FC236}">
              <a16:creationId xmlns:a16="http://schemas.microsoft.com/office/drawing/2014/main" id="{74B52BA2-A877-4525-B2F2-58DBE84D40D8}"/>
            </a:ext>
          </a:extLst>
        </xdr:cNvPr>
        <xdr:cNvCxnSpPr/>
      </xdr:nvCxnSpPr>
      <xdr:spPr>
        <a:xfrm>
          <a:off x="10388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45737</xdr:rowOff>
    </xdr:from>
    <xdr:ext cx="469744" cy="259045"/>
    <xdr:sp macro="" textlink="">
      <xdr:nvSpPr>
        <xdr:cNvPr id="232" name="【体育館・プール】&#10;一人当たり面積最大値テキスト">
          <a:extLst>
            <a:ext uri="{FF2B5EF4-FFF2-40B4-BE49-F238E27FC236}">
              <a16:creationId xmlns:a16="http://schemas.microsoft.com/office/drawing/2014/main" id="{6F4DF448-31C2-4F4F-962E-509E18B95BD9}"/>
            </a:ext>
          </a:extLst>
        </xdr:cNvPr>
        <xdr:cNvSpPr txBox="1"/>
      </xdr:nvSpPr>
      <xdr:spPr>
        <a:xfrm>
          <a:off x="10515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99060</xdr:rowOff>
    </xdr:from>
    <xdr:to>
      <xdr:col>55</xdr:col>
      <xdr:colOff>88900</xdr:colOff>
      <xdr:row>56</xdr:row>
      <xdr:rowOff>99060</xdr:rowOff>
    </xdr:to>
    <xdr:cxnSp macro="">
      <xdr:nvCxnSpPr>
        <xdr:cNvPr id="233" name="直線コネクタ 232">
          <a:extLst>
            <a:ext uri="{FF2B5EF4-FFF2-40B4-BE49-F238E27FC236}">
              <a16:creationId xmlns:a16="http://schemas.microsoft.com/office/drawing/2014/main" id="{1AA1D783-9973-4A22-B880-6A63DF08A8A5}"/>
            </a:ext>
          </a:extLst>
        </xdr:cNvPr>
        <xdr:cNvCxnSpPr/>
      </xdr:nvCxnSpPr>
      <xdr:spPr>
        <a:xfrm>
          <a:off x="10388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15257</xdr:rowOff>
    </xdr:from>
    <xdr:ext cx="469744" cy="259045"/>
    <xdr:sp macro="" textlink="">
      <xdr:nvSpPr>
        <xdr:cNvPr id="234" name="【体育館・プール】&#10;一人当たり面積平均値テキスト">
          <a:extLst>
            <a:ext uri="{FF2B5EF4-FFF2-40B4-BE49-F238E27FC236}">
              <a16:creationId xmlns:a16="http://schemas.microsoft.com/office/drawing/2014/main" id="{C6F20244-07F6-43B0-B955-A32EB8B11002}"/>
            </a:ext>
          </a:extLst>
        </xdr:cNvPr>
        <xdr:cNvSpPr txBox="1"/>
      </xdr:nvSpPr>
      <xdr:spPr>
        <a:xfrm>
          <a:off x="10515600" y="1047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36830</xdr:rowOff>
    </xdr:from>
    <xdr:to>
      <xdr:col>55</xdr:col>
      <xdr:colOff>50800</xdr:colOff>
      <xdr:row>61</xdr:row>
      <xdr:rowOff>138430</xdr:rowOff>
    </xdr:to>
    <xdr:sp macro="" textlink="">
      <xdr:nvSpPr>
        <xdr:cNvPr id="235" name="フローチャート: 判断 234">
          <a:extLst>
            <a:ext uri="{FF2B5EF4-FFF2-40B4-BE49-F238E27FC236}">
              <a16:creationId xmlns:a16="http://schemas.microsoft.com/office/drawing/2014/main" id="{BC1A3D95-7A17-4F5C-9448-82DAEFCB6AE4}"/>
            </a:ext>
          </a:extLst>
        </xdr:cNvPr>
        <xdr:cNvSpPr/>
      </xdr:nvSpPr>
      <xdr:spPr>
        <a:xfrm>
          <a:off x="104267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36830</xdr:rowOff>
    </xdr:from>
    <xdr:to>
      <xdr:col>50</xdr:col>
      <xdr:colOff>165100</xdr:colOff>
      <xdr:row>61</xdr:row>
      <xdr:rowOff>138430</xdr:rowOff>
    </xdr:to>
    <xdr:sp macro="" textlink="">
      <xdr:nvSpPr>
        <xdr:cNvPr id="236" name="フローチャート: 判断 235">
          <a:extLst>
            <a:ext uri="{FF2B5EF4-FFF2-40B4-BE49-F238E27FC236}">
              <a16:creationId xmlns:a16="http://schemas.microsoft.com/office/drawing/2014/main" id="{8BF35339-671D-4EE7-B934-A9ECD120B469}"/>
            </a:ext>
          </a:extLst>
        </xdr:cNvPr>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37" name="フローチャート: 判断 236">
          <a:extLst>
            <a:ext uri="{FF2B5EF4-FFF2-40B4-BE49-F238E27FC236}">
              <a16:creationId xmlns:a16="http://schemas.microsoft.com/office/drawing/2014/main" id="{E993CDAF-51B8-402E-9075-5EC897CD3C4F}"/>
            </a:ext>
          </a:extLst>
        </xdr:cNvPr>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52070</xdr:rowOff>
    </xdr:from>
    <xdr:to>
      <xdr:col>41</xdr:col>
      <xdr:colOff>101600</xdr:colOff>
      <xdr:row>61</xdr:row>
      <xdr:rowOff>153670</xdr:rowOff>
    </xdr:to>
    <xdr:sp macro="" textlink="">
      <xdr:nvSpPr>
        <xdr:cNvPr id="238" name="フローチャート: 判断 237">
          <a:extLst>
            <a:ext uri="{FF2B5EF4-FFF2-40B4-BE49-F238E27FC236}">
              <a16:creationId xmlns:a16="http://schemas.microsoft.com/office/drawing/2014/main" id="{1644FF70-D6AB-4057-9006-0DFBC2FAB1FA}"/>
            </a:ext>
          </a:extLst>
        </xdr:cNvPr>
        <xdr:cNvSpPr/>
      </xdr:nvSpPr>
      <xdr:spPr>
        <a:xfrm>
          <a:off x="7810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74930</xdr:rowOff>
    </xdr:from>
    <xdr:to>
      <xdr:col>36</xdr:col>
      <xdr:colOff>165100</xdr:colOff>
      <xdr:row>62</xdr:row>
      <xdr:rowOff>5080</xdr:rowOff>
    </xdr:to>
    <xdr:sp macro="" textlink="">
      <xdr:nvSpPr>
        <xdr:cNvPr id="239" name="フローチャート: 判断 238">
          <a:extLst>
            <a:ext uri="{FF2B5EF4-FFF2-40B4-BE49-F238E27FC236}">
              <a16:creationId xmlns:a16="http://schemas.microsoft.com/office/drawing/2014/main" id="{CFCA3E1F-0A5C-4E65-BE02-73B3671014EE}"/>
            </a:ext>
          </a:extLst>
        </xdr:cNvPr>
        <xdr:cNvSpPr/>
      </xdr:nvSpPr>
      <xdr:spPr>
        <a:xfrm>
          <a:off x="692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899B671-00C8-4FB5-83B7-B21248936AF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4F1D738-6D41-4A44-94D8-EFBBA482550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3443C51-40AE-4C6A-8FA9-121CA17F909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C00A661-4E44-4A5F-A9A4-4BCB83B5174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5E7F8A5-5A5D-42EB-BAD0-901A29EC63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48260</xdr:rowOff>
    </xdr:from>
    <xdr:to>
      <xdr:col>55</xdr:col>
      <xdr:colOff>50800</xdr:colOff>
      <xdr:row>56</xdr:row>
      <xdr:rowOff>149860</xdr:rowOff>
    </xdr:to>
    <xdr:sp macro="" textlink="">
      <xdr:nvSpPr>
        <xdr:cNvPr id="245" name="楕円 244">
          <a:extLst>
            <a:ext uri="{FF2B5EF4-FFF2-40B4-BE49-F238E27FC236}">
              <a16:creationId xmlns:a16="http://schemas.microsoft.com/office/drawing/2014/main" id="{43202B6E-5F7D-47FC-9BA1-61B9D1004234}"/>
            </a:ext>
          </a:extLst>
        </xdr:cNvPr>
        <xdr:cNvSpPr/>
      </xdr:nvSpPr>
      <xdr:spPr>
        <a:xfrm>
          <a:off x="10426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1287</xdr:rowOff>
    </xdr:from>
    <xdr:ext cx="469744" cy="259045"/>
    <xdr:sp macro="" textlink="">
      <xdr:nvSpPr>
        <xdr:cNvPr id="246" name="【体育館・プール】&#10;一人当たり面積該当値テキスト">
          <a:extLst>
            <a:ext uri="{FF2B5EF4-FFF2-40B4-BE49-F238E27FC236}">
              <a16:creationId xmlns:a16="http://schemas.microsoft.com/office/drawing/2014/main" id="{628EE1F0-B82F-448F-9823-C54B4B19F782}"/>
            </a:ext>
          </a:extLst>
        </xdr:cNvPr>
        <xdr:cNvSpPr txBox="1"/>
      </xdr:nvSpPr>
      <xdr:spPr>
        <a:xfrm>
          <a:off x="10515600"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55880</xdr:rowOff>
    </xdr:from>
    <xdr:to>
      <xdr:col>50</xdr:col>
      <xdr:colOff>165100</xdr:colOff>
      <xdr:row>56</xdr:row>
      <xdr:rowOff>157480</xdr:rowOff>
    </xdr:to>
    <xdr:sp macro="" textlink="">
      <xdr:nvSpPr>
        <xdr:cNvPr id="247" name="楕円 246">
          <a:extLst>
            <a:ext uri="{FF2B5EF4-FFF2-40B4-BE49-F238E27FC236}">
              <a16:creationId xmlns:a16="http://schemas.microsoft.com/office/drawing/2014/main" id="{467F5C24-DF55-43F3-97BF-5EAE6E3EC8B7}"/>
            </a:ext>
          </a:extLst>
        </xdr:cNvPr>
        <xdr:cNvSpPr/>
      </xdr:nvSpPr>
      <xdr:spPr>
        <a:xfrm>
          <a:off x="9588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99060</xdr:rowOff>
    </xdr:from>
    <xdr:to>
      <xdr:col>55</xdr:col>
      <xdr:colOff>0</xdr:colOff>
      <xdr:row>56</xdr:row>
      <xdr:rowOff>106680</xdr:rowOff>
    </xdr:to>
    <xdr:cxnSp macro="">
      <xdr:nvCxnSpPr>
        <xdr:cNvPr id="248" name="直線コネクタ 247">
          <a:extLst>
            <a:ext uri="{FF2B5EF4-FFF2-40B4-BE49-F238E27FC236}">
              <a16:creationId xmlns:a16="http://schemas.microsoft.com/office/drawing/2014/main" id="{6A51D52F-9DE6-437E-BA8D-78F0B6B6E09A}"/>
            </a:ext>
          </a:extLst>
        </xdr:cNvPr>
        <xdr:cNvCxnSpPr/>
      </xdr:nvCxnSpPr>
      <xdr:spPr>
        <a:xfrm flipV="1">
          <a:off x="9639300" y="9700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25400</xdr:rowOff>
    </xdr:from>
    <xdr:to>
      <xdr:col>46</xdr:col>
      <xdr:colOff>38100</xdr:colOff>
      <xdr:row>56</xdr:row>
      <xdr:rowOff>127000</xdr:rowOff>
    </xdr:to>
    <xdr:sp macro="" textlink="">
      <xdr:nvSpPr>
        <xdr:cNvPr id="249" name="楕円 248">
          <a:extLst>
            <a:ext uri="{FF2B5EF4-FFF2-40B4-BE49-F238E27FC236}">
              <a16:creationId xmlns:a16="http://schemas.microsoft.com/office/drawing/2014/main" id="{CA819B9A-6CE4-402C-9726-630C58E4154D}"/>
            </a:ext>
          </a:extLst>
        </xdr:cNvPr>
        <xdr:cNvSpPr/>
      </xdr:nvSpPr>
      <xdr:spPr>
        <a:xfrm>
          <a:off x="8699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76200</xdr:rowOff>
    </xdr:from>
    <xdr:to>
      <xdr:col>50</xdr:col>
      <xdr:colOff>114300</xdr:colOff>
      <xdr:row>56</xdr:row>
      <xdr:rowOff>106680</xdr:rowOff>
    </xdr:to>
    <xdr:cxnSp macro="">
      <xdr:nvCxnSpPr>
        <xdr:cNvPr id="250" name="直線コネクタ 249">
          <a:extLst>
            <a:ext uri="{FF2B5EF4-FFF2-40B4-BE49-F238E27FC236}">
              <a16:creationId xmlns:a16="http://schemas.microsoft.com/office/drawing/2014/main" id="{54AA9F95-2E3C-4FFC-AB7B-747A77A32A2A}"/>
            </a:ext>
          </a:extLst>
        </xdr:cNvPr>
        <xdr:cNvCxnSpPr/>
      </xdr:nvCxnSpPr>
      <xdr:spPr>
        <a:xfrm>
          <a:off x="8750300" y="9677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151130</xdr:rowOff>
    </xdr:from>
    <xdr:to>
      <xdr:col>41</xdr:col>
      <xdr:colOff>101600</xdr:colOff>
      <xdr:row>56</xdr:row>
      <xdr:rowOff>81280</xdr:rowOff>
    </xdr:to>
    <xdr:sp macro="" textlink="">
      <xdr:nvSpPr>
        <xdr:cNvPr id="251" name="楕円 250">
          <a:extLst>
            <a:ext uri="{FF2B5EF4-FFF2-40B4-BE49-F238E27FC236}">
              <a16:creationId xmlns:a16="http://schemas.microsoft.com/office/drawing/2014/main" id="{BC8F6ED5-12D1-4ED5-881D-9329CF2FCB1C}"/>
            </a:ext>
          </a:extLst>
        </xdr:cNvPr>
        <xdr:cNvSpPr/>
      </xdr:nvSpPr>
      <xdr:spPr>
        <a:xfrm>
          <a:off x="7810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30480</xdr:rowOff>
    </xdr:from>
    <xdr:to>
      <xdr:col>45</xdr:col>
      <xdr:colOff>177800</xdr:colOff>
      <xdr:row>56</xdr:row>
      <xdr:rowOff>76200</xdr:rowOff>
    </xdr:to>
    <xdr:cxnSp macro="">
      <xdr:nvCxnSpPr>
        <xdr:cNvPr id="252" name="直線コネクタ 251">
          <a:extLst>
            <a:ext uri="{FF2B5EF4-FFF2-40B4-BE49-F238E27FC236}">
              <a16:creationId xmlns:a16="http://schemas.microsoft.com/office/drawing/2014/main" id="{ADFCB144-0305-47F0-BED3-95A27520665C}"/>
            </a:ext>
          </a:extLst>
        </xdr:cNvPr>
        <xdr:cNvCxnSpPr/>
      </xdr:nvCxnSpPr>
      <xdr:spPr>
        <a:xfrm>
          <a:off x="7861300" y="9631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97790</xdr:rowOff>
    </xdr:from>
    <xdr:to>
      <xdr:col>36</xdr:col>
      <xdr:colOff>165100</xdr:colOff>
      <xdr:row>56</xdr:row>
      <xdr:rowOff>27940</xdr:rowOff>
    </xdr:to>
    <xdr:sp macro="" textlink="">
      <xdr:nvSpPr>
        <xdr:cNvPr id="253" name="楕円 252">
          <a:extLst>
            <a:ext uri="{FF2B5EF4-FFF2-40B4-BE49-F238E27FC236}">
              <a16:creationId xmlns:a16="http://schemas.microsoft.com/office/drawing/2014/main" id="{017BA8CA-8FE4-4795-9D48-53EBF6ABA1F6}"/>
            </a:ext>
          </a:extLst>
        </xdr:cNvPr>
        <xdr:cNvSpPr/>
      </xdr:nvSpPr>
      <xdr:spPr>
        <a:xfrm>
          <a:off x="6921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148590</xdr:rowOff>
    </xdr:from>
    <xdr:to>
      <xdr:col>41</xdr:col>
      <xdr:colOff>50800</xdr:colOff>
      <xdr:row>56</xdr:row>
      <xdr:rowOff>30480</xdr:rowOff>
    </xdr:to>
    <xdr:cxnSp macro="">
      <xdr:nvCxnSpPr>
        <xdr:cNvPr id="254" name="直線コネクタ 253">
          <a:extLst>
            <a:ext uri="{FF2B5EF4-FFF2-40B4-BE49-F238E27FC236}">
              <a16:creationId xmlns:a16="http://schemas.microsoft.com/office/drawing/2014/main" id="{12A20EC2-9774-4AFB-BE42-ED7D5C3F7314}"/>
            </a:ext>
          </a:extLst>
        </xdr:cNvPr>
        <xdr:cNvCxnSpPr/>
      </xdr:nvCxnSpPr>
      <xdr:spPr>
        <a:xfrm>
          <a:off x="6972300" y="9578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129557</xdr:rowOff>
    </xdr:from>
    <xdr:ext cx="469744" cy="259045"/>
    <xdr:sp macro="" textlink="">
      <xdr:nvSpPr>
        <xdr:cNvPr id="255" name="n_1aveValue【体育館・プール】&#10;一人当たり面積">
          <a:extLst>
            <a:ext uri="{FF2B5EF4-FFF2-40B4-BE49-F238E27FC236}">
              <a16:creationId xmlns:a16="http://schemas.microsoft.com/office/drawing/2014/main" id="{7F491B21-CAEC-4EDD-8110-E24EF69E624A}"/>
            </a:ext>
          </a:extLst>
        </xdr:cNvPr>
        <xdr:cNvSpPr txBox="1"/>
      </xdr:nvSpPr>
      <xdr:spPr>
        <a:xfrm>
          <a:off x="9391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56" name="n_2aveValue【体育館・プール】&#10;一人当たり面積">
          <a:extLst>
            <a:ext uri="{FF2B5EF4-FFF2-40B4-BE49-F238E27FC236}">
              <a16:creationId xmlns:a16="http://schemas.microsoft.com/office/drawing/2014/main" id="{7AC98695-E5BE-47D2-B2B3-92E18362508F}"/>
            </a:ext>
          </a:extLst>
        </xdr:cNvPr>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144797</xdr:rowOff>
    </xdr:from>
    <xdr:ext cx="469744" cy="259045"/>
    <xdr:sp macro="" textlink="">
      <xdr:nvSpPr>
        <xdr:cNvPr id="257" name="n_3aveValue【体育館・プール】&#10;一人当たり面積">
          <a:extLst>
            <a:ext uri="{FF2B5EF4-FFF2-40B4-BE49-F238E27FC236}">
              <a16:creationId xmlns:a16="http://schemas.microsoft.com/office/drawing/2014/main" id="{C80B203B-08BA-4AC2-AE65-97654153096D}"/>
            </a:ext>
          </a:extLst>
        </xdr:cNvPr>
        <xdr:cNvSpPr txBox="1"/>
      </xdr:nvSpPr>
      <xdr:spPr>
        <a:xfrm>
          <a:off x="7626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167657</xdr:rowOff>
    </xdr:from>
    <xdr:ext cx="469744" cy="259045"/>
    <xdr:sp macro="" textlink="">
      <xdr:nvSpPr>
        <xdr:cNvPr id="258" name="n_4aveValue【体育館・プール】&#10;一人当たり面積">
          <a:extLst>
            <a:ext uri="{FF2B5EF4-FFF2-40B4-BE49-F238E27FC236}">
              <a16:creationId xmlns:a16="http://schemas.microsoft.com/office/drawing/2014/main" id="{79832B48-1204-4D42-A922-41D82161C841}"/>
            </a:ext>
          </a:extLst>
        </xdr:cNvPr>
        <xdr:cNvSpPr txBox="1"/>
      </xdr:nvSpPr>
      <xdr:spPr>
        <a:xfrm>
          <a:off x="6737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2557</xdr:rowOff>
    </xdr:from>
    <xdr:ext cx="469744" cy="259045"/>
    <xdr:sp macro="" textlink="">
      <xdr:nvSpPr>
        <xdr:cNvPr id="259" name="n_1mainValue【体育館・プール】&#10;一人当たり面積">
          <a:extLst>
            <a:ext uri="{FF2B5EF4-FFF2-40B4-BE49-F238E27FC236}">
              <a16:creationId xmlns:a16="http://schemas.microsoft.com/office/drawing/2014/main" id="{6D6582FF-938E-4695-BD34-5CADA42C9A16}"/>
            </a:ext>
          </a:extLst>
        </xdr:cNvPr>
        <xdr:cNvSpPr txBox="1"/>
      </xdr:nvSpPr>
      <xdr:spPr>
        <a:xfrm>
          <a:off x="9391727" y="94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143527</xdr:rowOff>
    </xdr:from>
    <xdr:ext cx="469744" cy="259045"/>
    <xdr:sp macro="" textlink="">
      <xdr:nvSpPr>
        <xdr:cNvPr id="260" name="n_2mainValue【体育館・プール】&#10;一人当たり面積">
          <a:extLst>
            <a:ext uri="{FF2B5EF4-FFF2-40B4-BE49-F238E27FC236}">
              <a16:creationId xmlns:a16="http://schemas.microsoft.com/office/drawing/2014/main" id="{511956EC-4DA9-46DD-8462-058B6E53ED35}"/>
            </a:ext>
          </a:extLst>
        </xdr:cNvPr>
        <xdr:cNvSpPr txBox="1"/>
      </xdr:nvSpPr>
      <xdr:spPr>
        <a:xfrm>
          <a:off x="8515427" y="940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97807</xdr:rowOff>
    </xdr:from>
    <xdr:ext cx="469744" cy="259045"/>
    <xdr:sp macro="" textlink="">
      <xdr:nvSpPr>
        <xdr:cNvPr id="261" name="n_3mainValue【体育館・プール】&#10;一人当たり面積">
          <a:extLst>
            <a:ext uri="{FF2B5EF4-FFF2-40B4-BE49-F238E27FC236}">
              <a16:creationId xmlns:a16="http://schemas.microsoft.com/office/drawing/2014/main" id="{EAAA7E2E-4F16-451E-B8E7-6BD2DF48C519}"/>
            </a:ext>
          </a:extLst>
        </xdr:cNvPr>
        <xdr:cNvSpPr txBox="1"/>
      </xdr:nvSpPr>
      <xdr:spPr>
        <a:xfrm>
          <a:off x="7626427" y="935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44467</xdr:rowOff>
    </xdr:from>
    <xdr:ext cx="469744" cy="259045"/>
    <xdr:sp macro="" textlink="">
      <xdr:nvSpPr>
        <xdr:cNvPr id="262" name="n_4mainValue【体育館・プール】&#10;一人当たり面積">
          <a:extLst>
            <a:ext uri="{FF2B5EF4-FFF2-40B4-BE49-F238E27FC236}">
              <a16:creationId xmlns:a16="http://schemas.microsoft.com/office/drawing/2014/main" id="{0E3C394C-F426-483B-BA74-58B6B02507BF}"/>
            </a:ext>
          </a:extLst>
        </xdr:cNvPr>
        <xdr:cNvSpPr txBox="1"/>
      </xdr:nvSpPr>
      <xdr:spPr>
        <a:xfrm>
          <a:off x="6737427" y="930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D926BA2-0A5F-4EC2-B74F-0E268D8F7C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59C186C-AFE1-4FEF-B2E9-1274570E62F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FAFB390-2E65-4B12-9D4F-C7E9903B53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8FA1E97-C042-4CBD-94A1-853C43013A1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510241B-2518-441F-ACC5-DA2E75D26A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958BAD9-7D13-4F16-AA55-F79F4FCD230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CF5C6C0-5DD6-4E97-9186-D925637CDAF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58BDF4F6-79A4-499D-9A96-AE928C2A551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FBA0A02C-DFCF-4011-9949-8C9041ED81D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C6E59ED-67C6-4D18-A532-F21EB3A3347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a:extLst>
            <a:ext uri="{FF2B5EF4-FFF2-40B4-BE49-F238E27FC236}">
              <a16:creationId xmlns:a16="http://schemas.microsoft.com/office/drawing/2014/main" id="{47BA01AE-1439-4C7F-900B-0FE2718604AA}"/>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D14D56BC-0A90-4374-9ECA-A755B960FA4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5" name="テキスト ボックス 274">
          <a:extLst>
            <a:ext uri="{FF2B5EF4-FFF2-40B4-BE49-F238E27FC236}">
              <a16:creationId xmlns:a16="http://schemas.microsoft.com/office/drawing/2014/main" id="{4E1ED160-81A6-4A28-8879-EC6D34EC0706}"/>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9C58E51E-1F34-4420-B5E5-EFB138083FF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99DD8AD4-2A31-4679-9313-6FF9E3CAB92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7944AAF5-22FD-4BAF-904C-5191E2679FF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B19C5402-B9EE-4460-9849-C273F62A2D6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4B1AEF4D-DC46-4AAF-921F-C2DC48A0E37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E9FDE8A8-6E2C-4641-92F5-A2D157E6517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3ED8B709-BC05-4E7D-88E9-49EEA70F281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E7C39B94-7B1A-4730-9FB6-9994A0413F6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7B243CAE-7DA6-401C-91F8-B0C2A42E7F3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4731F72F-0961-4337-B412-25E2D0656A6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F1F07B7C-15EE-4ED2-B8AD-95E15190D05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87" name="直線コネクタ 286">
          <a:extLst>
            <a:ext uri="{FF2B5EF4-FFF2-40B4-BE49-F238E27FC236}">
              <a16:creationId xmlns:a16="http://schemas.microsoft.com/office/drawing/2014/main" id="{5E3741AF-348A-4971-9311-5D0FCE98EABE}"/>
            </a:ext>
          </a:extLst>
        </xdr:cNvPr>
        <xdr:cNvCxnSpPr/>
      </xdr:nvCxnSpPr>
      <xdr:spPr>
        <a:xfrm flipV="1">
          <a:off x="4634865" y="13434061"/>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88" name="【福祉施設】&#10;有形固定資産減価償却率最小値テキスト">
          <a:extLst>
            <a:ext uri="{FF2B5EF4-FFF2-40B4-BE49-F238E27FC236}">
              <a16:creationId xmlns:a16="http://schemas.microsoft.com/office/drawing/2014/main" id="{AD8949D8-2C5C-425C-9157-308542DD98B4}"/>
            </a:ext>
          </a:extLst>
        </xdr:cNvPr>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89" name="直線コネクタ 288">
          <a:extLst>
            <a:ext uri="{FF2B5EF4-FFF2-40B4-BE49-F238E27FC236}">
              <a16:creationId xmlns:a16="http://schemas.microsoft.com/office/drawing/2014/main" id="{1C6EF5ED-D9D7-480C-85ED-C08B80CB1767}"/>
            </a:ext>
          </a:extLst>
        </xdr:cNvPr>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B8D3655B-2021-473E-90DD-2E286E96B81B}"/>
            </a:ext>
          </a:extLst>
        </xdr:cNvPr>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1" name="直線コネクタ 290">
          <a:extLst>
            <a:ext uri="{FF2B5EF4-FFF2-40B4-BE49-F238E27FC236}">
              <a16:creationId xmlns:a16="http://schemas.microsoft.com/office/drawing/2014/main" id="{31FBBC02-878F-447D-9ED9-54CBB18C04CB}"/>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B5D2A3D6-FFD6-495F-A931-F3E7C9B2EA8D}"/>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3" name="フローチャート: 判断 292">
          <a:extLst>
            <a:ext uri="{FF2B5EF4-FFF2-40B4-BE49-F238E27FC236}">
              <a16:creationId xmlns:a16="http://schemas.microsoft.com/office/drawing/2014/main" id="{8C790125-80F0-4230-9571-AF39F3FFEF5D}"/>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4" name="フローチャート: 判断 293">
          <a:extLst>
            <a:ext uri="{FF2B5EF4-FFF2-40B4-BE49-F238E27FC236}">
              <a16:creationId xmlns:a16="http://schemas.microsoft.com/office/drawing/2014/main" id="{2C735DF1-5410-4D9E-8AC1-364693B39FD5}"/>
            </a:ext>
          </a:extLst>
        </xdr:cNvPr>
        <xdr:cNvSpPr/>
      </xdr:nvSpPr>
      <xdr:spPr>
        <a:xfrm>
          <a:off x="3746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5" name="フローチャート: 判断 294">
          <a:extLst>
            <a:ext uri="{FF2B5EF4-FFF2-40B4-BE49-F238E27FC236}">
              <a16:creationId xmlns:a16="http://schemas.microsoft.com/office/drawing/2014/main" id="{379EA010-5259-46FD-B433-3A7D679FF73B}"/>
            </a:ext>
          </a:extLst>
        </xdr:cNvPr>
        <xdr:cNvSpPr/>
      </xdr:nvSpPr>
      <xdr:spPr>
        <a:xfrm>
          <a:off x="2857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6" name="フローチャート: 判断 295">
          <a:extLst>
            <a:ext uri="{FF2B5EF4-FFF2-40B4-BE49-F238E27FC236}">
              <a16:creationId xmlns:a16="http://schemas.microsoft.com/office/drawing/2014/main" id="{493830F3-4606-4D7B-BFB3-F78641E1D765}"/>
            </a:ext>
          </a:extLst>
        </xdr:cNvPr>
        <xdr:cNvSpPr/>
      </xdr:nvSpPr>
      <xdr:spPr>
        <a:xfrm>
          <a:off x="1968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297" name="フローチャート: 判断 296">
          <a:extLst>
            <a:ext uri="{FF2B5EF4-FFF2-40B4-BE49-F238E27FC236}">
              <a16:creationId xmlns:a16="http://schemas.microsoft.com/office/drawing/2014/main" id="{03A97F07-53FC-4005-BB10-E55D4C3510D3}"/>
            </a:ext>
          </a:extLst>
        </xdr:cNvPr>
        <xdr:cNvSpPr/>
      </xdr:nvSpPr>
      <xdr:spPr>
        <a:xfrm>
          <a:off x="1079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DCA5B0A-9D8F-4837-8628-29A5EB4F91D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5E55047-56EF-4B49-89E3-E22B50100BA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6A9EBDA-E9E1-49CE-B79A-9F5F317ECE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4834DAD-D582-4E22-9205-345C4E87C03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95B9B86-1E63-4D37-9D80-B04424141D3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303" name="楕円 302">
          <a:extLst>
            <a:ext uri="{FF2B5EF4-FFF2-40B4-BE49-F238E27FC236}">
              <a16:creationId xmlns:a16="http://schemas.microsoft.com/office/drawing/2014/main" id="{49A6853F-B53B-436B-90DC-7453946E43F6}"/>
            </a:ext>
          </a:extLst>
        </xdr:cNvPr>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90188</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E058D159-70A2-41F8-9053-38C7E759B055}"/>
            </a:ext>
          </a:extLst>
        </xdr:cNvPr>
        <xdr:cNvSpPr txBox="1"/>
      </xdr:nvSpPr>
      <xdr:spPr>
        <a:xfrm>
          <a:off x="4673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305" name="楕円 304">
          <a:extLst>
            <a:ext uri="{FF2B5EF4-FFF2-40B4-BE49-F238E27FC236}">
              <a16:creationId xmlns:a16="http://schemas.microsoft.com/office/drawing/2014/main" id="{B70B8C7E-F192-4A31-AE31-D48A606253A8}"/>
            </a:ext>
          </a:extLst>
        </xdr:cNvPr>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118111</xdr:rowOff>
    </xdr:to>
    <xdr:cxnSp macro="">
      <xdr:nvCxnSpPr>
        <xdr:cNvPr id="306" name="直線コネクタ 305">
          <a:extLst>
            <a:ext uri="{FF2B5EF4-FFF2-40B4-BE49-F238E27FC236}">
              <a16:creationId xmlns:a16="http://schemas.microsoft.com/office/drawing/2014/main" id="{B59B9AB6-E850-4CB0-8000-7FCB2ED5CDE3}"/>
            </a:ext>
          </a:extLst>
        </xdr:cNvPr>
        <xdr:cNvCxnSpPr/>
      </xdr:nvCxnSpPr>
      <xdr:spPr>
        <a:xfrm>
          <a:off x="3797300" y="139255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307" name="楕円 306">
          <a:extLst>
            <a:ext uri="{FF2B5EF4-FFF2-40B4-BE49-F238E27FC236}">
              <a16:creationId xmlns:a16="http://schemas.microsoft.com/office/drawing/2014/main" id="{A27A1CD5-2865-41E4-840D-6CCA1C8AD97D}"/>
            </a:ext>
          </a:extLst>
        </xdr:cNvPr>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38100</xdr:rowOff>
    </xdr:to>
    <xdr:cxnSp macro="">
      <xdr:nvCxnSpPr>
        <xdr:cNvPr id="308" name="直線コネクタ 307">
          <a:extLst>
            <a:ext uri="{FF2B5EF4-FFF2-40B4-BE49-F238E27FC236}">
              <a16:creationId xmlns:a16="http://schemas.microsoft.com/office/drawing/2014/main" id="{A4E68941-0CC9-46FF-827D-CCE14F7917E4}"/>
            </a:ext>
          </a:extLst>
        </xdr:cNvPr>
        <xdr:cNvCxnSpPr/>
      </xdr:nvCxnSpPr>
      <xdr:spPr>
        <a:xfrm>
          <a:off x="2908300" y="138455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309" name="楕円 308">
          <a:extLst>
            <a:ext uri="{FF2B5EF4-FFF2-40B4-BE49-F238E27FC236}">
              <a16:creationId xmlns:a16="http://schemas.microsoft.com/office/drawing/2014/main" id="{CD77D90B-4C11-4F37-913F-BA04E759EB72}"/>
            </a:ext>
          </a:extLst>
        </xdr:cNvPr>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80</xdr:row>
      <xdr:rowOff>129539</xdr:rowOff>
    </xdr:to>
    <xdr:cxnSp macro="">
      <xdr:nvCxnSpPr>
        <xdr:cNvPr id="310" name="直線コネクタ 309">
          <a:extLst>
            <a:ext uri="{FF2B5EF4-FFF2-40B4-BE49-F238E27FC236}">
              <a16:creationId xmlns:a16="http://schemas.microsoft.com/office/drawing/2014/main" id="{6768B785-39C9-421A-B947-BEE0CDE94E61}"/>
            </a:ext>
          </a:extLst>
        </xdr:cNvPr>
        <xdr:cNvCxnSpPr/>
      </xdr:nvCxnSpPr>
      <xdr:spPr>
        <a:xfrm>
          <a:off x="2019300" y="13754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170180</xdr:rowOff>
    </xdr:from>
    <xdr:to>
      <xdr:col>6</xdr:col>
      <xdr:colOff>38100</xdr:colOff>
      <xdr:row>79</xdr:row>
      <xdr:rowOff>100330</xdr:rowOff>
    </xdr:to>
    <xdr:sp macro="" textlink="">
      <xdr:nvSpPr>
        <xdr:cNvPr id="311" name="楕円 310">
          <a:extLst>
            <a:ext uri="{FF2B5EF4-FFF2-40B4-BE49-F238E27FC236}">
              <a16:creationId xmlns:a16="http://schemas.microsoft.com/office/drawing/2014/main" id="{41878376-589D-4F42-BBF2-6266860D9F52}"/>
            </a:ext>
          </a:extLst>
        </xdr:cNvPr>
        <xdr:cNvSpPr/>
      </xdr:nvSpPr>
      <xdr:spPr>
        <a:xfrm>
          <a:off x="107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49530</xdr:rowOff>
    </xdr:from>
    <xdr:to>
      <xdr:col>10</xdr:col>
      <xdr:colOff>114300</xdr:colOff>
      <xdr:row>80</xdr:row>
      <xdr:rowOff>38100</xdr:rowOff>
    </xdr:to>
    <xdr:cxnSp macro="">
      <xdr:nvCxnSpPr>
        <xdr:cNvPr id="312" name="直線コネクタ 311">
          <a:extLst>
            <a:ext uri="{FF2B5EF4-FFF2-40B4-BE49-F238E27FC236}">
              <a16:creationId xmlns:a16="http://schemas.microsoft.com/office/drawing/2014/main" id="{651169AF-076D-4C61-AB1A-22CC5FACF7AB}"/>
            </a:ext>
          </a:extLst>
        </xdr:cNvPr>
        <xdr:cNvCxnSpPr/>
      </xdr:nvCxnSpPr>
      <xdr:spPr>
        <a:xfrm>
          <a:off x="1130300" y="13594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118127</xdr:rowOff>
    </xdr:from>
    <xdr:ext cx="405111" cy="259045"/>
    <xdr:sp macro="" textlink="">
      <xdr:nvSpPr>
        <xdr:cNvPr id="313" name="n_1aveValue【福祉施設】&#10;有形固定資産減価償却率">
          <a:extLst>
            <a:ext uri="{FF2B5EF4-FFF2-40B4-BE49-F238E27FC236}">
              <a16:creationId xmlns:a16="http://schemas.microsoft.com/office/drawing/2014/main" id="{219C8B8C-3DB6-426B-B6D9-538314DB1342}"/>
            </a:ext>
          </a:extLst>
        </xdr:cNvPr>
        <xdr:cNvSpPr txBox="1"/>
      </xdr:nvSpPr>
      <xdr:spPr>
        <a:xfrm>
          <a:off x="3582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4" name="n_2aveValue【福祉施設】&#10;有形固定資産減価償却率">
          <a:extLst>
            <a:ext uri="{FF2B5EF4-FFF2-40B4-BE49-F238E27FC236}">
              <a16:creationId xmlns:a16="http://schemas.microsoft.com/office/drawing/2014/main" id="{1037AC7A-400D-4047-BFC6-93FE928C7757}"/>
            </a:ext>
          </a:extLst>
        </xdr:cNvPr>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315" name="n_3aveValue【福祉施設】&#10;有形固定資産減価償却率">
          <a:extLst>
            <a:ext uri="{FF2B5EF4-FFF2-40B4-BE49-F238E27FC236}">
              <a16:creationId xmlns:a16="http://schemas.microsoft.com/office/drawing/2014/main" id="{46906F38-687B-40C4-B559-46DF8A3FD60F}"/>
            </a:ext>
          </a:extLst>
        </xdr:cNvPr>
        <xdr:cNvSpPr txBox="1"/>
      </xdr:nvSpPr>
      <xdr:spPr>
        <a:xfrm>
          <a:off x="1816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316" name="n_4aveValue【福祉施設】&#10;有形固定資産減価償却率">
          <a:extLst>
            <a:ext uri="{FF2B5EF4-FFF2-40B4-BE49-F238E27FC236}">
              <a16:creationId xmlns:a16="http://schemas.microsoft.com/office/drawing/2014/main" id="{D79BBEAF-B4F2-4AFE-A7E5-ACA0FC3D7D11}"/>
            </a:ext>
          </a:extLst>
        </xdr:cNvPr>
        <xdr:cNvSpPr txBox="1"/>
      </xdr:nvSpPr>
      <xdr:spPr>
        <a:xfrm>
          <a:off x="927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317" name="n_1mainValue【福祉施設】&#10;有形固定資産減価償却率">
          <a:extLst>
            <a:ext uri="{FF2B5EF4-FFF2-40B4-BE49-F238E27FC236}">
              <a16:creationId xmlns:a16="http://schemas.microsoft.com/office/drawing/2014/main" id="{2989AEF8-038C-4831-B9BD-60C75C9574E1}"/>
            </a:ext>
          </a:extLst>
        </xdr:cNvPr>
        <xdr:cNvSpPr txBox="1"/>
      </xdr:nvSpPr>
      <xdr:spPr>
        <a:xfrm>
          <a:off x="3582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18" name="n_2mainValue【福祉施設】&#10;有形固定資産減価償却率">
          <a:extLst>
            <a:ext uri="{FF2B5EF4-FFF2-40B4-BE49-F238E27FC236}">
              <a16:creationId xmlns:a16="http://schemas.microsoft.com/office/drawing/2014/main" id="{06E0F8E1-C1CF-4680-B0EE-24C505013D56}"/>
            </a:ext>
          </a:extLst>
        </xdr:cNvPr>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19" name="n_3mainValue【福祉施設】&#10;有形固定資産減価償却率">
          <a:extLst>
            <a:ext uri="{FF2B5EF4-FFF2-40B4-BE49-F238E27FC236}">
              <a16:creationId xmlns:a16="http://schemas.microsoft.com/office/drawing/2014/main" id="{D5A1E756-AC22-4EB6-98DD-057ECA845CD7}"/>
            </a:ext>
          </a:extLst>
        </xdr:cNvPr>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116857</xdr:rowOff>
    </xdr:from>
    <xdr:ext cx="405111" cy="259045"/>
    <xdr:sp macro="" textlink="">
      <xdr:nvSpPr>
        <xdr:cNvPr id="320" name="n_4mainValue【福祉施設】&#10;有形固定資産減価償却率">
          <a:extLst>
            <a:ext uri="{FF2B5EF4-FFF2-40B4-BE49-F238E27FC236}">
              <a16:creationId xmlns:a16="http://schemas.microsoft.com/office/drawing/2014/main" id="{98A83B32-8D6C-40B7-B043-75738DD57738}"/>
            </a:ext>
          </a:extLst>
        </xdr:cNvPr>
        <xdr:cNvSpPr txBox="1"/>
      </xdr:nvSpPr>
      <xdr:spPr>
        <a:xfrm>
          <a:off x="927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61F4F852-2083-48FF-B2DC-D0E8A069D95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EA99645D-E9D6-4B32-B7E1-D3E0026AB1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DAF5A8E4-23D0-4EC6-B722-502CEB8F0D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242E6C1A-CA56-4166-9365-46871B9824F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43B664B-F34A-42A0-8D7E-6C087FEE0AA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C681CB9E-98A9-45C4-8721-21C014A8C24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A70F9E96-0D73-48ED-95F3-E8DDA8AC1F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5E9A35C0-39D7-4DFC-A097-1274AFCB7F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EA362D89-A54E-4AFD-9770-51FBE9321F1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E49DF79F-088E-4B36-9E40-912A19C4335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9040318C-3DE9-4C34-89BB-07C6872D639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56BA2086-9C4A-4704-BC35-24CFE98C345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CEF85CD8-FF17-4A2C-A53C-0B5682992C3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89BD0CC8-87CB-4EED-9809-9E6D8A23647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C354A030-5697-4839-9252-E8B0561C2B4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967FAB31-EB2C-4A51-BEF0-66FA2895E05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44FDAFDC-7B90-43DF-AD2A-ABE36B76C4C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9C235FFB-139A-45B4-952E-01266C03EA9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44C91D57-FE72-4B7A-AE5F-3AF8E2D5EB2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0" name="テキスト ボックス 339">
          <a:extLst>
            <a:ext uri="{FF2B5EF4-FFF2-40B4-BE49-F238E27FC236}">
              <a16:creationId xmlns:a16="http://schemas.microsoft.com/office/drawing/2014/main" id="{478FC9EE-CE4F-4DD2-87FA-DE0596610BB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3E6324B3-C3A1-440E-A50A-FB3E38B05BC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2" name="テキスト ボックス 341">
          <a:extLst>
            <a:ext uri="{FF2B5EF4-FFF2-40B4-BE49-F238E27FC236}">
              <a16:creationId xmlns:a16="http://schemas.microsoft.com/office/drawing/2014/main" id="{F2F6BCA1-28FA-426F-839A-7AE13DF66FE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261AE05-BDF5-437D-94CD-49A3478FB51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4C8DC6C8-9C9A-4114-99C6-7A17AAAC97A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0992B2AA-F378-4946-9049-FE4779299E8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6" name="直線コネクタ 345">
          <a:extLst>
            <a:ext uri="{FF2B5EF4-FFF2-40B4-BE49-F238E27FC236}">
              <a16:creationId xmlns:a16="http://schemas.microsoft.com/office/drawing/2014/main" id="{4810AA19-37DA-41F5-9BE0-A54BC2B43AA8}"/>
            </a:ext>
          </a:extLst>
        </xdr:cNvPr>
        <xdr:cNvCxnSpPr/>
      </xdr:nvCxnSpPr>
      <xdr:spPr>
        <a:xfrm flipV="1">
          <a:off x="10476865" y="1339160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47" name="【福祉施設】&#10;一人当たり面積最小値テキスト">
          <a:extLst>
            <a:ext uri="{FF2B5EF4-FFF2-40B4-BE49-F238E27FC236}">
              <a16:creationId xmlns:a16="http://schemas.microsoft.com/office/drawing/2014/main" id="{5BB38030-FFD3-4C01-AB9C-34C7DDBD223E}"/>
            </a:ext>
          </a:extLst>
        </xdr:cNvPr>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48" name="直線コネクタ 347">
          <a:extLst>
            <a:ext uri="{FF2B5EF4-FFF2-40B4-BE49-F238E27FC236}">
              <a16:creationId xmlns:a16="http://schemas.microsoft.com/office/drawing/2014/main" id="{4AF2EC03-0F04-40A1-B791-3243E630CC79}"/>
            </a:ext>
          </a:extLst>
        </xdr:cNvPr>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49" name="【福祉施設】&#10;一人当たり面積最大値テキスト">
          <a:extLst>
            <a:ext uri="{FF2B5EF4-FFF2-40B4-BE49-F238E27FC236}">
              <a16:creationId xmlns:a16="http://schemas.microsoft.com/office/drawing/2014/main" id="{4FE861CD-EFC9-41DD-9868-05DA6DC08B9D}"/>
            </a:ext>
          </a:extLst>
        </xdr:cNvPr>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0" name="直線コネクタ 349">
          <a:extLst>
            <a:ext uri="{FF2B5EF4-FFF2-40B4-BE49-F238E27FC236}">
              <a16:creationId xmlns:a16="http://schemas.microsoft.com/office/drawing/2014/main" id="{DC55D8F8-C0DC-440B-90AD-3AFFC78C3D94}"/>
            </a:ext>
          </a:extLst>
        </xdr:cNvPr>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51" name="【福祉施設】&#10;一人当たり面積平均値テキスト">
          <a:extLst>
            <a:ext uri="{FF2B5EF4-FFF2-40B4-BE49-F238E27FC236}">
              <a16:creationId xmlns:a16="http://schemas.microsoft.com/office/drawing/2014/main" id="{BE1126F4-863B-43FA-8D8C-BF1CFFAFD42E}"/>
            </a:ext>
          </a:extLst>
        </xdr:cNvPr>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2" name="フローチャート: 判断 351">
          <a:extLst>
            <a:ext uri="{FF2B5EF4-FFF2-40B4-BE49-F238E27FC236}">
              <a16:creationId xmlns:a16="http://schemas.microsoft.com/office/drawing/2014/main" id="{E892152C-EF11-4A30-8DB3-87432D7C33DC}"/>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3" name="フローチャート: 判断 352">
          <a:extLst>
            <a:ext uri="{FF2B5EF4-FFF2-40B4-BE49-F238E27FC236}">
              <a16:creationId xmlns:a16="http://schemas.microsoft.com/office/drawing/2014/main" id="{7DA56065-623D-4924-A4D3-98C131DCEEDF}"/>
            </a:ext>
          </a:extLst>
        </xdr:cNvPr>
        <xdr:cNvSpPr/>
      </xdr:nvSpPr>
      <xdr:spPr>
        <a:xfrm>
          <a:off x="9588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4" name="フローチャート: 判断 353">
          <a:extLst>
            <a:ext uri="{FF2B5EF4-FFF2-40B4-BE49-F238E27FC236}">
              <a16:creationId xmlns:a16="http://schemas.microsoft.com/office/drawing/2014/main" id="{F45FCEB5-D93C-4B22-984B-CA39209EF939}"/>
            </a:ext>
          </a:extLst>
        </xdr:cNvPr>
        <xdr:cNvSpPr/>
      </xdr:nvSpPr>
      <xdr:spPr>
        <a:xfrm>
          <a:off x="8699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5" name="フローチャート: 判断 354">
          <a:extLst>
            <a:ext uri="{FF2B5EF4-FFF2-40B4-BE49-F238E27FC236}">
              <a16:creationId xmlns:a16="http://schemas.microsoft.com/office/drawing/2014/main" id="{C1608B01-060E-442C-AE47-F37535FADF37}"/>
            </a:ext>
          </a:extLst>
        </xdr:cNvPr>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6" name="フローチャート: 判断 355">
          <a:extLst>
            <a:ext uri="{FF2B5EF4-FFF2-40B4-BE49-F238E27FC236}">
              <a16:creationId xmlns:a16="http://schemas.microsoft.com/office/drawing/2014/main" id="{8790BF3E-0B39-43ED-930F-A2365F07E77F}"/>
            </a:ext>
          </a:extLst>
        </xdr:cNvPr>
        <xdr:cNvSpPr/>
      </xdr:nvSpPr>
      <xdr:spPr>
        <a:xfrm>
          <a:off x="6921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6B640EA-4BB8-4D59-A0B4-94E2D3BC67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E543890-8F2E-4C11-80A7-677695D207B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92DFF8A-18BC-4C81-AC48-9636766E25A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653C447-D5E2-49B0-ABDE-FB5640B319C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E8E1FCE-35C8-4BF6-B7B8-223775C456C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139156</xdr:rowOff>
    </xdr:from>
    <xdr:to>
      <xdr:col>55</xdr:col>
      <xdr:colOff>50800</xdr:colOff>
      <xdr:row>78</xdr:row>
      <xdr:rowOff>69306</xdr:rowOff>
    </xdr:to>
    <xdr:sp macro="" textlink="">
      <xdr:nvSpPr>
        <xdr:cNvPr id="362" name="楕円 361">
          <a:extLst>
            <a:ext uri="{FF2B5EF4-FFF2-40B4-BE49-F238E27FC236}">
              <a16:creationId xmlns:a16="http://schemas.microsoft.com/office/drawing/2014/main" id="{27306F08-350F-4241-BCF2-EB67471542A5}"/>
            </a:ext>
          </a:extLst>
        </xdr:cNvPr>
        <xdr:cNvSpPr/>
      </xdr:nvSpPr>
      <xdr:spPr>
        <a:xfrm>
          <a:off x="10426700" y="133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92183</xdr:rowOff>
    </xdr:from>
    <xdr:ext cx="469744" cy="259045"/>
    <xdr:sp macro="" textlink="">
      <xdr:nvSpPr>
        <xdr:cNvPr id="363" name="【福祉施設】&#10;一人当たり面積該当値テキスト">
          <a:extLst>
            <a:ext uri="{FF2B5EF4-FFF2-40B4-BE49-F238E27FC236}">
              <a16:creationId xmlns:a16="http://schemas.microsoft.com/office/drawing/2014/main" id="{4890792B-4020-477E-9222-6F6642A4E8B8}"/>
            </a:ext>
          </a:extLst>
        </xdr:cNvPr>
        <xdr:cNvSpPr txBox="1"/>
      </xdr:nvSpPr>
      <xdr:spPr>
        <a:xfrm>
          <a:off x="10515600" y="1329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142421</xdr:rowOff>
    </xdr:from>
    <xdr:to>
      <xdr:col>50</xdr:col>
      <xdr:colOff>165100</xdr:colOff>
      <xdr:row>78</xdr:row>
      <xdr:rowOff>72571</xdr:rowOff>
    </xdr:to>
    <xdr:sp macro="" textlink="">
      <xdr:nvSpPr>
        <xdr:cNvPr id="364" name="楕円 363">
          <a:extLst>
            <a:ext uri="{FF2B5EF4-FFF2-40B4-BE49-F238E27FC236}">
              <a16:creationId xmlns:a16="http://schemas.microsoft.com/office/drawing/2014/main" id="{B5EF9F36-8E7B-4319-A723-C627A8745A08}"/>
            </a:ext>
          </a:extLst>
        </xdr:cNvPr>
        <xdr:cNvSpPr/>
      </xdr:nvSpPr>
      <xdr:spPr>
        <a:xfrm>
          <a:off x="9588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18506</xdr:rowOff>
    </xdr:from>
    <xdr:to>
      <xdr:col>55</xdr:col>
      <xdr:colOff>0</xdr:colOff>
      <xdr:row>78</xdr:row>
      <xdr:rowOff>21771</xdr:rowOff>
    </xdr:to>
    <xdr:cxnSp macro="">
      <xdr:nvCxnSpPr>
        <xdr:cNvPr id="365" name="直線コネクタ 364">
          <a:extLst>
            <a:ext uri="{FF2B5EF4-FFF2-40B4-BE49-F238E27FC236}">
              <a16:creationId xmlns:a16="http://schemas.microsoft.com/office/drawing/2014/main" id="{60F0294D-9E52-4003-9967-E27DA5BABC80}"/>
            </a:ext>
          </a:extLst>
        </xdr:cNvPr>
        <xdr:cNvCxnSpPr/>
      </xdr:nvCxnSpPr>
      <xdr:spPr>
        <a:xfrm flipV="1">
          <a:off x="9639300" y="133916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113030</xdr:rowOff>
    </xdr:from>
    <xdr:to>
      <xdr:col>46</xdr:col>
      <xdr:colOff>38100</xdr:colOff>
      <xdr:row>78</xdr:row>
      <xdr:rowOff>43180</xdr:rowOff>
    </xdr:to>
    <xdr:sp macro="" textlink="">
      <xdr:nvSpPr>
        <xdr:cNvPr id="366" name="楕円 365">
          <a:extLst>
            <a:ext uri="{FF2B5EF4-FFF2-40B4-BE49-F238E27FC236}">
              <a16:creationId xmlns:a16="http://schemas.microsoft.com/office/drawing/2014/main" id="{22A96DE8-4E5D-4582-A7C3-DEC7D467DFDC}"/>
            </a:ext>
          </a:extLst>
        </xdr:cNvPr>
        <xdr:cNvSpPr/>
      </xdr:nvSpPr>
      <xdr:spPr>
        <a:xfrm>
          <a:off x="8699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163830</xdr:rowOff>
    </xdr:from>
    <xdr:to>
      <xdr:col>50</xdr:col>
      <xdr:colOff>114300</xdr:colOff>
      <xdr:row>78</xdr:row>
      <xdr:rowOff>21771</xdr:rowOff>
    </xdr:to>
    <xdr:cxnSp macro="">
      <xdr:nvCxnSpPr>
        <xdr:cNvPr id="367" name="直線コネクタ 366">
          <a:extLst>
            <a:ext uri="{FF2B5EF4-FFF2-40B4-BE49-F238E27FC236}">
              <a16:creationId xmlns:a16="http://schemas.microsoft.com/office/drawing/2014/main" id="{9F883933-2EF9-41DD-BA3C-D63C13F7689E}"/>
            </a:ext>
          </a:extLst>
        </xdr:cNvPr>
        <xdr:cNvCxnSpPr/>
      </xdr:nvCxnSpPr>
      <xdr:spPr>
        <a:xfrm>
          <a:off x="8750300" y="133654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93436</xdr:rowOff>
    </xdr:from>
    <xdr:to>
      <xdr:col>41</xdr:col>
      <xdr:colOff>101600</xdr:colOff>
      <xdr:row>78</xdr:row>
      <xdr:rowOff>23586</xdr:rowOff>
    </xdr:to>
    <xdr:sp macro="" textlink="">
      <xdr:nvSpPr>
        <xdr:cNvPr id="368" name="楕円 367">
          <a:extLst>
            <a:ext uri="{FF2B5EF4-FFF2-40B4-BE49-F238E27FC236}">
              <a16:creationId xmlns:a16="http://schemas.microsoft.com/office/drawing/2014/main" id="{2F47AAD6-AAA4-47F8-BEEF-94243F40112E}"/>
            </a:ext>
          </a:extLst>
        </xdr:cNvPr>
        <xdr:cNvSpPr/>
      </xdr:nvSpPr>
      <xdr:spPr>
        <a:xfrm>
          <a:off x="7810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144236</xdr:rowOff>
    </xdr:from>
    <xdr:to>
      <xdr:col>45</xdr:col>
      <xdr:colOff>177800</xdr:colOff>
      <xdr:row>77</xdr:row>
      <xdr:rowOff>163830</xdr:rowOff>
    </xdr:to>
    <xdr:cxnSp macro="">
      <xdr:nvCxnSpPr>
        <xdr:cNvPr id="369" name="直線コネクタ 368">
          <a:extLst>
            <a:ext uri="{FF2B5EF4-FFF2-40B4-BE49-F238E27FC236}">
              <a16:creationId xmlns:a16="http://schemas.microsoft.com/office/drawing/2014/main" id="{BA31F40F-85F7-4C4C-AA9F-945B8BC59E7B}"/>
            </a:ext>
          </a:extLst>
        </xdr:cNvPr>
        <xdr:cNvCxnSpPr/>
      </xdr:nvCxnSpPr>
      <xdr:spPr>
        <a:xfrm>
          <a:off x="7861300" y="133458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34652</xdr:rowOff>
    </xdr:from>
    <xdr:to>
      <xdr:col>36</xdr:col>
      <xdr:colOff>165100</xdr:colOff>
      <xdr:row>77</xdr:row>
      <xdr:rowOff>136252</xdr:rowOff>
    </xdr:to>
    <xdr:sp macro="" textlink="">
      <xdr:nvSpPr>
        <xdr:cNvPr id="370" name="楕円 369">
          <a:extLst>
            <a:ext uri="{FF2B5EF4-FFF2-40B4-BE49-F238E27FC236}">
              <a16:creationId xmlns:a16="http://schemas.microsoft.com/office/drawing/2014/main" id="{F17172B6-BA31-40F9-8F60-6315E1C7B241}"/>
            </a:ext>
          </a:extLst>
        </xdr:cNvPr>
        <xdr:cNvSpPr/>
      </xdr:nvSpPr>
      <xdr:spPr>
        <a:xfrm>
          <a:off x="69215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85452</xdr:rowOff>
    </xdr:from>
    <xdr:to>
      <xdr:col>41</xdr:col>
      <xdr:colOff>50800</xdr:colOff>
      <xdr:row>77</xdr:row>
      <xdr:rowOff>144236</xdr:rowOff>
    </xdr:to>
    <xdr:cxnSp macro="">
      <xdr:nvCxnSpPr>
        <xdr:cNvPr id="371" name="直線コネクタ 370">
          <a:extLst>
            <a:ext uri="{FF2B5EF4-FFF2-40B4-BE49-F238E27FC236}">
              <a16:creationId xmlns:a16="http://schemas.microsoft.com/office/drawing/2014/main" id="{4406E4D3-CC39-4892-9CBA-E8B5A567D6B4}"/>
            </a:ext>
          </a:extLst>
        </xdr:cNvPr>
        <xdr:cNvCxnSpPr/>
      </xdr:nvCxnSpPr>
      <xdr:spPr>
        <a:xfrm>
          <a:off x="6972300" y="1328710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91457</xdr:rowOff>
    </xdr:from>
    <xdr:ext cx="469744" cy="259045"/>
    <xdr:sp macro="" textlink="">
      <xdr:nvSpPr>
        <xdr:cNvPr id="372" name="n_1aveValue【福祉施設】&#10;一人当たり面積">
          <a:extLst>
            <a:ext uri="{FF2B5EF4-FFF2-40B4-BE49-F238E27FC236}">
              <a16:creationId xmlns:a16="http://schemas.microsoft.com/office/drawing/2014/main" id="{C2F67FCC-6FF5-4DA0-A244-3A06C11AFF42}"/>
            </a:ext>
          </a:extLst>
        </xdr:cNvPr>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78395</xdr:rowOff>
    </xdr:from>
    <xdr:ext cx="469744" cy="259045"/>
    <xdr:sp macro="" textlink="">
      <xdr:nvSpPr>
        <xdr:cNvPr id="373" name="n_2aveValue【福祉施設】&#10;一人当たり面積">
          <a:extLst>
            <a:ext uri="{FF2B5EF4-FFF2-40B4-BE49-F238E27FC236}">
              <a16:creationId xmlns:a16="http://schemas.microsoft.com/office/drawing/2014/main" id="{A0929716-24BB-4854-B007-C059CF85586C}"/>
            </a:ext>
          </a:extLst>
        </xdr:cNvPr>
        <xdr:cNvSpPr txBox="1"/>
      </xdr:nvSpPr>
      <xdr:spPr>
        <a:xfrm>
          <a:off x="8515427" y="146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74" name="n_3aveValue【福祉施設】&#10;一人当たり面積">
          <a:extLst>
            <a:ext uri="{FF2B5EF4-FFF2-40B4-BE49-F238E27FC236}">
              <a16:creationId xmlns:a16="http://schemas.microsoft.com/office/drawing/2014/main" id="{5C5637F5-283D-469F-81AA-2A1572173F2D}"/>
            </a:ext>
          </a:extLst>
        </xdr:cNvPr>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75" name="n_4aveValue【福祉施設】&#10;一人当たり面積">
          <a:extLst>
            <a:ext uri="{FF2B5EF4-FFF2-40B4-BE49-F238E27FC236}">
              <a16:creationId xmlns:a16="http://schemas.microsoft.com/office/drawing/2014/main" id="{45E101ED-B85F-499F-BB6F-0C27A090AA5C}"/>
            </a:ext>
          </a:extLst>
        </xdr:cNvPr>
        <xdr:cNvSpPr txBox="1"/>
      </xdr:nvSpPr>
      <xdr:spPr>
        <a:xfrm>
          <a:off x="6737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89098</xdr:rowOff>
    </xdr:from>
    <xdr:ext cx="469744" cy="259045"/>
    <xdr:sp macro="" textlink="">
      <xdr:nvSpPr>
        <xdr:cNvPr id="376" name="n_1mainValue【福祉施設】&#10;一人当たり面積">
          <a:extLst>
            <a:ext uri="{FF2B5EF4-FFF2-40B4-BE49-F238E27FC236}">
              <a16:creationId xmlns:a16="http://schemas.microsoft.com/office/drawing/2014/main" id="{58B27335-BED4-4C42-AED5-1F159CC0CA60}"/>
            </a:ext>
          </a:extLst>
        </xdr:cNvPr>
        <xdr:cNvSpPr txBox="1"/>
      </xdr:nvSpPr>
      <xdr:spPr>
        <a:xfrm>
          <a:off x="9391727" y="1311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59707</xdr:rowOff>
    </xdr:from>
    <xdr:ext cx="469744" cy="259045"/>
    <xdr:sp macro="" textlink="">
      <xdr:nvSpPr>
        <xdr:cNvPr id="377" name="n_2mainValue【福祉施設】&#10;一人当たり面積">
          <a:extLst>
            <a:ext uri="{FF2B5EF4-FFF2-40B4-BE49-F238E27FC236}">
              <a16:creationId xmlns:a16="http://schemas.microsoft.com/office/drawing/2014/main" id="{27EEF0ED-76E3-4439-AB52-C3647C516622}"/>
            </a:ext>
          </a:extLst>
        </xdr:cNvPr>
        <xdr:cNvSpPr txBox="1"/>
      </xdr:nvSpPr>
      <xdr:spPr>
        <a:xfrm>
          <a:off x="8515427" y="13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40113</xdr:rowOff>
    </xdr:from>
    <xdr:ext cx="469744" cy="259045"/>
    <xdr:sp macro="" textlink="">
      <xdr:nvSpPr>
        <xdr:cNvPr id="378" name="n_3mainValue【福祉施設】&#10;一人当たり面積">
          <a:extLst>
            <a:ext uri="{FF2B5EF4-FFF2-40B4-BE49-F238E27FC236}">
              <a16:creationId xmlns:a16="http://schemas.microsoft.com/office/drawing/2014/main" id="{EAD9E8F3-4919-4AD5-B718-4CF6A6A2CAE8}"/>
            </a:ext>
          </a:extLst>
        </xdr:cNvPr>
        <xdr:cNvSpPr txBox="1"/>
      </xdr:nvSpPr>
      <xdr:spPr>
        <a:xfrm>
          <a:off x="76264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75</xdr:row>
      <xdr:rowOff>152779</xdr:rowOff>
    </xdr:from>
    <xdr:ext cx="469744" cy="259045"/>
    <xdr:sp macro="" textlink="">
      <xdr:nvSpPr>
        <xdr:cNvPr id="379" name="n_4mainValue【福祉施設】&#10;一人当たり面積">
          <a:extLst>
            <a:ext uri="{FF2B5EF4-FFF2-40B4-BE49-F238E27FC236}">
              <a16:creationId xmlns:a16="http://schemas.microsoft.com/office/drawing/2014/main" id="{C09525D3-3A0C-4228-BE50-83ED9DD85176}"/>
            </a:ext>
          </a:extLst>
        </xdr:cNvPr>
        <xdr:cNvSpPr txBox="1"/>
      </xdr:nvSpPr>
      <xdr:spPr>
        <a:xfrm>
          <a:off x="6737427" y="1301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15B200C-CD5B-4F4C-A131-4ACB688FA2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7E137BBF-5606-44F4-8F27-6DD89DD864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7B445AD5-62A9-46B3-984C-C3182946EE7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352455B-C741-44E5-8B1A-FC9A096E077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159BDF1-F9C2-4D7A-8846-B087A3676F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321EADAE-8BBF-41AB-BD14-8EB3F4789B1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D7F1A24-91BB-4FC6-83C5-95386B22024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4C2A5FBF-2CEB-499A-B020-C5873078C7D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E7ED9DE9-8FE4-4723-8BD8-32242BF4251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41722854-16B6-471A-93E8-DF668A18523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440F17EC-E978-4BC8-B576-BD437E7D2DB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id="{35534219-20A3-491B-8BBC-8E94D8BCDF2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a:extLst>
            <a:ext uri="{FF2B5EF4-FFF2-40B4-BE49-F238E27FC236}">
              <a16:creationId xmlns:a16="http://schemas.microsoft.com/office/drawing/2014/main" id="{4A8C7432-BC03-4448-A934-92E968A1C42D}"/>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id="{32D1D6F1-7BD2-4459-90DB-4DD196C983B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id="{1E01A668-6B5A-42DF-86A3-C1A47028631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id="{946EF174-558A-4ACF-9DA6-06E8BB6C616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id="{6AE9BF82-D709-4C5A-9FE5-CD2F618FA161}"/>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id="{FA663ECE-41E6-4B6E-81E9-E76A326B910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id="{D759BF47-FA26-460F-8B4C-D2172EE3506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id="{F5671AF7-0009-4261-AAF7-BE644A4A0C6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a:extLst>
            <a:ext uri="{FF2B5EF4-FFF2-40B4-BE49-F238E27FC236}">
              <a16:creationId xmlns:a16="http://schemas.microsoft.com/office/drawing/2014/main" id="{BFEF02C5-CC01-4772-BF96-AC10047E0873}"/>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CF96EA7A-AD7B-4BA6-907E-907A19C8A12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196281F3-C251-4898-B200-D5AFE855F60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109</xdr:row>
      <xdr:rowOff>32386</xdr:rowOff>
    </xdr:to>
    <xdr:cxnSp macro="">
      <xdr:nvCxnSpPr>
        <xdr:cNvPr id="403" name="直線コネクタ 402">
          <a:extLst>
            <a:ext uri="{FF2B5EF4-FFF2-40B4-BE49-F238E27FC236}">
              <a16:creationId xmlns:a16="http://schemas.microsoft.com/office/drawing/2014/main" id="{A4B0EC6E-2EBB-40FB-8D4F-63E9F434A67E}"/>
            </a:ext>
          </a:extLst>
        </xdr:cNvPr>
        <xdr:cNvCxnSpPr/>
      </xdr:nvCxnSpPr>
      <xdr:spPr>
        <a:xfrm flipV="1">
          <a:off x="4634865" y="17364075"/>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36213</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5C499454-6A62-44C0-9080-A2AF37C9CB50}"/>
            </a:ext>
          </a:extLst>
        </xdr:cNvPr>
        <xdr:cNvSpPr txBox="1"/>
      </xdr:nvSpPr>
      <xdr:spPr>
        <a:xfrm>
          <a:off x="4673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32386</xdr:rowOff>
    </xdr:from>
    <xdr:to>
      <xdr:col>24</xdr:col>
      <xdr:colOff>152400</xdr:colOff>
      <xdr:row>109</xdr:row>
      <xdr:rowOff>32386</xdr:rowOff>
    </xdr:to>
    <xdr:cxnSp macro="">
      <xdr:nvCxnSpPr>
        <xdr:cNvPr id="405" name="直線コネクタ 404">
          <a:extLst>
            <a:ext uri="{FF2B5EF4-FFF2-40B4-BE49-F238E27FC236}">
              <a16:creationId xmlns:a16="http://schemas.microsoft.com/office/drawing/2014/main" id="{91B439A0-CA78-472A-8A59-5C9D2536C3CB}"/>
            </a:ext>
          </a:extLst>
        </xdr:cNvPr>
        <xdr:cNvCxnSpPr/>
      </xdr:nvCxnSpPr>
      <xdr:spPr>
        <a:xfrm>
          <a:off x="4546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A7553D9D-5D93-45C7-9551-344BAEFDAA40}"/>
            </a:ext>
          </a:extLst>
        </xdr:cNvPr>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7" name="直線コネクタ 406">
          <a:extLst>
            <a:ext uri="{FF2B5EF4-FFF2-40B4-BE49-F238E27FC236}">
              <a16:creationId xmlns:a16="http://schemas.microsoft.com/office/drawing/2014/main" id="{BE79E764-7DE6-485B-8C31-354C5016417F}"/>
            </a:ext>
          </a:extLst>
        </xdr:cNvPr>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78122</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92E057F9-4F79-441D-864B-A1B208212DC4}"/>
            </a:ext>
          </a:extLst>
        </xdr:cNvPr>
        <xdr:cNvSpPr txBox="1"/>
      </xdr:nvSpPr>
      <xdr:spPr>
        <a:xfrm>
          <a:off x="4673600" y="1808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99695</xdr:rowOff>
    </xdr:from>
    <xdr:to>
      <xdr:col>24</xdr:col>
      <xdr:colOff>114300</xdr:colOff>
      <xdr:row>106</xdr:row>
      <xdr:rowOff>29845</xdr:rowOff>
    </xdr:to>
    <xdr:sp macro="" textlink="">
      <xdr:nvSpPr>
        <xdr:cNvPr id="409" name="フローチャート: 判断 408">
          <a:extLst>
            <a:ext uri="{FF2B5EF4-FFF2-40B4-BE49-F238E27FC236}">
              <a16:creationId xmlns:a16="http://schemas.microsoft.com/office/drawing/2014/main" id="{403F2423-5575-4FCB-B032-49ED21F85016}"/>
            </a:ext>
          </a:extLst>
        </xdr:cNvPr>
        <xdr:cNvSpPr/>
      </xdr:nvSpPr>
      <xdr:spPr>
        <a:xfrm>
          <a:off x="45847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76836</xdr:rowOff>
    </xdr:from>
    <xdr:to>
      <xdr:col>20</xdr:col>
      <xdr:colOff>38100</xdr:colOff>
      <xdr:row>106</xdr:row>
      <xdr:rowOff>6986</xdr:rowOff>
    </xdr:to>
    <xdr:sp macro="" textlink="">
      <xdr:nvSpPr>
        <xdr:cNvPr id="410" name="フローチャート: 判断 409">
          <a:extLst>
            <a:ext uri="{FF2B5EF4-FFF2-40B4-BE49-F238E27FC236}">
              <a16:creationId xmlns:a16="http://schemas.microsoft.com/office/drawing/2014/main" id="{E0F41966-3745-4AD3-860D-17B254923D18}"/>
            </a:ext>
          </a:extLst>
        </xdr:cNvPr>
        <xdr:cNvSpPr/>
      </xdr:nvSpPr>
      <xdr:spPr>
        <a:xfrm>
          <a:off x="3746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1" name="フローチャート: 判断 410">
          <a:extLst>
            <a:ext uri="{FF2B5EF4-FFF2-40B4-BE49-F238E27FC236}">
              <a16:creationId xmlns:a16="http://schemas.microsoft.com/office/drawing/2014/main" id="{3B7F6030-3033-4184-8D63-671ED160C3D9}"/>
            </a:ext>
          </a:extLst>
        </xdr:cNvPr>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74930</xdr:rowOff>
    </xdr:from>
    <xdr:to>
      <xdr:col>10</xdr:col>
      <xdr:colOff>165100</xdr:colOff>
      <xdr:row>106</xdr:row>
      <xdr:rowOff>5080</xdr:rowOff>
    </xdr:to>
    <xdr:sp macro="" textlink="">
      <xdr:nvSpPr>
        <xdr:cNvPr id="412" name="フローチャート: 判断 411">
          <a:extLst>
            <a:ext uri="{FF2B5EF4-FFF2-40B4-BE49-F238E27FC236}">
              <a16:creationId xmlns:a16="http://schemas.microsoft.com/office/drawing/2014/main" id="{1BE43D33-515E-4ADA-BDB9-202635295B59}"/>
            </a:ext>
          </a:extLst>
        </xdr:cNvPr>
        <xdr:cNvSpPr/>
      </xdr:nvSpPr>
      <xdr:spPr>
        <a:xfrm>
          <a:off x="196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31114</xdr:rowOff>
    </xdr:from>
    <xdr:to>
      <xdr:col>6</xdr:col>
      <xdr:colOff>38100</xdr:colOff>
      <xdr:row>105</xdr:row>
      <xdr:rowOff>132714</xdr:rowOff>
    </xdr:to>
    <xdr:sp macro="" textlink="">
      <xdr:nvSpPr>
        <xdr:cNvPr id="413" name="フローチャート: 判断 412">
          <a:extLst>
            <a:ext uri="{FF2B5EF4-FFF2-40B4-BE49-F238E27FC236}">
              <a16:creationId xmlns:a16="http://schemas.microsoft.com/office/drawing/2014/main" id="{FD20B4A5-53CB-4286-A05D-E070F45E3235}"/>
            </a:ext>
          </a:extLst>
        </xdr:cNvPr>
        <xdr:cNvSpPr/>
      </xdr:nvSpPr>
      <xdr:spPr>
        <a:xfrm>
          <a:off x="107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F5E4478-D211-455D-BE70-8C3C3FFE21C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C29E6A8-D638-452F-8269-2942C25BBF9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45089BC-965D-4DE6-B5C5-E4FB61931D9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55E2B8F-FBB3-489B-B512-0C54B387ACE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93755F7-F2AC-4E66-A3B3-5E2C83FDFB2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19" name="楕円 418">
          <a:extLst>
            <a:ext uri="{FF2B5EF4-FFF2-40B4-BE49-F238E27FC236}">
              <a16:creationId xmlns:a16="http://schemas.microsoft.com/office/drawing/2014/main" id="{954151E1-18D6-4BB1-A619-2CCCAAF88D05}"/>
            </a:ext>
          </a:extLst>
        </xdr:cNvPr>
        <xdr:cNvSpPr/>
      </xdr:nvSpPr>
      <xdr:spPr>
        <a:xfrm>
          <a:off x="4584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63516</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A01FD135-6CEC-4652-BF66-F5ABF089D95B}"/>
            </a:ext>
          </a:extLst>
        </xdr:cNvPr>
        <xdr:cNvSpPr txBox="1"/>
      </xdr:nvSpPr>
      <xdr:spPr>
        <a:xfrm>
          <a:off x="4673600"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162561</xdr:rowOff>
    </xdr:from>
    <xdr:to>
      <xdr:col>20</xdr:col>
      <xdr:colOff>38100</xdr:colOff>
      <xdr:row>104</xdr:row>
      <xdr:rowOff>92711</xdr:rowOff>
    </xdr:to>
    <xdr:sp macro="" textlink="">
      <xdr:nvSpPr>
        <xdr:cNvPr id="421" name="楕円 420">
          <a:extLst>
            <a:ext uri="{FF2B5EF4-FFF2-40B4-BE49-F238E27FC236}">
              <a16:creationId xmlns:a16="http://schemas.microsoft.com/office/drawing/2014/main" id="{D37E3E76-2D57-4480-B6AF-491647961553}"/>
            </a:ext>
          </a:extLst>
        </xdr:cNvPr>
        <xdr:cNvSpPr/>
      </xdr:nvSpPr>
      <xdr:spPr>
        <a:xfrm>
          <a:off x="3746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41911</xdr:rowOff>
    </xdr:from>
    <xdr:to>
      <xdr:col>24</xdr:col>
      <xdr:colOff>63500</xdr:colOff>
      <xdr:row>104</xdr:row>
      <xdr:rowOff>91439</xdr:rowOff>
    </xdr:to>
    <xdr:cxnSp macro="">
      <xdr:nvCxnSpPr>
        <xdr:cNvPr id="422" name="直線コネクタ 421">
          <a:extLst>
            <a:ext uri="{FF2B5EF4-FFF2-40B4-BE49-F238E27FC236}">
              <a16:creationId xmlns:a16="http://schemas.microsoft.com/office/drawing/2014/main" id="{9DB2B3B0-1016-40E5-BDB6-C2047A68FB23}"/>
            </a:ext>
          </a:extLst>
        </xdr:cNvPr>
        <xdr:cNvCxnSpPr/>
      </xdr:nvCxnSpPr>
      <xdr:spPr>
        <a:xfrm>
          <a:off x="3797300" y="178727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636</xdr:rowOff>
    </xdr:from>
    <xdr:to>
      <xdr:col>15</xdr:col>
      <xdr:colOff>101600</xdr:colOff>
      <xdr:row>105</xdr:row>
      <xdr:rowOff>102236</xdr:rowOff>
    </xdr:to>
    <xdr:sp macro="" textlink="">
      <xdr:nvSpPr>
        <xdr:cNvPr id="423" name="楕円 422">
          <a:extLst>
            <a:ext uri="{FF2B5EF4-FFF2-40B4-BE49-F238E27FC236}">
              <a16:creationId xmlns:a16="http://schemas.microsoft.com/office/drawing/2014/main" id="{07D740D6-3FDC-47DA-927A-863BACF747AB}"/>
            </a:ext>
          </a:extLst>
        </xdr:cNvPr>
        <xdr:cNvSpPr/>
      </xdr:nvSpPr>
      <xdr:spPr>
        <a:xfrm>
          <a:off x="2857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41911</xdr:rowOff>
    </xdr:from>
    <xdr:to>
      <xdr:col>19</xdr:col>
      <xdr:colOff>177800</xdr:colOff>
      <xdr:row>105</xdr:row>
      <xdr:rowOff>51436</xdr:rowOff>
    </xdr:to>
    <xdr:cxnSp macro="">
      <xdr:nvCxnSpPr>
        <xdr:cNvPr id="424" name="直線コネクタ 423">
          <a:extLst>
            <a:ext uri="{FF2B5EF4-FFF2-40B4-BE49-F238E27FC236}">
              <a16:creationId xmlns:a16="http://schemas.microsoft.com/office/drawing/2014/main" id="{48AD671A-2D9E-4C26-A40F-BE94176CE1FD}"/>
            </a:ext>
          </a:extLst>
        </xdr:cNvPr>
        <xdr:cNvCxnSpPr/>
      </xdr:nvCxnSpPr>
      <xdr:spPr>
        <a:xfrm flipV="1">
          <a:off x="2908300" y="17872711"/>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130175</xdr:rowOff>
    </xdr:from>
    <xdr:to>
      <xdr:col>10</xdr:col>
      <xdr:colOff>165100</xdr:colOff>
      <xdr:row>105</xdr:row>
      <xdr:rowOff>60325</xdr:rowOff>
    </xdr:to>
    <xdr:sp macro="" textlink="">
      <xdr:nvSpPr>
        <xdr:cNvPr id="425" name="楕円 424">
          <a:extLst>
            <a:ext uri="{FF2B5EF4-FFF2-40B4-BE49-F238E27FC236}">
              <a16:creationId xmlns:a16="http://schemas.microsoft.com/office/drawing/2014/main" id="{28D710B2-53FA-4424-A0A4-496EF608B6CC}"/>
            </a:ext>
          </a:extLst>
        </xdr:cNvPr>
        <xdr:cNvSpPr/>
      </xdr:nvSpPr>
      <xdr:spPr>
        <a:xfrm>
          <a:off x="1968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9525</xdr:rowOff>
    </xdr:from>
    <xdr:to>
      <xdr:col>15</xdr:col>
      <xdr:colOff>50800</xdr:colOff>
      <xdr:row>105</xdr:row>
      <xdr:rowOff>51436</xdr:rowOff>
    </xdr:to>
    <xdr:cxnSp macro="">
      <xdr:nvCxnSpPr>
        <xdr:cNvPr id="426" name="直線コネクタ 425">
          <a:extLst>
            <a:ext uri="{FF2B5EF4-FFF2-40B4-BE49-F238E27FC236}">
              <a16:creationId xmlns:a16="http://schemas.microsoft.com/office/drawing/2014/main" id="{3CBC2D3F-21FE-4B5D-ABC1-D1D73DEB46F1}"/>
            </a:ext>
          </a:extLst>
        </xdr:cNvPr>
        <xdr:cNvCxnSpPr/>
      </xdr:nvCxnSpPr>
      <xdr:spPr>
        <a:xfrm>
          <a:off x="2019300" y="180117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88264</xdr:rowOff>
    </xdr:from>
    <xdr:to>
      <xdr:col>6</xdr:col>
      <xdr:colOff>38100</xdr:colOff>
      <xdr:row>105</xdr:row>
      <xdr:rowOff>18414</xdr:rowOff>
    </xdr:to>
    <xdr:sp macro="" textlink="">
      <xdr:nvSpPr>
        <xdr:cNvPr id="427" name="楕円 426">
          <a:extLst>
            <a:ext uri="{FF2B5EF4-FFF2-40B4-BE49-F238E27FC236}">
              <a16:creationId xmlns:a16="http://schemas.microsoft.com/office/drawing/2014/main" id="{EDD38EB2-037E-4738-A865-A6DFA8B9CDF8}"/>
            </a:ext>
          </a:extLst>
        </xdr:cNvPr>
        <xdr:cNvSpPr/>
      </xdr:nvSpPr>
      <xdr:spPr>
        <a:xfrm>
          <a:off x="1079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139064</xdr:rowOff>
    </xdr:from>
    <xdr:to>
      <xdr:col>10</xdr:col>
      <xdr:colOff>114300</xdr:colOff>
      <xdr:row>105</xdr:row>
      <xdr:rowOff>9525</xdr:rowOff>
    </xdr:to>
    <xdr:cxnSp macro="">
      <xdr:nvCxnSpPr>
        <xdr:cNvPr id="428" name="直線コネクタ 427">
          <a:extLst>
            <a:ext uri="{FF2B5EF4-FFF2-40B4-BE49-F238E27FC236}">
              <a16:creationId xmlns:a16="http://schemas.microsoft.com/office/drawing/2014/main" id="{776911D7-401E-4A2D-AD21-E9D3DF8FFE76}"/>
            </a:ext>
          </a:extLst>
        </xdr:cNvPr>
        <xdr:cNvCxnSpPr/>
      </xdr:nvCxnSpPr>
      <xdr:spPr>
        <a:xfrm>
          <a:off x="1130300" y="179698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169563</xdr:rowOff>
    </xdr:from>
    <xdr:ext cx="405111" cy="259045"/>
    <xdr:sp macro="" textlink="">
      <xdr:nvSpPr>
        <xdr:cNvPr id="429" name="n_1aveValue【市民会館】&#10;有形固定資産減価償却率">
          <a:extLst>
            <a:ext uri="{FF2B5EF4-FFF2-40B4-BE49-F238E27FC236}">
              <a16:creationId xmlns:a16="http://schemas.microsoft.com/office/drawing/2014/main" id="{B74950BE-13DD-4242-9250-86CCE1D74DC3}"/>
            </a:ext>
          </a:extLst>
        </xdr:cNvPr>
        <xdr:cNvSpPr txBox="1"/>
      </xdr:nvSpPr>
      <xdr:spPr>
        <a:xfrm>
          <a:off x="3582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0" name="n_2aveValue【市民会館】&#10;有形固定資産減価償却率">
          <a:extLst>
            <a:ext uri="{FF2B5EF4-FFF2-40B4-BE49-F238E27FC236}">
              <a16:creationId xmlns:a16="http://schemas.microsoft.com/office/drawing/2014/main" id="{43418FE8-3E3A-49D9-AA4D-1EA7B80DBBF5}"/>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167657</xdr:rowOff>
    </xdr:from>
    <xdr:ext cx="405111" cy="259045"/>
    <xdr:sp macro="" textlink="">
      <xdr:nvSpPr>
        <xdr:cNvPr id="431" name="n_3aveValue【市民会館】&#10;有形固定資産減価償却率">
          <a:extLst>
            <a:ext uri="{FF2B5EF4-FFF2-40B4-BE49-F238E27FC236}">
              <a16:creationId xmlns:a16="http://schemas.microsoft.com/office/drawing/2014/main" id="{723E18DE-96D0-4C2C-BD1B-F511F3E46805}"/>
            </a:ext>
          </a:extLst>
        </xdr:cNvPr>
        <xdr:cNvSpPr txBox="1"/>
      </xdr:nvSpPr>
      <xdr:spPr>
        <a:xfrm>
          <a:off x="1816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123841</xdr:rowOff>
    </xdr:from>
    <xdr:ext cx="405111" cy="259045"/>
    <xdr:sp macro="" textlink="">
      <xdr:nvSpPr>
        <xdr:cNvPr id="432" name="n_4aveValue【市民会館】&#10;有形固定資産減価償却率">
          <a:extLst>
            <a:ext uri="{FF2B5EF4-FFF2-40B4-BE49-F238E27FC236}">
              <a16:creationId xmlns:a16="http://schemas.microsoft.com/office/drawing/2014/main" id="{BAF7BF97-4A9D-44D1-8484-A326E5FFDF0C}"/>
            </a:ext>
          </a:extLst>
        </xdr:cNvPr>
        <xdr:cNvSpPr txBox="1"/>
      </xdr:nvSpPr>
      <xdr:spPr>
        <a:xfrm>
          <a:off x="927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109238</xdr:rowOff>
    </xdr:from>
    <xdr:ext cx="405111" cy="259045"/>
    <xdr:sp macro="" textlink="">
      <xdr:nvSpPr>
        <xdr:cNvPr id="433" name="n_1mainValue【市民会館】&#10;有形固定資産減価償却率">
          <a:extLst>
            <a:ext uri="{FF2B5EF4-FFF2-40B4-BE49-F238E27FC236}">
              <a16:creationId xmlns:a16="http://schemas.microsoft.com/office/drawing/2014/main" id="{3D8FBACC-5349-4F11-B7B3-B29E2560AAA1}"/>
            </a:ext>
          </a:extLst>
        </xdr:cNvPr>
        <xdr:cNvSpPr txBox="1"/>
      </xdr:nvSpPr>
      <xdr:spPr>
        <a:xfrm>
          <a:off x="3582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118763</xdr:rowOff>
    </xdr:from>
    <xdr:ext cx="405111" cy="259045"/>
    <xdr:sp macro="" textlink="">
      <xdr:nvSpPr>
        <xdr:cNvPr id="434" name="n_2mainValue【市民会館】&#10;有形固定資産減価償却率">
          <a:extLst>
            <a:ext uri="{FF2B5EF4-FFF2-40B4-BE49-F238E27FC236}">
              <a16:creationId xmlns:a16="http://schemas.microsoft.com/office/drawing/2014/main" id="{06E219AB-2A26-4024-87C1-3A98692FFFAF}"/>
            </a:ext>
          </a:extLst>
        </xdr:cNvPr>
        <xdr:cNvSpPr txBox="1"/>
      </xdr:nvSpPr>
      <xdr:spPr>
        <a:xfrm>
          <a:off x="2705744" y="1777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76852</xdr:rowOff>
    </xdr:from>
    <xdr:ext cx="405111" cy="259045"/>
    <xdr:sp macro="" textlink="">
      <xdr:nvSpPr>
        <xdr:cNvPr id="435" name="n_3mainValue【市民会館】&#10;有形固定資産減価償却率">
          <a:extLst>
            <a:ext uri="{FF2B5EF4-FFF2-40B4-BE49-F238E27FC236}">
              <a16:creationId xmlns:a16="http://schemas.microsoft.com/office/drawing/2014/main" id="{96C669D9-CBC5-4E51-8AC8-0A476C9AD6D8}"/>
            </a:ext>
          </a:extLst>
        </xdr:cNvPr>
        <xdr:cNvSpPr txBox="1"/>
      </xdr:nvSpPr>
      <xdr:spPr>
        <a:xfrm>
          <a:off x="18167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34941</xdr:rowOff>
    </xdr:from>
    <xdr:ext cx="405111" cy="259045"/>
    <xdr:sp macro="" textlink="">
      <xdr:nvSpPr>
        <xdr:cNvPr id="436" name="n_4mainValue【市民会館】&#10;有形固定資産減価償却率">
          <a:extLst>
            <a:ext uri="{FF2B5EF4-FFF2-40B4-BE49-F238E27FC236}">
              <a16:creationId xmlns:a16="http://schemas.microsoft.com/office/drawing/2014/main" id="{322A2C86-5A2A-464B-A942-D143CFA47F88}"/>
            </a:ext>
          </a:extLst>
        </xdr:cNvPr>
        <xdr:cNvSpPr txBox="1"/>
      </xdr:nvSpPr>
      <xdr:spPr>
        <a:xfrm>
          <a:off x="927744"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B3D9704D-3CB1-43CE-A55E-4750C62E97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4F75FBA1-74CA-4B90-B97D-50381CFC02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96F3C00A-8B06-462E-977A-2315C2C1CF9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77FCB4E7-9AAB-4B8C-8A70-4DFA3C88E18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3FB60F58-984D-4FFF-8685-18BAB1608E0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65542754-B720-4847-9C25-D45F9EBD37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C6814D36-A043-4C2A-BFF9-D8A0A45D113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DC2B91F0-232C-4D51-8050-153D801685A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B5047934-BFD1-4279-8BCA-7278CD698C9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B07C4B20-0FA9-4298-A598-E061AE2715D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50E9D456-1A22-4854-887D-912950DBEE1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a:extLst>
            <a:ext uri="{FF2B5EF4-FFF2-40B4-BE49-F238E27FC236}">
              <a16:creationId xmlns:a16="http://schemas.microsoft.com/office/drawing/2014/main" id="{53B44AE4-5D83-4F46-8883-A95CAAC6BF0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B917853D-DE5A-499D-84C8-69698835867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a:extLst>
            <a:ext uri="{FF2B5EF4-FFF2-40B4-BE49-F238E27FC236}">
              <a16:creationId xmlns:a16="http://schemas.microsoft.com/office/drawing/2014/main" id="{C2ED486F-76DB-4CB2-8D56-32B314C4982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602F7D1B-501C-41EE-84E0-838908CEE87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a:extLst>
            <a:ext uri="{FF2B5EF4-FFF2-40B4-BE49-F238E27FC236}">
              <a16:creationId xmlns:a16="http://schemas.microsoft.com/office/drawing/2014/main" id="{A41A2D0D-4743-4806-A6E7-87FE2F0FA29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2609E32F-70AC-4AB3-906C-D6E1B8FB188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a:extLst>
            <a:ext uri="{FF2B5EF4-FFF2-40B4-BE49-F238E27FC236}">
              <a16:creationId xmlns:a16="http://schemas.microsoft.com/office/drawing/2014/main" id="{401D00E4-F5A8-4605-BF5F-CFC189FE69F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EC1562CE-47BE-4CAC-8D20-28C4DA748C0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a:extLst>
            <a:ext uri="{FF2B5EF4-FFF2-40B4-BE49-F238E27FC236}">
              <a16:creationId xmlns:a16="http://schemas.microsoft.com/office/drawing/2014/main" id="{54838CCC-FDBB-4FF9-A1F0-BBAE408969F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323FE5A0-8E7E-45B0-84D1-0E47124C6AC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17A83695-4726-4B9A-8F05-F431A3BDEA9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DE579D80-63AA-4819-9A0C-49F8DB5FACA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0" name="直線コネクタ 459">
          <a:extLst>
            <a:ext uri="{FF2B5EF4-FFF2-40B4-BE49-F238E27FC236}">
              <a16:creationId xmlns:a16="http://schemas.microsoft.com/office/drawing/2014/main" id="{D6DFB7DC-60E2-493B-A391-B78868EC85D3}"/>
            </a:ext>
          </a:extLst>
        </xdr:cNvPr>
        <xdr:cNvCxnSpPr/>
      </xdr:nvCxnSpPr>
      <xdr:spPr>
        <a:xfrm flipV="1">
          <a:off x="10476865" y="17152620"/>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1" name="【市民会館】&#10;一人当たり面積最小値テキスト">
          <a:extLst>
            <a:ext uri="{FF2B5EF4-FFF2-40B4-BE49-F238E27FC236}">
              <a16:creationId xmlns:a16="http://schemas.microsoft.com/office/drawing/2014/main" id="{997BF559-9C88-41BC-A07B-7B3065CE708E}"/>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2" name="直線コネクタ 461">
          <a:extLst>
            <a:ext uri="{FF2B5EF4-FFF2-40B4-BE49-F238E27FC236}">
              <a16:creationId xmlns:a16="http://schemas.microsoft.com/office/drawing/2014/main" id="{B4305CEE-5F97-405A-B75C-BA5AFB1BD683}"/>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3" name="【市民会館】&#10;一人当たり面積最大値テキスト">
          <a:extLst>
            <a:ext uri="{FF2B5EF4-FFF2-40B4-BE49-F238E27FC236}">
              <a16:creationId xmlns:a16="http://schemas.microsoft.com/office/drawing/2014/main" id="{F96ECD2D-8DB4-4F1F-B0D2-DBE8C71600B2}"/>
            </a:ext>
          </a:extLst>
        </xdr:cNvPr>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4" name="直線コネクタ 463">
          <a:extLst>
            <a:ext uri="{FF2B5EF4-FFF2-40B4-BE49-F238E27FC236}">
              <a16:creationId xmlns:a16="http://schemas.microsoft.com/office/drawing/2014/main" id="{4F0AA5FF-587E-4AB5-B893-A768C9E66BAB}"/>
            </a:ext>
          </a:extLst>
        </xdr:cNvPr>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65" name="【市民会館】&#10;一人当たり面積平均値テキスト">
          <a:extLst>
            <a:ext uri="{FF2B5EF4-FFF2-40B4-BE49-F238E27FC236}">
              <a16:creationId xmlns:a16="http://schemas.microsoft.com/office/drawing/2014/main" id="{A709B9F3-3BFC-42FC-AADD-1B0C88DC79F5}"/>
            </a:ext>
          </a:extLst>
        </xdr:cNvPr>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6" name="フローチャート: 判断 465">
          <a:extLst>
            <a:ext uri="{FF2B5EF4-FFF2-40B4-BE49-F238E27FC236}">
              <a16:creationId xmlns:a16="http://schemas.microsoft.com/office/drawing/2014/main" id="{3592465C-5550-42FD-AC32-825E832EB94D}"/>
            </a:ext>
          </a:extLst>
        </xdr:cNvPr>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67" name="フローチャート: 判断 466">
          <a:extLst>
            <a:ext uri="{FF2B5EF4-FFF2-40B4-BE49-F238E27FC236}">
              <a16:creationId xmlns:a16="http://schemas.microsoft.com/office/drawing/2014/main" id="{E8D7695B-3787-49C3-93F9-1BCBCB0C14E5}"/>
            </a:ext>
          </a:extLst>
        </xdr:cNvPr>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68" name="フローチャート: 判断 467">
          <a:extLst>
            <a:ext uri="{FF2B5EF4-FFF2-40B4-BE49-F238E27FC236}">
              <a16:creationId xmlns:a16="http://schemas.microsoft.com/office/drawing/2014/main" id="{4E43D250-C90A-4851-A36D-A132EDB83AB7}"/>
            </a:ext>
          </a:extLst>
        </xdr:cNvPr>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69" name="フローチャート: 判断 468">
          <a:extLst>
            <a:ext uri="{FF2B5EF4-FFF2-40B4-BE49-F238E27FC236}">
              <a16:creationId xmlns:a16="http://schemas.microsoft.com/office/drawing/2014/main" id="{014223FA-68DF-425B-A314-4A40D55DF88C}"/>
            </a:ext>
          </a:extLst>
        </xdr:cNvPr>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0" name="フローチャート: 判断 469">
          <a:extLst>
            <a:ext uri="{FF2B5EF4-FFF2-40B4-BE49-F238E27FC236}">
              <a16:creationId xmlns:a16="http://schemas.microsoft.com/office/drawing/2014/main" id="{311B77F9-D60C-46F9-A250-10BFFBDEE28A}"/>
            </a:ext>
          </a:extLst>
        </xdr:cNvPr>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112900FA-A65F-4B25-AD60-5A3A04CC298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E229252-F170-478F-9225-07486D64BB4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3C615F0-B783-4F63-9EA6-AF062F0984E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70AE0A5-E085-4B70-B768-7A7F8AC6943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E5CA7CD-069D-433D-B802-0752A006F00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147320</xdr:rowOff>
    </xdr:from>
    <xdr:to>
      <xdr:col>55</xdr:col>
      <xdr:colOff>50800</xdr:colOff>
      <xdr:row>101</xdr:row>
      <xdr:rowOff>77470</xdr:rowOff>
    </xdr:to>
    <xdr:sp macro="" textlink="">
      <xdr:nvSpPr>
        <xdr:cNvPr id="476" name="楕円 475">
          <a:extLst>
            <a:ext uri="{FF2B5EF4-FFF2-40B4-BE49-F238E27FC236}">
              <a16:creationId xmlns:a16="http://schemas.microsoft.com/office/drawing/2014/main" id="{AD63CD24-80B4-4E6B-938F-041DFB360BAD}"/>
            </a:ext>
          </a:extLst>
        </xdr:cNvPr>
        <xdr:cNvSpPr/>
      </xdr:nvSpPr>
      <xdr:spPr>
        <a:xfrm>
          <a:off x="104267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170197</xdr:rowOff>
    </xdr:from>
    <xdr:ext cx="469744" cy="259045"/>
    <xdr:sp macro="" textlink="">
      <xdr:nvSpPr>
        <xdr:cNvPr id="477" name="【市民会館】&#10;一人当たり面積該当値テキスト">
          <a:extLst>
            <a:ext uri="{FF2B5EF4-FFF2-40B4-BE49-F238E27FC236}">
              <a16:creationId xmlns:a16="http://schemas.microsoft.com/office/drawing/2014/main" id="{E1074309-82A1-462A-AFBA-73848E22C0BF}"/>
            </a:ext>
          </a:extLst>
        </xdr:cNvPr>
        <xdr:cNvSpPr txBox="1"/>
      </xdr:nvSpPr>
      <xdr:spPr>
        <a:xfrm>
          <a:off x="10515600" y="1714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147320</xdr:rowOff>
    </xdr:from>
    <xdr:to>
      <xdr:col>50</xdr:col>
      <xdr:colOff>165100</xdr:colOff>
      <xdr:row>101</xdr:row>
      <xdr:rowOff>77470</xdr:rowOff>
    </xdr:to>
    <xdr:sp macro="" textlink="">
      <xdr:nvSpPr>
        <xdr:cNvPr id="478" name="楕円 477">
          <a:extLst>
            <a:ext uri="{FF2B5EF4-FFF2-40B4-BE49-F238E27FC236}">
              <a16:creationId xmlns:a16="http://schemas.microsoft.com/office/drawing/2014/main" id="{894B1387-70BA-40E8-B6FA-FEA0D2413A47}"/>
            </a:ext>
          </a:extLst>
        </xdr:cNvPr>
        <xdr:cNvSpPr/>
      </xdr:nvSpPr>
      <xdr:spPr>
        <a:xfrm>
          <a:off x="95885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26670</xdr:rowOff>
    </xdr:from>
    <xdr:to>
      <xdr:col>55</xdr:col>
      <xdr:colOff>0</xdr:colOff>
      <xdr:row>101</xdr:row>
      <xdr:rowOff>26670</xdr:rowOff>
    </xdr:to>
    <xdr:cxnSp macro="">
      <xdr:nvCxnSpPr>
        <xdr:cNvPr id="479" name="直線コネクタ 478">
          <a:extLst>
            <a:ext uri="{FF2B5EF4-FFF2-40B4-BE49-F238E27FC236}">
              <a16:creationId xmlns:a16="http://schemas.microsoft.com/office/drawing/2014/main" id="{968B9C78-B076-4FEE-90D3-0E58B55DC6D9}"/>
            </a:ext>
          </a:extLst>
        </xdr:cNvPr>
        <xdr:cNvCxnSpPr/>
      </xdr:nvCxnSpPr>
      <xdr:spPr>
        <a:xfrm>
          <a:off x="9639300" y="17343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82550</xdr:rowOff>
    </xdr:from>
    <xdr:to>
      <xdr:col>46</xdr:col>
      <xdr:colOff>38100</xdr:colOff>
      <xdr:row>102</xdr:row>
      <xdr:rowOff>12700</xdr:rowOff>
    </xdr:to>
    <xdr:sp macro="" textlink="">
      <xdr:nvSpPr>
        <xdr:cNvPr id="480" name="楕円 479">
          <a:extLst>
            <a:ext uri="{FF2B5EF4-FFF2-40B4-BE49-F238E27FC236}">
              <a16:creationId xmlns:a16="http://schemas.microsoft.com/office/drawing/2014/main" id="{87AA5691-8B49-4A1D-B2A1-6EB608BB020A}"/>
            </a:ext>
          </a:extLst>
        </xdr:cNvPr>
        <xdr:cNvSpPr/>
      </xdr:nvSpPr>
      <xdr:spPr>
        <a:xfrm>
          <a:off x="8699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26670</xdr:rowOff>
    </xdr:from>
    <xdr:to>
      <xdr:col>50</xdr:col>
      <xdr:colOff>114300</xdr:colOff>
      <xdr:row>101</xdr:row>
      <xdr:rowOff>133350</xdr:rowOff>
    </xdr:to>
    <xdr:cxnSp macro="">
      <xdr:nvCxnSpPr>
        <xdr:cNvPr id="481" name="直線コネクタ 480">
          <a:extLst>
            <a:ext uri="{FF2B5EF4-FFF2-40B4-BE49-F238E27FC236}">
              <a16:creationId xmlns:a16="http://schemas.microsoft.com/office/drawing/2014/main" id="{C162F1B1-C274-462D-9B93-FFF623256002}"/>
            </a:ext>
          </a:extLst>
        </xdr:cNvPr>
        <xdr:cNvCxnSpPr/>
      </xdr:nvCxnSpPr>
      <xdr:spPr>
        <a:xfrm flipV="1">
          <a:off x="8750300" y="17343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36830</xdr:rowOff>
    </xdr:from>
    <xdr:to>
      <xdr:col>41</xdr:col>
      <xdr:colOff>101600</xdr:colOff>
      <xdr:row>101</xdr:row>
      <xdr:rowOff>138430</xdr:rowOff>
    </xdr:to>
    <xdr:sp macro="" textlink="">
      <xdr:nvSpPr>
        <xdr:cNvPr id="482" name="楕円 481">
          <a:extLst>
            <a:ext uri="{FF2B5EF4-FFF2-40B4-BE49-F238E27FC236}">
              <a16:creationId xmlns:a16="http://schemas.microsoft.com/office/drawing/2014/main" id="{01581233-83BA-48AD-9C6F-4CC479C1D501}"/>
            </a:ext>
          </a:extLst>
        </xdr:cNvPr>
        <xdr:cNvSpPr/>
      </xdr:nvSpPr>
      <xdr:spPr>
        <a:xfrm>
          <a:off x="781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87630</xdr:rowOff>
    </xdr:from>
    <xdr:to>
      <xdr:col>45</xdr:col>
      <xdr:colOff>177800</xdr:colOff>
      <xdr:row>101</xdr:row>
      <xdr:rowOff>133350</xdr:rowOff>
    </xdr:to>
    <xdr:cxnSp macro="">
      <xdr:nvCxnSpPr>
        <xdr:cNvPr id="483" name="直線コネクタ 482">
          <a:extLst>
            <a:ext uri="{FF2B5EF4-FFF2-40B4-BE49-F238E27FC236}">
              <a16:creationId xmlns:a16="http://schemas.microsoft.com/office/drawing/2014/main" id="{328EC4E0-9218-41EE-AAF5-AF915C18FD36}"/>
            </a:ext>
          </a:extLst>
        </xdr:cNvPr>
        <xdr:cNvCxnSpPr/>
      </xdr:nvCxnSpPr>
      <xdr:spPr>
        <a:xfrm>
          <a:off x="7861300" y="1740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154939</xdr:rowOff>
    </xdr:from>
    <xdr:to>
      <xdr:col>36</xdr:col>
      <xdr:colOff>165100</xdr:colOff>
      <xdr:row>101</xdr:row>
      <xdr:rowOff>85089</xdr:rowOff>
    </xdr:to>
    <xdr:sp macro="" textlink="">
      <xdr:nvSpPr>
        <xdr:cNvPr id="484" name="楕円 483">
          <a:extLst>
            <a:ext uri="{FF2B5EF4-FFF2-40B4-BE49-F238E27FC236}">
              <a16:creationId xmlns:a16="http://schemas.microsoft.com/office/drawing/2014/main" id="{666FEE25-615D-4A33-9CDF-E85DB7F757ED}"/>
            </a:ext>
          </a:extLst>
        </xdr:cNvPr>
        <xdr:cNvSpPr/>
      </xdr:nvSpPr>
      <xdr:spPr>
        <a:xfrm>
          <a:off x="6921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34289</xdr:rowOff>
    </xdr:from>
    <xdr:to>
      <xdr:col>41</xdr:col>
      <xdr:colOff>50800</xdr:colOff>
      <xdr:row>101</xdr:row>
      <xdr:rowOff>87630</xdr:rowOff>
    </xdr:to>
    <xdr:cxnSp macro="">
      <xdr:nvCxnSpPr>
        <xdr:cNvPr id="485" name="直線コネクタ 484">
          <a:extLst>
            <a:ext uri="{FF2B5EF4-FFF2-40B4-BE49-F238E27FC236}">
              <a16:creationId xmlns:a16="http://schemas.microsoft.com/office/drawing/2014/main" id="{97FD1F06-CF3C-4773-9331-DFE3C77EAD54}"/>
            </a:ext>
          </a:extLst>
        </xdr:cNvPr>
        <xdr:cNvCxnSpPr/>
      </xdr:nvCxnSpPr>
      <xdr:spPr>
        <a:xfrm>
          <a:off x="6972300" y="17350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160038</xdr:rowOff>
    </xdr:from>
    <xdr:ext cx="469744" cy="259045"/>
    <xdr:sp macro="" textlink="">
      <xdr:nvSpPr>
        <xdr:cNvPr id="486" name="n_1aveValue【市民会館】&#10;一人当たり面積">
          <a:extLst>
            <a:ext uri="{FF2B5EF4-FFF2-40B4-BE49-F238E27FC236}">
              <a16:creationId xmlns:a16="http://schemas.microsoft.com/office/drawing/2014/main" id="{CF2D136F-CC2E-47CD-8100-F7215E80B82E}"/>
            </a:ext>
          </a:extLst>
        </xdr:cNvPr>
        <xdr:cNvSpPr txBox="1"/>
      </xdr:nvSpPr>
      <xdr:spPr>
        <a:xfrm>
          <a:off x="9391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144797</xdr:rowOff>
    </xdr:from>
    <xdr:ext cx="469744" cy="259045"/>
    <xdr:sp macro="" textlink="">
      <xdr:nvSpPr>
        <xdr:cNvPr id="487" name="n_2aveValue【市民会館】&#10;一人当たり面積">
          <a:extLst>
            <a:ext uri="{FF2B5EF4-FFF2-40B4-BE49-F238E27FC236}">
              <a16:creationId xmlns:a16="http://schemas.microsoft.com/office/drawing/2014/main" id="{F079D940-CF4A-4145-8FDD-999B4ED08DFE}"/>
            </a:ext>
          </a:extLst>
        </xdr:cNvPr>
        <xdr:cNvSpPr txBox="1"/>
      </xdr:nvSpPr>
      <xdr:spPr>
        <a:xfrm>
          <a:off x="8515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88" name="n_3aveValue【市民会館】&#10;一人当たり面積">
          <a:extLst>
            <a:ext uri="{FF2B5EF4-FFF2-40B4-BE49-F238E27FC236}">
              <a16:creationId xmlns:a16="http://schemas.microsoft.com/office/drawing/2014/main" id="{D3CAD5C4-AE82-45D1-A36F-2CAAA9487D5F}"/>
            </a:ext>
          </a:extLst>
        </xdr:cNvPr>
        <xdr:cNvSpPr txBox="1"/>
      </xdr:nvSpPr>
      <xdr:spPr>
        <a:xfrm>
          <a:off x="7626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160038</xdr:rowOff>
    </xdr:from>
    <xdr:ext cx="469744" cy="259045"/>
    <xdr:sp macro="" textlink="">
      <xdr:nvSpPr>
        <xdr:cNvPr id="489" name="n_4aveValue【市民会館】&#10;一人当たり面積">
          <a:extLst>
            <a:ext uri="{FF2B5EF4-FFF2-40B4-BE49-F238E27FC236}">
              <a16:creationId xmlns:a16="http://schemas.microsoft.com/office/drawing/2014/main" id="{AEC5A180-7C3F-4DF6-95AD-2C2AC866A198}"/>
            </a:ext>
          </a:extLst>
        </xdr:cNvPr>
        <xdr:cNvSpPr txBox="1"/>
      </xdr:nvSpPr>
      <xdr:spPr>
        <a:xfrm>
          <a:off x="6737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93997</xdr:rowOff>
    </xdr:from>
    <xdr:ext cx="469744" cy="259045"/>
    <xdr:sp macro="" textlink="">
      <xdr:nvSpPr>
        <xdr:cNvPr id="490" name="n_1mainValue【市民会館】&#10;一人当たり面積">
          <a:extLst>
            <a:ext uri="{FF2B5EF4-FFF2-40B4-BE49-F238E27FC236}">
              <a16:creationId xmlns:a16="http://schemas.microsoft.com/office/drawing/2014/main" id="{FB8A944E-096B-4B13-A310-FE61FEA4F7BB}"/>
            </a:ext>
          </a:extLst>
        </xdr:cNvPr>
        <xdr:cNvSpPr txBox="1"/>
      </xdr:nvSpPr>
      <xdr:spPr>
        <a:xfrm>
          <a:off x="9391727" y="170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29227</xdr:rowOff>
    </xdr:from>
    <xdr:ext cx="469744" cy="259045"/>
    <xdr:sp macro="" textlink="">
      <xdr:nvSpPr>
        <xdr:cNvPr id="491" name="n_2mainValue【市民会館】&#10;一人当たり面積">
          <a:extLst>
            <a:ext uri="{FF2B5EF4-FFF2-40B4-BE49-F238E27FC236}">
              <a16:creationId xmlns:a16="http://schemas.microsoft.com/office/drawing/2014/main" id="{0BF3612E-CC98-4631-ACBD-4B531DB40943}"/>
            </a:ext>
          </a:extLst>
        </xdr:cNvPr>
        <xdr:cNvSpPr txBox="1"/>
      </xdr:nvSpPr>
      <xdr:spPr>
        <a:xfrm>
          <a:off x="8515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154957</xdr:rowOff>
    </xdr:from>
    <xdr:ext cx="469744" cy="259045"/>
    <xdr:sp macro="" textlink="">
      <xdr:nvSpPr>
        <xdr:cNvPr id="492" name="n_3mainValue【市民会館】&#10;一人当たり面積">
          <a:extLst>
            <a:ext uri="{FF2B5EF4-FFF2-40B4-BE49-F238E27FC236}">
              <a16:creationId xmlns:a16="http://schemas.microsoft.com/office/drawing/2014/main" id="{F1C1F681-B1D2-47EA-8638-6BFD837BC9E9}"/>
            </a:ext>
          </a:extLst>
        </xdr:cNvPr>
        <xdr:cNvSpPr txBox="1"/>
      </xdr:nvSpPr>
      <xdr:spPr>
        <a:xfrm>
          <a:off x="762642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101616</xdr:rowOff>
    </xdr:from>
    <xdr:ext cx="469744" cy="259045"/>
    <xdr:sp macro="" textlink="">
      <xdr:nvSpPr>
        <xdr:cNvPr id="493" name="n_4mainValue【市民会館】&#10;一人当たり面積">
          <a:extLst>
            <a:ext uri="{FF2B5EF4-FFF2-40B4-BE49-F238E27FC236}">
              <a16:creationId xmlns:a16="http://schemas.microsoft.com/office/drawing/2014/main" id="{8B839603-BB1B-4E4D-9EA6-74EF6110B72D}"/>
            </a:ext>
          </a:extLst>
        </xdr:cNvPr>
        <xdr:cNvSpPr txBox="1"/>
      </xdr:nvSpPr>
      <xdr:spPr>
        <a:xfrm>
          <a:off x="6737427" y="170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11F7A867-AD76-48E8-8D3C-E7404801E0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BF815A05-90AC-41D8-9C21-15D104AADC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90E8212-F71F-449A-80F4-74D9F6CC189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3C1631F6-DB3A-4583-A9D8-82438393484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9FB2E259-DD61-46D2-98BD-9D7BD1F2BB4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355C2C7E-0217-4D5B-B1EB-246D8BFC384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D11CD29-2E9C-450B-A1D8-B3ECE1853A6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82DE24BD-810F-4A6E-9823-7CC8C4585BF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BAEF7B8A-D61F-417B-81F9-244DDC301AC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27756C23-35AB-4BEF-A972-5B1D22A99B1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4" name="テキスト ボックス 503">
          <a:extLst>
            <a:ext uri="{FF2B5EF4-FFF2-40B4-BE49-F238E27FC236}">
              <a16:creationId xmlns:a16="http://schemas.microsoft.com/office/drawing/2014/main" id="{8276DD63-9E3E-4B90-B784-593288F752A3}"/>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5" name="直線コネクタ 504">
          <a:extLst>
            <a:ext uri="{FF2B5EF4-FFF2-40B4-BE49-F238E27FC236}">
              <a16:creationId xmlns:a16="http://schemas.microsoft.com/office/drawing/2014/main" id="{E8028E96-4376-4D46-9E7A-7B9734FA7AD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6" name="テキスト ボックス 505">
          <a:extLst>
            <a:ext uri="{FF2B5EF4-FFF2-40B4-BE49-F238E27FC236}">
              <a16:creationId xmlns:a16="http://schemas.microsoft.com/office/drawing/2014/main" id="{1428373C-C8EB-4844-AF8E-57F98DC6824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7" name="直線コネクタ 506">
          <a:extLst>
            <a:ext uri="{FF2B5EF4-FFF2-40B4-BE49-F238E27FC236}">
              <a16:creationId xmlns:a16="http://schemas.microsoft.com/office/drawing/2014/main" id="{944FCFC1-BE49-4CE3-BD90-08D9D5A1F99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8" name="テキスト ボックス 507">
          <a:extLst>
            <a:ext uri="{FF2B5EF4-FFF2-40B4-BE49-F238E27FC236}">
              <a16:creationId xmlns:a16="http://schemas.microsoft.com/office/drawing/2014/main" id="{FFB747D1-9C68-4A05-B81A-6FC702F9CCB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9" name="直線コネクタ 508">
          <a:extLst>
            <a:ext uri="{FF2B5EF4-FFF2-40B4-BE49-F238E27FC236}">
              <a16:creationId xmlns:a16="http://schemas.microsoft.com/office/drawing/2014/main" id="{E13C651E-DDE8-4AA6-942A-60AFEFACA64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0" name="テキスト ボックス 509">
          <a:extLst>
            <a:ext uri="{FF2B5EF4-FFF2-40B4-BE49-F238E27FC236}">
              <a16:creationId xmlns:a16="http://schemas.microsoft.com/office/drawing/2014/main" id="{5785220E-F93D-4F44-AC64-462B44A927E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1" name="直線コネクタ 510">
          <a:extLst>
            <a:ext uri="{FF2B5EF4-FFF2-40B4-BE49-F238E27FC236}">
              <a16:creationId xmlns:a16="http://schemas.microsoft.com/office/drawing/2014/main" id="{A926BD77-96FC-4BE9-BF65-587C8FB5A51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2" name="テキスト ボックス 511">
          <a:extLst>
            <a:ext uri="{FF2B5EF4-FFF2-40B4-BE49-F238E27FC236}">
              <a16:creationId xmlns:a16="http://schemas.microsoft.com/office/drawing/2014/main" id="{C45FEB31-F9A1-4349-AB06-AC4661618E2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3" name="直線コネクタ 512">
          <a:extLst>
            <a:ext uri="{FF2B5EF4-FFF2-40B4-BE49-F238E27FC236}">
              <a16:creationId xmlns:a16="http://schemas.microsoft.com/office/drawing/2014/main" id="{1500B771-2EE5-4647-8597-A68518CC5FC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4" name="テキスト ボックス 513">
          <a:extLst>
            <a:ext uri="{FF2B5EF4-FFF2-40B4-BE49-F238E27FC236}">
              <a16:creationId xmlns:a16="http://schemas.microsoft.com/office/drawing/2014/main" id="{86C142A5-3C35-437C-856C-AFCCF096D8E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992058C0-25B2-4B0F-B519-883CCF73CA2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6" name="テキスト ボックス 515">
          <a:extLst>
            <a:ext uri="{FF2B5EF4-FFF2-40B4-BE49-F238E27FC236}">
              <a16:creationId xmlns:a16="http://schemas.microsoft.com/office/drawing/2014/main" id="{399BA432-5DF5-4349-95B0-492E047F1D26}"/>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14D381E5-50D6-4F1C-8DE9-08C7E7E978E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18" name="直線コネクタ 517">
          <a:extLst>
            <a:ext uri="{FF2B5EF4-FFF2-40B4-BE49-F238E27FC236}">
              <a16:creationId xmlns:a16="http://schemas.microsoft.com/office/drawing/2014/main" id="{11EB098C-5A13-4612-A2AA-A961D0E9C6B3}"/>
            </a:ext>
          </a:extLst>
        </xdr:cNvPr>
        <xdr:cNvCxnSpPr/>
      </xdr:nvCxnSpPr>
      <xdr:spPr>
        <a:xfrm flipV="1">
          <a:off x="16318864" y="714375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A01A5B2-20D9-4715-BA4A-98F8D4D899DA}"/>
            </a:ext>
          </a:extLst>
        </xdr:cNvPr>
        <xdr:cNvSpPr txBox="1"/>
      </xdr:nvSpPr>
      <xdr:spPr>
        <a:xfrm>
          <a:off x="16357600" y="724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20" name="直線コネクタ 519">
          <a:extLst>
            <a:ext uri="{FF2B5EF4-FFF2-40B4-BE49-F238E27FC236}">
              <a16:creationId xmlns:a16="http://schemas.microsoft.com/office/drawing/2014/main" id="{84E58AB8-C9C4-4EE9-8F33-36FDE690EE36}"/>
            </a:ext>
          </a:extLst>
        </xdr:cNvPr>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B207DF73-6EB2-4926-ADE4-E58F7B5EEB56}"/>
            </a:ext>
          </a:extLst>
        </xdr:cNvPr>
        <xdr:cNvSpPr txBox="1"/>
      </xdr:nvSpPr>
      <xdr:spPr>
        <a:xfrm>
          <a:off x="16357600"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2" name="直線コネクタ 521">
          <a:extLst>
            <a:ext uri="{FF2B5EF4-FFF2-40B4-BE49-F238E27FC236}">
              <a16:creationId xmlns:a16="http://schemas.microsoft.com/office/drawing/2014/main" id="{F018B35D-A24D-4D5A-B8BB-15829445B058}"/>
            </a:ext>
          </a:extLst>
        </xdr:cNvPr>
        <xdr:cNvCxnSpPr/>
      </xdr:nvCxnSpPr>
      <xdr:spPr>
        <a:xfrm>
          <a:off x="16230600" y="714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51D19F-2A84-4719-A8FB-6ED824EA4894}"/>
            </a:ext>
          </a:extLst>
        </xdr:cNvPr>
        <xdr:cNvSpPr txBox="1"/>
      </xdr:nvSpPr>
      <xdr:spPr>
        <a:xfrm>
          <a:off x="16357600" y="699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4" name="フローチャート: 判断 523">
          <a:extLst>
            <a:ext uri="{FF2B5EF4-FFF2-40B4-BE49-F238E27FC236}">
              <a16:creationId xmlns:a16="http://schemas.microsoft.com/office/drawing/2014/main" id="{67E346AF-69A9-4C48-9D4E-4BDAE9EA1FF0}"/>
            </a:ext>
          </a:extLst>
        </xdr:cNvPr>
        <xdr:cNvSpPr/>
      </xdr:nvSpPr>
      <xdr:spPr>
        <a:xfrm>
          <a:off x="16268700" y="709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5" name="フローチャート: 判断 524">
          <a:extLst>
            <a:ext uri="{FF2B5EF4-FFF2-40B4-BE49-F238E27FC236}">
              <a16:creationId xmlns:a16="http://schemas.microsoft.com/office/drawing/2014/main" id="{C72A93E3-EFAA-464E-AE06-07C51AA8B0D1}"/>
            </a:ext>
          </a:extLst>
        </xdr:cNvPr>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6" name="フローチャート: 判断 525">
          <a:extLst>
            <a:ext uri="{FF2B5EF4-FFF2-40B4-BE49-F238E27FC236}">
              <a16:creationId xmlns:a16="http://schemas.microsoft.com/office/drawing/2014/main" id="{B01E03D4-CFAE-44F0-9F13-D639E9CA1395}"/>
            </a:ext>
          </a:extLst>
        </xdr:cNvPr>
        <xdr:cNvSpPr/>
      </xdr:nvSpPr>
      <xdr:spPr>
        <a:xfrm>
          <a:off x="1454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27" name="フローチャート: 判断 526">
          <a:extLst>
            <a:ext uri="{FF2B5EF4-FFF2-40B4-BE49-F238E27FC236}">
              <a16:creationId xmlns:a16="http://schemas.microsoft.com/office/drawing/2014/main" id="{5498ABDD-13BA-4E3A-93E1-56F96C170BB5}"/>
            </a:ext>
          </a:extLst>
        </xdr:cNvPr>
        <xdr:cNvSpPr/>
      </xdr:nvSpPr>
      <xdr:spPr>
        <a:xfrm>
          <a:off x="13652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28" name="フローチャート: 判断 527">
          <a:extLst>
            <a:ext uri="{FF2B5EF4-FFF2-40B4-BE49-F238E27FC236}">
              <a16:creationId xmlns:a16="http://schemas.microsoft.com/office/drawing/2014/main" id="{45E0AE64-9E43-45DE-8FD2-B7D68B0EBA1F}"/>
            </a:ext>
          </a:extLst>
        </xdr:cNvPr>
        <xdr:cNvSpPr/>
      </xdr:nvSpPr>
      <xdr:spPr>
        <a:xfrm>
          <a:off x="12763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B077521-ACA4-43BB-93A3-9668869DB4E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DC96899-7252-4AAA-94BD-A6FCF67CC30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8AC21DF-863D-47AE-92E0-0C9CFA30B1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CF0728C-8D90-4356-B7C1-EA32B5D2F82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88E90C5-7B54-4D44-A864-06ECFCD392A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4" name="楕円 533">
          <a:extLst>
            <a:ext uri="{FF2B5EF4-FFF2-40B4-BE49-F238E27FC236}">
              <a16:creationId xmlns:a16="http://schemas.microsoft.com/office/drawing/2014/main" id="{4AD6348B-AFAA-4B4A-A508-17D48D318D10}"/>
            </a:ext>
          </a:extLst>
        </xdr:cNvPr>
        <xdr:cNvSpPr/>
      </xdr:nvSpPr>
      <xdr:spPr>
        <a:xfrm>
          <a:off x="16268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80E3B762-61A7-4C15-9C34-75FE4D10FBF3}"/>
            </a:ext>
          </a:extLst>
        </xdr:cNvPr>
        <xdr:cNvSpPr txBox="1"/>
      </xdr:nvSpPr>
      <xdr:spPr>
        <a:xfrm>
          <a:off x="16357600" y="712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6" name="楕円 535">
          <a:extLst>
            <a:ext uri="{FF2B5EF4-FFF2-40B4-BE49-F238E27FC236}">
              <a16:creationId xmlns:a16="http://schemas.microsoft.com/office/drawing/2014/main" id="{628B772C-A7EF-46B4-8DA9-454C4A32F8AC}"/>
            </a:ext>
          </a:extLst>
        </xdr:cNvPr>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37" name="直線コネクタ 536">
          <a:extLst>
            <a:ext uri="{FF2B5EF4-FFF2-40B4-BE49-F238E27FC236}">
              <a16:creationId xmlns:a16="http://schemas.microsoft.com/office/drawing/2014/main" id="{5D8499DB-DCEB-4FBA-AEA4-C8B1F3A3E254}"/>
            </a:ext>
          </a:extLst>
        </xdr:cNvPr>
        <xdr:cNvCxnSpPr/>
      </xdr:nvCxnSpPr>
      <xdr:spPr>
        <a:xfrm>
          <a:off x="15481300" y="7048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38" name="楕円 537">
          <a:extLst>
            <a:ext uri="{FF2B5EF4-FFF2-40B4-BE49-F238E27FC236}">
              <a16:creationId xmlns:a16="http://schemas.microsoft.com/office/drawing/2014/main" id="{79A275E2-377B-48C9-8FAD-0B120EB8ECEA}"/>
            </a:ext>
          </a:extLst>
        </xdr:cNvPr>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39" name="直線コネクタ 538">
          <a:extLst>
            <a:ext uri="{FF2B5EF4-FFF2-40B4-BE49-F238E27FC236}">
              <a16:creationId xmlns:a16="http://schemas.microsoft.com/office/drawing/2014/main" id="{B16AC440-4472-4747-95F1-3451141647F6}"/>
            </a:ext>
          </a:extLst>
        </xdr:cNvPr>
        <xdr:cNvCxnSpPr/>
      </xdr:nvCxnSpPr>
      <xdr:spPr>
        <a:xfrm>
          <a:off x="14592300" y="6819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40" name="楕円 539">
          <a:extLst>
            <a:ext uri="{FF2B5EF4-FFF2-40B4-BE49-F238E27FC236}">
              <a16:creationId xmlns:a16="http://schemas.microsoft.com/office/drawing/2014/main" id="{35867ED5-5043-456E-A227-1AE852AFA204}"/>
            </a:ext>
          </a:extLst>
        </xdr:cNvPr>
        <xdr:cNvSpPr/>
      </xdr:nvSpPr>
      <xdr:spPr>
        <a:xfrm>
          <a:off x="1365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1" name="直線コネクタ 540">
          <a:extLst>
            <a:ext uri="{FF2B5EF4-FFF2-40B4-BE49-F238E27FC236}">
              <a16:creationId xmlns:a16="http://schemas.microsoft.com/office/drawing/2014/main" id="{789D4AA8-CBE4-4144-8492-DE5A90A37BBB}"/>
            </a:ext>
          </a:extLst>
        </xdr:cNvPr>
        <xdr:cNvCxnSpPr/>
      </xdr:nvCxnSpPr>
      <xdr:spPr>
        <a:xfrm>
          <a:off x="13703300" y="63246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2" name="楕円 541">
          <a:extLst>
            <a:ext uri="{FF2B5EF4-FFF2-40B4-BE49-F238E27FC236}">
              <a16:creationId xmlns:a16="http://schemas.microsoft.com/office/drawing/2014/main" id="{9FCFF359-136F-4675-AB00-F6C6DF857BA8}"/>
            </a:ext>
          </a:extLst>
        </xdr:cNvPr>
        <xdr:cNvSpPr/>
      </xdr:nvSpPr>
      <xdr:spPr>
        <a:xfrm>
          <a:off x="12763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3" name="直線コネクタ 542">
          <a:extLst>
            <a:ext uri="{FF2B5EF4-FFF2-40B4-BE49-F238E27FC236}">
              <a16:creationId xmlns:a16="http://schemas.microsoft.com/office/drawing/2014/main" id="{8D2A876B-DFBB-4816-A9A6-09D0CA701721}"/>
            </a:ext>
          </a:extLst>
        </xdr:cNvPr>
        <xdr:cNvCxnSpPr/>
      </xdr:nvCxnSpPr>
      <xdr:spPr>
        <a:xfrm>
          <a:off x="12814300" y="5791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F7875961-2E85-4919-949F-66125EB577FC}"/>
            </a:ext>
          </a:extLst>
        </xdr:cNvPr>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BB6D86A8-288C-4008-B26D-9E6404F928F1}"/>
            </a:ext>
          </a:extLst>
        </xdr:cNvPr>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14BCF636-CA79-460F-9A5C-E80EAD013362}"/>
            </a:ext>
          </a:extLst>
        </xdr:cNvPr>
        <xdr:cNvSpPr txBox="1"/>
      </xdr:nvSpPr>
      <xdr:spPr>
        <a:xfrm>
          <a:off x="13500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ECC0D238-6584-46B4-9CFC-76C5EB89E039}"/>
            </a:ext>
          </a:extLst>
        </xdr:cNvPr>
        <xdr:cNvSpPr txBox="1"/>
      </xdr:nvSpPr>
      <xdr:spPr>
        <a:xfrm>
          <a:off x="126117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B10BCB52-7601-4AA2-A3A9-EDD705B6A4BC}"/>
            </a:ext>
          </a:extLst>
        </xdr:cNvPr>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14395C68-D4E0-44D3-9327-71C621DF436C}"/>
            </a:ext>
          </a:extLst>
        </xdr:cNvPr>
        <xdr:cNvSpPr txBox="1"/>
      </xdr:nvSpPr>
      <xdr:spPr>
        <a:xfrm>
          <a:off x="14389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33188BD1-6E92-429F-9B57-7DAA4959A5C5}"/>
            </a:ext>
          </a:extLst>
        </xdr:cNvPr>
        <xdr:cNvSpPr txBox="1"/>
      </xdr:nvSpPr>
      <xdr:spPr>
        <a:xfrm>
          <a:off x="13500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4B810628-FA2B-459F-A8F7-C3115E59B873}"/>
            </a:ext>
          </a:extLst>
        </xdr:cNvPr>
        <xdr:cNvSpPr txBox="1"/>
      </xdr:nvSpPr>
      <xdr:spPr>
        <a:xfrm>
          <a:off x="12611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AD53B486-5195-4C6E-97D5-D499726B74C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EF08FB89-D40E-4F81-85BD-C0BC5AC5BF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14870E7E-F55C-43B8-BC19-C41B174893C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CEB3EDA4-C582-4233-91E0-B50475FA8AA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2D659C84-ADE9-408E-A4D4-2A02D0FC242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B52EACB2-688F-42DA-A67C-4995084212D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4C0B8B2B-D430-4F29-B8DB-D64E173DB0E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4D5B0239-E201-4597-8C51-FB5ED2B40CE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1E1583A6-48CA-41A6-8C92-7AC48785824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6D919684-C607-436C-B063-93F324FB55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a:extLst>
            <a:ext uri="{FF2B5EF4-FFF2-40B4-BE49-F238E27FC236}">
              <a16:creationId xmlns:a16="http://schemas.microsoft.com/office/drawing/2014/main" id="{20089B25-861B-4FDE-8186-820B0662E87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3" name="テキスト ボックス 562">
          <a:extLst>
            <a:ext uri="{FF2B5EF4-FFF2-40B4-BE49-F238E27FC236}">
              <a16:creationId xmlns:a16="http://schemas.microsoft.com/office/drawing/2014/main" id="{5F0E2708-53FB-481B-A4E4-C7F76A0F9E2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a:extLst>
            <a:ext uri="{FF2B5EF4-FFF2-40B4-BE49-F238E27FC236}">
              <a16:creationId xmlns:a16="http://schemas.microsoft.com/office/drawing/2014/main" id="{FB7F5D92-684F-4AF8-9F31-8B2F19CA947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5" name="テキスト ボックス 564">
          <a:extLst>
            <a:ext uri="{FF2B5EF4-FFF2-40B4-BE49-F238E27FC236}">
              <a16:creationId xmlns:a16="http://schemas.microsoft.com/office/drawing/2014/main" id="{0E4C039B-A452-4EBB-ABD0-D9958E1BB91A}"/>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a:extLst>
            <a:ext uri="{FF2B5EF4-FFF2-40B4-BE49-F238E27FC236}">
              <a16:creationId xmlns:a16="http://schemas.microsoft.com/office/drawing/2014/main" id="{56F8BC85-0033-4916-AA13-450780D95B8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7" name="テキスト ボックス 566">
          <a:extLst>
            <a:ext uri="{FF2B5EF4-FFF2-40B4-BE49-F238E27FC236}">
              <a16:creationId xmlns:a16="http://schemas.microsoft.com/office/drawing/2014/main" id="{74754CC0-1ED2-4ABF-99EF-ABB05DA9E43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a:extLst>
            <a:ext uri="{FF2B5EF4-FFF2-40B4-BE49-F238E27FC236}">
              <a16:creationId xmlns:a16="http://schemas.microsoft.com/office/drawing/2014/main" id="{10B01AFA-1428-49B8-BC21-9824B64E31D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9" name="テキスト ボックス 568">
          <a:extLst>
            <a:ext uri="{FF2B5EF4-FFF2-40B4-BE49-F238E27FC236}">
              <a16:creationId xmlns:a16="http://schemas.microsoft.com/office/drawing/2014/main" id="{8E4F1C0A-E9F3-4FA5-A1FA-31F9BC27A9F6}"/>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a:extLst>
            <a:ext uri="{FF2B5EF4-FFF2-40B4-BE49-F238E27FC236}">
              <a16:creationId xmlns:a16="http://schemas.microsoft.com/office/drawing/2014/main" id="{EC49C361-D38B-4DCB-8A36-B002439315D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1" name="テキスト ボックス 570">
          <a:extLst>
            <a:ext uri="{FF2B5EF4-FFF2-40B4-BE49-F238E27FC236}">
              <a16:creationId xmlns:a16="http://schemas.microsoft.com/office/drawing/2014/main" id="{9FEA9A9E-F026-4B98-9B42-9B2E2E700F6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1622CAB-9CA8-49E0-A65B-94FCEBACD75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984B9F11-E31F-4CE5-9EC4-6C1CE861EE4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84668B3F-691A-4FF3-83A3-D2F0A70862D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5" name="直線コネクタ 574">
          <a:extLst>
            <a:ext uri="{FF2B5EF4-FFF2-40B4-BE49-F238E27FC236}">
              <a16:creationId xmlns:a16="http://schemas.microsoft.com/office/drawing/2014/main" id="{50B37B39-D161-4E6F-B6FC-B218E435F209}"/>
            </a:ext>
          </a:extLst>
        </xdr:cNvPr>
        <xdr:cNvCxnSpPr/>
      </xdr:nvCxnSpPr>
      <xdr:spPr>
        <a:xfrm flipV="1">
          <a:off x="22160864" y="5777385"/>
          <a:ext cx="0" cy="1461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6" name="【一般廃棄物処理施設】&#10;一人当たり有形固定資産（償却資産）額最小値テキスト">
          <a:extLst>
            <a:ext uri="{FF2B5EF4-FFF2-40B4-BE49-F238E27FC236}">
              <a16:creationId xmlns:a16="http://schemas.microsoft.com/office/drawing/2014/main" id="{68764E67-DB62-4797-A65A-81AA5F082D9C}"/>
            </a:ext>
          </a:extLst>
        </xdr:cNvPr>
        <xdr:cNvSpPr txBox="1"/>
      </xdr:nvSpPr>
      <xdr:spPr>
        <a:xfrm>
          <a:off x="22199600" y="7242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77" name="直線コネクタ 576">
          <a:extLst>
            <a:ext uri="{FF2B5EF4-FFF2-40B4-BE49-F238E27FC236}">
              <a16:creationId xmlns:a16="http://schemas.microsoft.com/office/drawing/2014/main" id="{38CEB6E8-0350-4FF4-88B5-B652D0AE9C68}"/>
            </a:ext>
          </a:extLst>
        </xdr:cNvPr>
        <xdr:cNvCxnSpPr/>
      </xdr:nvCxnSpPr>
      <xdr:spPr>
        <a:xfrm>
          <a:off x="22072600" y="723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C77E6425-A0FE-4D9B-B74D-95FC1297D5F2}"/>
            </a:ext>
          </a:extLst>
        </xdr:cNvPr>
        <xdr:cNvSpPr txBox="1"/>
      </xdr:nvSpPr>
      <xdr:spPr>
        <a:xfrm>
          <a:off x="22199600" y="555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79" name="直線コネクタ 578">
          <a:extLst>
            <a:ext uri="{FF2B5EF4-FFF2-40B4-BE49-F238E27FC236}">
              <a16:creationId xmlns:a16="http://schemas.microsoft.com/office/drawing/2014/main" id="{C44EBD07-529A-48B4-9BAF-DF8C2FD163F4}"/>
            </a:ext>
          </a:extLst>
        </xdr:cNvPr>
        <xdr:cNvCxnSpPr/>
      </xdr:nvCxnSpPr>
      <xdr:spPr>
        <a:xfrm>
          <a:off x="22072600" y="577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580" name="【一般廃棄物処理施設】&#10;一人当たり有形固定資産（償却資産）額平均値テキスト">
          <a:extLst>
            <a:ext uri="{FF2B5EF4-FFF2-40B4-BE49-F238E27FC236}">
              <a16:creationId xmlns:a16="http://schemas.microsoft.com/office/drawing/2014/main" id="{0653A37E-DA91-4C8E-9322-624AC82DEA25}"/>
            </a:ext>
          </a:extLst>
        </xdr:cNvPr>
        <xdr:cNvSpPr txBox="1"/>
      </xdr:nvSpPr>
      <xdr:spPr>
        <a:xfrm>
          <a:off x="22199600" y="668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1" name="フローチャート: 判断 580">
          <a:extLst>
            <a:ext uri="{FF2B5EF4-FFF2-40B4-BE49-F238E27FC236}">
              <a16:creationId xmlns:a16="http://schemas.microsoft.com/office/drawing/2014/main" id="{9A59BBA3-4662-48A2-AF51-7523CB21612C}"/>
            </a:ext>
          </a:extLst>
        </xdr:cNvPr>
        <xdr:cNvSpPr/>
      </xdr:nvSpPr>
      <xdr:spPr>
        <a:xfrm>
          <a:off x="22110700" y="67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2" name="フローチャート: 判断 581">
          <a:extLst>
            <a:ext uri="{FF2B5EF4-FFF2-40B4-BE49-F238E27FC236}">
              <a16:creationId xmlns:a16="http://schemas.microsoft.com/office/drawing/2014/main" id="{594DB658-F3B5-4B54-B606-5A63A904EC21}"/>
            </a:ext>
          </a:extLst>
        </xdr:cNvPr>
        <xdr:cNvSpPr/>
      </xdr:nvSpPr>
      <xdr:spPr>
        <a:xfrm>
          <a:off x="21272500" y="668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3" name="フローチャート: 判断 582">
          <a:extLst>
            <a:ext uri="{FF2B5EF4-FFF2-40B4-BE49-F238E27FC236}">
              <a16:creationId xmlns:a16="http://schemas.microsoft.com/office/drawing/2014/main" id="{9C27863B-7E8E-43FF-9FC5-1366EB20FB37}"/>
            </a:ext>
          </a:extLst>
        </xdr:cNvPr>
        <xdr:cNvSpPr/>
      </xdr:nvSpPr>
      <xdr:spPr>
        <a:xfrm>
          <a:off x="20383500" y="66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4" name="フローチャート: 判断 583">
          <a:extLst>
            <a:ext uri="{FF2B5EF4-FFF2-40B4-BE49-F238E27FC236}">
              <a16:creationId xmlns:a16="http://schemas.microsoft.com/office/drawing/2014/main" id="{CE1983A5-AB8B-4DC6-8EF2-74B3ECBD40B6}"/>
            </a:ext>
          </a:extLst>
        </xdr:cNvPr>
        <xdr:cNvSpPr/>
      </xdr:nvSpPr>
      <xdr:spPr>
        <a:xfrm>
          <a:off x="19494500" y="669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5" name="フローチャート: 判断 584">
          <a:extLst>
            <a:ext uri="{FF2B5EF4-FFF2-40B4-BE49-F238E27FC236}">
              <a16:creationId xmlns:a16="http://schemas.microsoft.com/office/drawing/2014/main" id="{7F17DDC1-4093-42A6-9728-BCCF2AD674CE}"/>
            </a:ext>
          </a:extLst>
        </xdr:cNvPr>
        <xdr:cNvSpPr/>
      </xdr:nvSpPr>
      <xdr:spPr>
        <a:xfrm>
          <a:off x="18605500" y="6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32F150F4-9D62-4C01-8410-21F3834CF67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AFC25CE-7912-45F4-99E7-AE820FB8783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E60C7D7-3478-48B5-9024-FE2C8E95BC7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BB1BF94-F330-43EB-8977-77DE8545E25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1929D9A-5AFE-4B41-98BA-2FDEED5A16A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68735</xdr:rowOff>
    </xdr:from>
    <xdr:to>
      <xdr:col>116</xdr:col>
      <xdr:colOff>114300</xdr:colOff>
      <xdr:row>33</xdr:row>
      <xdr:rowOff>170335</xdr:rowOff>
    </xdr:to>
    <xdr:sp macro="" textlink="">
      <xdr:nvSpPr>
        <xdr:cNvPr id="591" name="楕円 590">
          <a:extLst>
            <a:ext uri="{FF2B5EF4-FFF2-40B4-BE49-F238E27FC236}">
              <a16:creationId xmlns:a16="http://schemas.microsoft.com/office/drawing/2014/main" id="{6C61F314-399E-4E98-8FF8-9EE3E488B278}"/>
            </a:ext>
          </a:extLst>
        </xdr:cNvPr>
        <xdr:cNvSpPr/>
      </xdr:nvSpPr>
      <xdr:spPr>
        <a:xfrm>
          <a:off x="22110700" y="57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21762</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42DAECC0-CE85-4766-930C-2126E6AF8A4B}"/>
            </a:ext>
          </a:extLst>
        </xdr:cNvPr>
        <xdr:cNvSpPr txBox="1"/>
      </xdr:nvSpPr>
      <xdr:spPr>
        <a:xfrm>
          <a:off x="22199600" y="567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111537</xdr:rowOff>
    </xdr:from>
    <xdr:to>
      <xdr:col>112</xdr:col>
      <xdr:colOff>38100</xdr:colOff>
      <xdr:row>35</xdr:row>
      <xdr:rowOff>41687</xdr:rowOff>
    </xdr:to>
    <xdr:sp macro="" textlink="">
      <xdr:nvSpPr>
        <xdr:cNvPr id="593" name="楕円 592">
          <a:extLst>
            <a:ext uri="{FF2B5EF4-FFF2-40B4-BE49-F238E27FC236}">
              <a16:creationId xmlns:a16="http://schemas.microsoft.com/office/drawing/2014/main" id="{9AF285C1-E3BA-4D62-968B-3EF1B9029133}"/>
            </a:ext>
          </a:extLst>
        </xdr:cNvPr>
        <xdr:cNvSpPr/>
      </xdr:nvSpPr>
      <xdr:spPr>
        <a:xfrm>
          <a:off x="21272500" y="59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119535</xdr:rowOff>
    </xdr:from>
    <xdr:to>
      <xdr:col>116</xdr:col>
      <xdr:colOff>63500</xdr:colOff>
      <xdr:row>34</xdr:row>
      <xdr:rowOff>162337</xdr:rowOff>
    </xdr:to>
    <xdr:cxnSp macro="">
      <xdr:nvCxnSpPr>
        <xdr:cNvPr id="594" name="直線コネクタ 593">
          <a:extLst>
            <a:ext uri="{FF2B5EF4-FFF2-40B4-BE49-F238E27FC236}">
              <a16:creationId xmlns:a16="http://schemas.microsoft.com/office/drawing/2014/main" id="{D8ABE713-DA9F-4E21-9C7C-ABCF9ED581C2}"/>
            </a:ext>
          </a:extLst>
        </xdr:cNvPr>
        <xdr:cNvCxnSpPr/>
      </xdr:nvCxnSpPr>
      <xdr:spPr>
        <a:xfrm flipV="1">
          <a:off x="21323300" y="5777385"/>
          <a:ext cx="838200" cy="2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63454</xdr:rowOff>
    </xdr:from>
    <xdr:to>
      <xdr:col>107</xdr:col>
      <xdr:colOff>101600</xdr:colOff>
      <xdr:row>35</xdr:row>
      <xdr:rowOff>165054</xdr:rowOff>
    </xdr:to>
    <xdr:sp macro="" textlink="">
      <xdr:nvSpPr>
        <xdr:cNvPr id="595" name="楕円 594">
          <a:extLst>
            <a:ext uri="{FF2B5EF4-FFF2-40B4-BE49-F238E27FC236}">
              <a16:creationId xmlns:a16="http://schemas.microsoft.com/office/drawing/2014/main" id="{5F62E37C-8E35-4CFF-9D0A-EA0D352D155E}"/>
            </a:ext>
          </a:extLst>
        </xdr:cNvPr>
        <xdr:cNvSpPr/>
      </xdr:nvSpPr>
      <xdr:spPr>
        <a:xfrm>
          <a:off x="20383500" y="60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162337</xdr:rowOff>
    </xdr:from>
    <xdr:to>
      <xdr:col>111</xdr:col>
      <xdr:colOff>177800</xdr:colOff>
      <xdr:row>35</xdr:row>
      <xdr:rowOff>114254</xdr:rowOff>
    </xdr:to>
    <xdr:cxnSp macro="">
      <xdr:nvCxnSpPr>
        <xdr:cNvPr id="596" name="直線コネクタ 595">
          <a:extLst>
            <a:ext uri="{FF2B5EF4-FFF2-40B4-BE49-F238E27FC236}">
              <a16:creationId xmlns:a16="http://schemas.microsoft.com/office/drawing/2014/main" id="{06877E2F-654F-4CBA-830F-4BC2A994A4F8}"/>
            </a:ext>
          </a:extLst>
        </xdr:cNvPr>
        <xdr:cNvCxnSpPr/>
      </xdr:nvCxnSpPr>
      <xdr:spPr>
        <a:xfrm flipV="1">
          <a:off x="20434300" y="5991637"/>
          <a:ext cx="889000" cy="1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30574</xdr:rowOff>
    </xdr:from>
    <xdr:to>
      <xdr:col>102</xdr:col>
      <xdr:colOff>165100</xdr:colOff>
      <xdr:row>35</xdr:row>
      <xdr:rowOff>132174</xdr:rowOff>
    </xdr:to>
    <xdr:sp macro="" textlink="">
      <xdr:nvSpPr>
        <xdr:cNvPr id="597" name="楕円 596">
          <a:extLst>
            <a:ext uri="{FF2B5EF4-FFF2-40B4-BE49-F238E27FC236}">
              <a16:creationId xmlns:a16="http://schemas.microsoft.com/office/drawing/2014/main" id="{EB673853-935A-487C-8706-5C99D43019B0}"/>
            </a:ext>
          </a:extLst>
        </xdr:cNvPr>
        <xdr:cNvSpPr/>
      </xdr:nvSpPr>
      <xdr:spPr>
        <a:xfrm>
          <a:off x="19494500" y="60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81374</xdr:rowOff>
    </xdr:from>
    <xdr:to>
      <xdr:col>107</xdr:col>
      <xdr:colOff>50800</xdr:colOff>
      <xdr:row>35</xdr:row>
      <xdr:rowOff>114254</xdr:rowOff>
    </xdr:to>
    <xdr:cxnSp macro="">
      <xdr:nvCxnSpPr>
        <xdr:cNvPr id="598" name="直線コネクタ 597">
          <a:extLst>
            <a:ext uri="{FF2B5EF4-FFF2-40B4-BE49-F238E27FC236}">
              <a16:creationId xmlns:a16="http://schemas.microsoft.com/office/drawing/2014/main" id="{84DBC6C0-BB58-4ED0-BB0C-346A4B040B3A}"/>
            </a:ext>
          </a:extLst>
        </xdr:cNvPr>
        <xdr:cNvCxnSpPr/>
      </xdr:nvCxnSpPr>
      <xdr:spPr>
        <a:xfrm>
          <a:off x="19545300" y="6082124"/>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138001</xdr:rowOff>
    </xdr:from>
    <xdr:to>
      <xdr:col>98</xdr:col>
      <xdr:colOff>38100</xdr:colOff>
      <xdr:row>35</xdr:row>
      <xdr:rowOff>68151</xdr:rowOff>
    </xdr:to>
    <xdr:sp macro="" textlink="">
      <xdr:nvSpPr>
        <xdr:cNvPr id="599" name="楕円 598">
          <a:extLst>
            <a:ext uri="{FF2B5EF4-FFF2-40B4-BE49-F238E27FC236}">
              <a16:creationId xmlns:a16="http://schemas.microsoft.com/office/drawing/2014/main" id="{CBEF0863-FC0A-4A00-B3C9-F41DC0CC6121}"/>
            </a:ext>
          </a:extLst>
        </xdr:cNvPr>
        <xdr:cNvSpPr/>
      </xdr:nvSpPr>
      <xdr:spPr>
        <a:xfrm>
          <a:off x="18605500" y="596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17351</xdr:rowOff>
    </xdr:from>
    <xdr:to>
      <xdr:col>102</xdr:col>
      <xdr:colOff>114300</xdr:colOff>
      <xdr:row>35</xdr:row>
      <xdr:rowOff>81374</xdr:rowOff>
    </xdr:to>
    <xdr:cxnSp macro="">
      <xdr:nvCxnSpPr>
        <xdr:cNvPr id="600" name="直線コネクタ 599">
          <a:extLst>
            <a:ext uri="{FF2B5EF4-FFF2-40B4-BE49-F238E27FC236}">
              <a16:creationId xmlns:a16="http://schemas.microsoft.com/office/drawing/2014/main" id="{2CAAC07C-1826-4355-949F-5DA0C3C1EA55}"/>
            </a:ext>
          </a:extLst>
        </xdr:cNvPr>
        <xdr:cNvCxnSpPr/>
      </xdr:nvCxnSpPr>
      <xdr:spPr>
        <a:xfrm>
          <a:off x="18656300" y="6018101"/>
          <a:ext cx="889000" cy="6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601" name="n_1aveValue【一般廃棄物処理施設】&#10;一人当たり有形固定資産（償却資産）額">
          <a:extLst>
            <a:ext uri="{FF2B5EF4-FFF2-40B4-BE49-F238E27FC236}">
              <a16:creationId xmlns:a16="http://schemas.microsoft.com/office/drawing/2014/main" id="{999BA358-26A7-439A-BCA8-F854E493EEEB}"/>
            </a:ext>
          </a:extLst>
        </xdr:cNvPr>
        <xdr:cNvSpPr txBox="1"/>
      </xdr:nvSpPr>
      <xdr:spPr>
        <a:xfrm>
          <a:off x="21043411" y="67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602" name="n_2aveValue【一般廃棄物処理施設】&#10;一人当たり有形固定資産（償却資産）額">
          <a:extLst>
            <a:ext uri="{FF2B5EF4-FFF2-40B4-BE49-F238E27FC236}">
              <a16:creationId xmlns:a16="http://schemas.microsoft.com/office/drawing/2014/main" id="{971170FA-0C82-484D-8D70-8A14698C8B9A}"/>
            </a:ext>
          </a:extLst>
        </xdr:cNvPr>
        <xdr:cNvSpPr txBox="1"/>
      </xdr:nvSpPr>
      <xdr:spPr>
        <a:xfrm>
          <a:off x="20167111" y="67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603" name="n_3aveValue【一般廃棄物処理施設】&#10;一人当たり有形固定資産（償却資産）額">
          <a:extLst>
            <a:ext uri="{FF2B5EF4-FFF2-40B4-BE49-F238E27FC236}">
              <a16:creationId xmlns:a16="http://schemas.microsoft.com/office/drawing/2014/main" id="{8386323A-3377-45E2-87A6-2C7E967B612B}"/>
            </a:ext>
          </a:extLst>
        </xdr:cNvPr>
        <xdr:cNvSpPr txBox="1"/>
      </xdr:nvSpPr>
      <xdr:spPr>
        <a:xfrm>
          <a:off x="19278111" y="67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39572</xdr:rowOff>
    </xdr:from>
    <xdr:ext cx="534377" cy="259045"/>
    <xdr:sp macro="" textlink="">
      <xdr:nvSpPr>
        <xdr:cNvPr id="604" name="n_4aveValue【一般廃棄物処理施設】&#10;一人当たり有形固定資産（償却資産）額">
          <a:extLst>
            <a:ext uri="{FF2B5EF4-FFF2-40B4-BE49-F238E27FC236}">
              <a16:creationId xmlns:a16="http://schemas.microsoft.com/office/drawing/2014/main" id="{3B3444EE-0F29-4BD3-8BDB-F86544D58157}"/>
            </a:ext>
          </a:extLst>
        </xdr:cNvPr>
        <xdr:cNvSpPr txBox="1"/>
      </xdr:nvSpPr>
      <xdr:spPr>
        <a:xfrm>
          <a:off x="18389111" y="67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58214</xdr:rowOff>
    </xdr:from>
    <xdr:ext cx="599010" cy="259045"/>
    <xdr:sp macro="" textlink="">
      <xdr:nvSpPr>
        <xdr:cNvPr id="605" name="n_1mainValue【一般廃棄物処理施設】&#10;一人当たり有形固定資産（償却資産）額">
          <a:extLst>
            <a:ext uri="{FF2B5EF4-FFF2-40B4-BE49-F238E27FC236}">
              <a16:creationId xmlns:a16="http://schemas.microsoft.com/office/drawing/2014/main" id="{BEB2AB8E-D2F6-45EB-9785-784F5B9F1718}"/>
            </a:ext>
          </a:extLst>
        </xdr:cNvPr>
        <xdr:cNvSpPr txBox="1"/>
      </xdr:nvSpPr>
      <xdr:spPr>
        <a:xfrm>
          <a:off x="21011095" y="571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10131</xdr:rowOff>
    </xdr:from>
    <xdr:ext cx="599010" cy="259045"/>
    <xdr:sp macro="" textlink="">
      <xdr:nvSpPr>
        <xdr:cNvPr id="606" name="n_2mainValue【一般廃棄物処理施設】&#10;一人当たり有形固定資産（償却資産）額">
          <a:extLst>
            <a:ext uri="{FF2B5EF4-FFF2-40B4-BE49-F238E27FC236}">
              <a16:creationId xmlns:a16="http://schemas.microsoft.com/office/drawing/2014/main" id="{0FF2C9BD-DD6E-4A5B-9536-4538275E19BC}"/>
            </a:ext>
          </a:extLst>
        </xdr:cNvPr>
        <xdr:cNvSpPr txBox="1"/>
      </xdr:nvSpPr>
      <xdr:spPr>
        <a:xfrm>
          <a:off x="20134795" y="583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148701</xdr:rowOff>
    </xdr:from>
    <xdr:ext cx="599010" cy="259045"/>
    <xdr:sp macro="" textlink="">
      <xdr:nvSpPr>
        <xdr:cNvPr id="607" name="n_3mainValue【一般廃棄物処理施設】&#10;一人当たり有形固定資産（償却資産）額">
          <a:extLst>
            <a:ext uri="{FF2B5EF4-FFF2-40B4-BE49-F238E27FC236}">
              <a16:creationId xmlns:a16="http://schemas.microsoft.com/office/drawing/2014/main" id="{2B22CDB4-49A4-4D71-B27A-7822D3A55EB8}"/>
            </a:ext>
          </a:extLst>
        </xdr:cNvPr>
        <xdr:cNvSpPr txBox="1"/>
      </xdr:nvSpPr>
      <xdr:spPr>
        <a:xfrm>
          <a:off x="19245795" y="580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84678</xdr:rowOff>
    </xdr:from>
    <xdr:ext cx="599010" cy="259045"/>
    <xdr:sp macro="" textlink="">
      <xdr:nvSpPr>
        <xdr:cNvPr id="608" name="n_4mainValue【一般廃棄物処理施設】&#10;一人当たり有形固定資産（償却資産）額">
          <a:extLst>
            <a:ext uri="{FF2B5EF4-FFF2-40B4-BE49-F238E27FC236}">
              <a16:creationId xmlns:a16="http://schemas.microsoft.com/office/drawing/2014/main" id="{32C7D4AE-1113-4CE0-B884-38044AFDC2AC}"/>
            </a:ext>
          </a:extLst>
        </xdr:cNvPr>
        <xdr:cNvSpPr txBox="1"/>
      </xdr:nvSpPr>
      <xdr:spPr>
        <a:xfrm>
          <a:off x="18356795" y="574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29C4DF04-2E38-4E6D-8D55-1678E4E1EBD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7C5913D2-B0C0-43BD-B46C-1D8B5AB7BC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2603869D-AF64-4C79-8817-00EB63EAC1F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2099AEAE-930A-4E17-B0A8-78E4D28F202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CDB42F4E-EFD8-48F9-9683-49A02CB5EC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EB20AE9-A20C-4A4E-A6DB-B92A705B8BD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F027772E-EA74-4D4F-914C-8889291D1E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FE7A4D47-0756-414F-8EAE-6C091C1E6A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F667ECFC-E909-41CD-B0CD-299189F7BB7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D3B5AAE3-E15D-4346-8767-19871DA214B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2AA8040-3FE5-427D-9AFA-135EE651151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a:extLst>
            <a:ext uri="{FF2B5EF4-FFF2-40B4-BE49-F238E27FC236}">
              <a16:creationId xmlns:a16="http://schemas.microsoft.com/office/drawing/2014/main" id="{A8155262-50BD-40C4-AF69-49EA36ECB31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a:extLst>
            <a:ext uri="{FF2B5EF4-FFF2-40B4-BE49-F238E27FC236}">
              <a16:creationId xmlns:a16="http://schemas.microsoft.com/office/drawing/2014/main" id="{E0A9B8E9-0ABF-4B0A-B47D-BACB0A08E66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a:extLst>
            <a:ext uri="{FF2B5EF4-FFF2-40B4-BE49-F238E27FC236}">
              <a16:creationId xmlns:a16="http://schemas.microsoft.com/office/drawing/2014/main" id="{21DB7231-68D9-43BC-A14B-706539C04D9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a:extLst>
            <a:ext uri="{FF2B5EF4-FFF2-40B4-BE49-F238E27FC236}">
              <a16:creationId xmlns:a16="http://schemas.microsoft.com/office/drawing/2014/main" id="{472FA29B-79EA-4651-A802-B134F9DD039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a:extLst>
            <a:ext uri="{FF2B5EF4-FFF2-40B4-BE49-F238E27FC236}">
              <a16:creationId xmlns:a16="http://schemas.microsoft.com/office/drawing/2014/main" id="{4EA8CF1A-8C68-4430-8E0B-908EB4FB64C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a:extLst>
            <a:ext uri="{FF2B5EF4-FFF2-40B4-BE49-F238E27FC236}">
              <a16:creationId xmlns:a16="http://schemas.microsoft.com/office/drawing/2014/main" id="{1525A239-1231-4D05-909C-BBB1D7BFCD8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a:extLst>
            <a:ext uri="{FF2B5EF4-FFF2-40B4-BE49-F238E27FC236}">
              <a16:creationId xmlns:a16="http://schemas.microsoft.com/office/drawing/2014/main" id="{539B015B-89A4-43E8-8495-48B6DEE41A6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a:extLst>
            <a:ext uri="{FF2B5EF4-FFF2-40B4-BE49-F238E27FC236}">
              <a16:creationId xmlns:a16="http://schemas.microsoft.com/office/drawing/2014/main" id="{0D8F360E-18A0-417F-BF17-33C9FCF9577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a:extLst>
            <a:ext uri="{FF2B5EF4-FFF2-40B4-BE49-F238E27FC236}">
              <a16:creationId xmlns:a16="http://schemas.microsoft.com/office/drawing/2014/main" id="{E56C6469-2D1C-4AC2-87CB-C6F07F39652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a:extLst>
            <a:ext uri="{FF2B5EF4-FFF2-40B4-BE49-F238E27FC236}">
              <a16:creationId xmlns:a16="http://schemas.microsoft.com/office/drawing/2014/main" id="{B26C9AB5-7C6A-40BA-8D23-8540E63C767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a:extLst>
            <a:ext uri="{FF2B5EF4-FFF2-40B4-BE49-F238E27FC236}">
              <a16:creationId xmlns:a16="http://schemas.microsoft.com/office/drawing/2014/main" id="{19A43CB6-21B9-4F94-AE00-95F127A7F0B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a:extLst>
            <a:ext uri="{FF2B5EF4-FFF2-40B4-BE49-F238E27FC236}">
              <a16:creationId xmlns:a16="http://schemas.microsoft.com/office/drawing/2014/main" id="{72A1C31E-D701-4BF6-8C37-4B9EB74B283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656170FA-948F-4B68-9DC7-CC657AF923F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463CB1B8-CE3B-485F-920D-AF383D23642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151856</xdr:rowOff>
    </xdr:to>
    <xdr:cxnSp macro="">
      <xdr:nvCxnSpPr>
        <xdr:cNvPr id="634" name="直線コネクタ 633">
          <a:extLst>
            <a:ext uri="{FF2B5EF4-FFF2-40B4-BE49-F238E27FC236}">
              <a16:creationId xmlns:a16="http://schemas.microsoft.com/office/drawing/2014/main" id="{0D759410-9B82-42B4-9E9E-69B5EC9F7A0D}"/>
            </a:ext>
          </a:extLst>
        </xdr:cNvPr>
        <xdr:cNvCxnSpPr/>
      </xdr:nvCxnSpPr>
      <xdr:spPr>
        <a:xfrm flipV="1">
          <a:off x="16318864" y="9535885"/>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67EED3F6-EE5D-43A1-8433-A4198F2226A2}"/>
            </a:ext>
          </a:extLst>
        </xdr:cNvPr>
        <xdr:cNvSpPr txBox="1"/>
      </xdr:nvSpPr>
      <xdr:spPr>
        <a:xfrm>
          <a:off x="16357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636" name="直線コネクタ 635">
          <a:extLst>
            <a:ext uri="{FF2B5EF4-FFF2-40B4-BE49-F238E27FC236}">
              <a16:creationId xmlns:a16="http://schemas.microsoft.com/office/drawing/2014/main" id="{3B24B51C-B7C3-474E-8953-40F3B820C421}"/>
            </a:ext>
          </a:extLst>
        </xdr:cNvPr>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7" name="【保健センター・保健所】&#10;有形固定資産減価償却率最大値テキスト">
          <a:extLst>
            <a:ext uri="{FF2B5EF4-FFF2-40B4-BE49-F238E27FC236}">
              <a16:creationId xmlns:a16="http://schemas.microsoft.com/office/drawing/2014/main" id="{D5D3C852-2026-40B6-8413-9133F0B1F6D2}"/>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38" name="直線コネクタ 637">
          <a:extLst>
            <a:ext uri="{FF2B5EF4-FFF2-40B4-BE49-F238E27FC236}">
              <a16:creationId xmlns:a16="http://schemas.microsoft.com/office/drawing/2014/main" id="{40A1B6C7-5067-4EB3-9442-7D3E0324B74B}"/>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84381</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F65CD79E-8950-4E80-B9B4-CC8FC082D18C}"/>
            </a:ext>
          </a:extLst>
        </xdr:cNvPr>
        <xdr:cNvSpPr txBox="1"/>
      </xdr:nvSpPr>
      <xdr:spPr>
        <a:xfrm>
          <a:off x="16357600" y="10199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640" name="フローチャート: 判断 639">
          <a:extLst>
            <a:ext uri="{FF2B5EF4-FFF2-40B4-BE49-F238E27FC236}">
              <a16:creationId xmlns:a16="http://schemas.microsoft.com/office/drawing/2014/main" id="{5EDF6FE4-3987-419E-994B-0E6CDA2F340E}"/>
            </a:ext>
          </a:extLst>
        </xdr:cNvPr>
        <xdr:cNvSpPr/>
      </xdr:nvSpPr>
      <xdr:spPr>
        <a:xfrm>
          <a:off x="16268700" y="1022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41" name="フローチャート: 判断 640">
          <a:extLst>
            <a:ext uri="{FF2B5EF4-FFF2-40B4-BE49-F238E27FC236}">
              <a16:creationId xmlns:a16="http://schemas.microsoft.com/office/drawing/2014/main" id="{58B44FDE-DD62-4B7A-9A50-5928084426AF}"/>
            </a:ext>
          </a:extLst>
        </xdr:cNvPr>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2" name="フローチャート: 判断 641">
          <a:extLst>
            <a:ext uri="{FF2B5EF4-FFF2-40B4-BE49-F238E27FC236}">
              <a16:creationId xmlns:a16="http://schemas.microsoft.com/office/drawing/2014/main" id="{94D303B9-AA0A-4AC1-8D34-6785E2D35235}"/>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43" name="フローチャート: 判断 642">
          <a:extLst>
            <a:ext uri="{FF2B5EF4-FFF2-40B4-BE49-F238E27FC236}">
              <a16:creationId xmlns:a16="http://schemas.microsoft.com/office/drawing/2014/main" id="{D251A0EF-BAAC-4EF2-99F4-676E47019CF0}"/>
            </a:ext>
          </a:extLst>
        </xdr:cNvPr>
        <xdr:cNvSpPr/>
      </xdr:nvSpPr>
      <xdr:spPr>
        <a:xfrm>
          <a:off x="13652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4" name="フローチャート: 判断 643">
          <a:extLst>
            <a:ext uri="{FF2B5EF4-FFF2-40B4-BE49-F238E27FC236}">
              <a16:creationId xmlns:a16="http://schemas.microsoft.com/office/drawing/2014/main" id="{6EEF5D26-591F-4385-840C-858FEBD6F11D}"/>
            </a:ext>
          </a:extLst>
        </xdr:cNvPr>
        <xdr:cNvSpPr/>
      </xdr:nvSpPr>
      <xdr:spPr>
        <a:xfrm>
          <a:off x="12763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941D770-1127-418C-B4D3-91BF557D24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467525E-F6E2-4A28-96AF-339DD5BC578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9A45BCC9-E9B5-4BCA-98EF-4682334481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637EE27-8C3A-41AA-87EE-3DF8B6556E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9A810397-7D6A-4EA1-A769-13DDEA9C240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30843</xdr:rowOff>
    </xdr:from>
    <xdr:to>
      <xdr:col>85</xdr:col>
      <xdr:colOff>177800</xdr:colOff>
      <xdr:row>57</xdr:row>
      <xdr:rowOff>132443</xdr:rowOff>
    </xdr:to>
    <xdr:sp macro="" textlink="">
      <xdr:nvSpPr>
        <xdr:cNvPr id="650" name="楕円 649">
          <a:extLst>
            <a:ext uri="{FF2B5EF4-FFF2-40B4-BE49-F238E27FC236}">
              <a16:creationId xmlns:a16="http://schemas.microsoft.com/office/drawing/2014/main" id="{B0131747-2D12-49D4-9473-75465F2D7F12}"/>
            </a:ext>
          </a:extLst>
        </xdr:cNvPr>
        <xdr:cNvSpPr/>
      </xdr:nvSpPr>
      <xdr:spPr>
        <a:xfrm>
          <a:off x="162687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53720</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89B0F501-34E2-4FC7-A318-8A24070BB5D0}"/>
            </a:ext>
          </a:extLst>
        </xdr:cNvPr>
        <xdr:cNvSpPr txBox="1"/>
      </xdr:nvSpPr>
      <xdr:spPr>
        <a:xfrm>
          <a:off x="16357600" y="965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169635</xdr:rowOff>
    </xdr:from>
    <xdr:to>
      <xdr:col>81</xdr:col>
      <xdr:colOff>101600</xdr:colOff>
      <xdr:row>57</xdr:row>
      <xdr:rowOff>99785</xdr:rowOff>
    </xdr:to>
    <xdr:sp macro="" textlink="">
      <xdr:nvSpPr>
        <xdr:cNvPr id="652" name="楕円 651">
          <a:extLst>
            <a:ext uri="{FF2B5EF4-FFF2-40B4-BE49-F238E27FC236}">
              <a16:creationId xmlns:a16="http://schemas.microsoft.com/office/drawing/2014/main" id="{F7985673-FF66-4BE4-9EC9-DECABCC1A4F4}"/>
            </a:ext>
          </a:extLst>
        </xdr:cNvPr>
        <xdr:cNvSpPr/>
      </xdr:nvSpPr>
      <xdr:spPr>
        <a:xfrm>
          <a:off x="154305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48985</xdr:rowOff>
    </xdr:from>
    <xdr:to>
      <xdr:col>85</xdr:col>
      <xdr:colOff>127000</xdr:colOff>
      <xdr:row>57</xdr:row>
      <xdr:rowOff>81643</xdr:rowOff>
    </xdr:to>
    <xdr:cxnSp macro="">
      <xdr:nvCxnSpPr>
        <xdr:cNvPr id="653" name="直線コネクタ 652">
          <a:extLst>
            <a:ext uri="{FF2B5EF4-FFF2-40B4-BE49-F238E27FC236}">
              <a16:creationId xmlns:a16="http://schemas.microsoft.com/office/drawing/2014/main" id="{9C646853-1ABA-4F45-A64A-E13B71780EEF}"/>
            </a:ext>
          </a:extLst>
        </xdr:cNvPr>
        <xdr:cNvCxnSpPr/>
      </xdr:nvCxnSpPr>
      <xdr:spPr>
        <a:xfrm>
          <a:off x="15481300" y="982163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136978</xdr:rowOff>
    </xdr:from>
    <xdr:to>
      <xdr:col>76</xdr:col>
      <xdr:colOff>165100</xdr:colOff>
      <xdr:row>57</xdr:row>
      <xdr:rowOff>67128</xdr:rowOff>
    </xdr:to>
    <xdr:sp macro="" textlink="">
      <xdr:nvSpPr>
        <xdr:cNvPr id="654" name="楕円 653">
          <a:extLst>
            <a:ext uri="{FF2B5EF4-FFF2-40B4-BE49-F238E27FC236}">
              <a16:creationId xmlns:a16="http://schemas.microsoft.com/office/drawing/2014/main" id="{2AE3E276-A939-47D1-A316-D1C2FB77B065}"/>
            </a:ext>
          </a:extLst>
        </xdr:cNvPr>
        <xdr:cNvSpPr/>
      </xdr:nvSpPr>
      <xdr:spPr>
        <a:xfrm>
          <a:off x="14541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16328</xdr:rowOff>
    </xdr:from>
    <xdr:to>
      <xdr:col>81</xdr:col>
      <xdr:colOff>50800</xdr:colOff>
      <xdr:row>57</xdr:row>
      <xdr:rowOff>48985</xdr:rowOff>
    </xdr:to>
    <xdr:cxnSp macro="">
      <xdr:nvCxnSpPr>
        <xdr:cNvPr id="655" name="直線コネクタ 654">
          <a:extLst>
            <a:ext uri="{FF2B5EF4-FFF2-40B4-BE49-F238E27FC236}">
              <a16:creationId xmlns:a16="http://schemas.microsoft.com/office/drawing/2014/main" id="{11CA7C34-7C3D-44A5-A596-639A2DEE897E}"/>
            </a:ext>
          </a:extLst>
        </xdr:cNvPr>
        <xdr:cNvCxnSpPr/>
      </xdr:nvCxnSpPr>
      <xdr:spPr>
        <a:xfrm>
          <a:off x="14592300" y="97889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104322</xdr:rowOff>
    </xdr:from>
    <xdr:to>
      <xdr:col>72</xdr:col>
      <xdr:colOff>38100</xdr:colOff>
      <xdr:row>57</xdr:row>
      <xdr:rowOff>34472</xdr:rowOff>
    </xdr:to>
    <xdr:sp macro="" textlink="">
      <xdr:nvSpPr>
        <xdr:cNvPr id="656" name="楕円 655">
          <a:extLst>
            <a:ext uri="{FF2B5EF4-FFF2-40B4-BE49-F238E27FC236}">
              <a16:creationId xmlns:a16="http://schemas.microsoft.com/office/drawing/2014/main" id="{5507F824-B859-45EB-AED3-8C958E6F6FC9}"/>
            </a:ext>
          </a:extLst>
        </xdr:cNvPr>
        <xdr:cNvSpPr/>
      </xdr:nvSpPr>
      <xdr:spPr>
        <a:xfrm>
          <a:off x="13652500" y="970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155122</xdr:rowOff>
    </xdr:from>
    <xdr:to>
      <xdr:col>76</xdr:col>
      <xdr:colOff>114300</xdr:colOff>
      <xdr:row>57</xdr:row>
      <xdr:rowOff>16328</xdr:rowOff>
    </xdr:to>
    <xdr:cxnSp macro="">
      <xdr:nvCxnSpPr>
        <xdr:cNvPr id="657" name="直線コネクタ 656">
          <a:extLst>
            <a:ext uri="{FF2B5EF4-FFF2-40B4-BE49-F238E27FC236}">
              <a16:creationId xmlns:a16="http://schemas.microsoft.com/office/drawing/2014/main" id="{20BAD807-2BE9-4A7E-919E-D6A578160CCB}"/>
            </a:ext>
          </a:extLst>
        </xdr:cNvPr>
        <xdr:cNvCxnSpPr/>
      </xdr:nvCxnSpPr>
      <xdr:spPr>
        <a:xfrm>
          <a:off x="13703300" y="97563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71665</xdr:rowOff>
    </xdr:from>
    <xdr:to>
      <xdr:col>67</xdr:col>
      <xdr:colOff>101600</xdr:colOff>
      <xdr:row>57</xdr:row>
      <xdr:rowOff>1815</xdr:rowOff>
    </xdr:to>
    <xdr:sp macro="" textlink="">
      <xdr:nvSpPr>
        <xdr:cNvPr id="658" name="楕円 657">
          <a:extLst>
            <a:ext uri="{FF2B5EF4-FFF2-40B4-BE49-F238E27FC236}">
              <a16:creationId xmlns:a16="http://schemas.microsoft.com/office/drawing/2014/main" id="{023490DB-4906-4851-9756-A9480CFD1507}"/>
            </a:ext>
          </a:extLst>
        </xdr:cNvPr>
        <xdr:cNvSpPr/>
      </xdr:nvSpPr>
      <xdr:spPr>
        <a:xfrm>
          <a:off x="12763500" y="96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122465</xdr:rowOff>
    </xdr:from>
    <xdr:to>
      <xdr:col>71</xdr:col>
      <xdr:colOff>177800</xdr:colOff>
      <xdr:row>56</xdr:row>
      <xdr:rowOff>155122</xdr:rowOff>
    </xdr:to>
    <xdr:cxnSp macro="">
      <xdr:nvCxnSpPr>
        <xdr:cNvPr id="659" name="直線コネクタ 658">
          <a:extLst>
            <a:ext uri="{FF2B5EF4-FFF2-40B4-BE49-F238E27FC236}">
              <a16:creationId xmlns:a16="http://schemas.microsoft.com/office/drawing/2014/main" id="{C63B9285-F4AE-4209-B504-1D188A6DB6A1}"/>
            </a:ext>
          </a:extLst>
        </xdr:cNvPr>
        <xdr:cNvCxnSpPr/>
      </xdr:nvCxnSpPr>
      <xdr:spPr>
        <a:xfrm>
          <a:off x="12814300" y="97236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1DAF5574-82B3-4630-B117-8931535D0F46}"/>
            </a:ext>
          </a:extLst>
        </xdr:cNvPr>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03DCECBE-44D5-4B08-8EC0-64DAF1701F93}"/>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61521</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F4A5C801-0F48-4CDC-8086-4D8C539C8089}"/>
            </a:ext>
          </a:extLst>
        </xdr:cNvPr>
        <xdr:cNvSpPr txBox="1"/>
      </xdr:nvSpPr>
      <xdr:spPr>
        <a:xfrm>
          <a:off x="13500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25599</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107CEF6F-C4FF-497B-B3C7-713E5FF89DEB}"/>
            </a:ext>
          </a:extLst>
        </xdr:cNvPr>
        <xdr:cNvSpPr txBox="1"/>
      </xdr:nvSpPr>
      <xdr:spPr>
        <a:xfrm>
          <a:off x="12611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116312</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C691F8A1-4B9D-4D38-B14A-B995DE34A3F4}"/>
            </a:ext>
          </a:extLst>
        </xdr:cNvPr>
        <xdr:cNvSpPr txBox="1"/>
      </xdr:nvSpPr>
      <xdr:spPr>
        <a:xfrm>
          <a:off x="15266044" y="954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83655</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187579A3-4977-4609-8BDF-B7F9E3A9BD4F}"/>
            </a:ext>
          </a:extLst>
        </xdr:cNvPr>
        <xdr:cNvSpPr txBox="1"/>
      </xdr:nvSpPr>
      <xdr:spPr>
        <a:xfrm>
          <a:off x="143897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50999</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673F2114-4EE4-4E7D-84B8-CEE60A374070}"/>
            </a:ext>
          </a:extLst>
        </xdr:cNvPr>
        <xdr:cNvSpPr txBox="1"/>
      </xdr:nvSpPr>
      <xdr:spPr>
        <a:xfrm>
          <a:off x="13500744" y="948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18342</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B1BECB37-B407-41B8-86E0-7C429BD93C3A}"/>
            </a:ext>
          </a:extLst>
        </xdr:cNvPr>
        <xdr:cNvSpPr txBox="1"/>
      </xdr:nvSpPr>
      <xdr:spPr>
        <a:xfrm>
          <a:off x="12611744" y="944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F9C4D3B0-45DF-4406-91E2-C3E453F9C0D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96C2C4BA-E147-4563-8308-D40DA09D3A2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27C71A1E-6DF2-4124-9662-EC0593E72F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7A870F02-61F7-455F-A86E-A204B44C471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EB4849C6-758E-43F3-924D-475BA40FE9A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BD34DB98-901E-4818-A63A-ABCA7DD696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0C61EC55-577D-42DA-B3AF-D7C31F78B3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A24AA052-E693-4DF6-9BC2-F8394B1A2F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DD4B09A6-7BE0-480E-B8B6-E1F0B1EBC7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30E0B8BE-5A81-4A29-BA8B-800F36D7691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8A641611-4FEB-4158-8131-B5B09DA450A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ADCA0687-4860-42FA-A9BF-CD0687C4BAA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BAD9436D-1FC5-4B8D-9CF3-8D013137E51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DD818FB4-8D24-4E91-AD1F-1748DC65D1A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4314978E-8134-4346-B830-6AE34838F09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92C9FC9E-B86D-4743-877A-94245E1A443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10C5E89C-DFCC-4868-B223-3595A5AC4A1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42536EAA-38B0-4EBD-BE04-27457D5099D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88B39D57-1B03-45D7-9144-E8EEBF04ED3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EBFE0D97-F2F4-41BA-B28B-7D7B7599384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3C9FF07-A3EC-4AC3-8936-E1184713EB5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5B8C2B98-99E1-4AFC-9BE8-2981D29AA6D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8B567D77-0605-4C58-AE1A-B079DDA3A37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38100</xdr:rowOff>
    </xdr:from>
    <xdr:to>
      <xdr:col>116</xdr:col>
      <xdr:colOff>62864</xdr:colOff>
      <xdr:row>64</xdr:row>
      <xdr:rowOff>38100</xdr:rowOff>
    </xdr:to>
    <xdr:cxnSp macro="">
      <xdr:nvCxnSpPr>
        <xdr:cNvPr id="691" name="直線コネクタ 690">
          <a:extLst>
            <a:ext uri="{FF2B5EF4-FFF2-40B4-BE49-F238E27FC236}">
              <a16:creationId xmlns:a16="http://schemas.microsoft.com/office/drawing/2014/main" id="{7E2AC7AC-FB42-48CD-99D0-EE4129BA360D}"/>
            </a:ext>
          </a:extLst>
        </xdr:cNvPr>
        <xdr:cNvCxnSpPr/>
      </xdr:nvCxnSpPr>
      <xdr:spPr>
        <a:xfrm flipV="1">
          <a:off x="22160864" y="94678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51D04340-DD20-41C9-8679-194D5FCC3DF3}"/>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3" name="直線コネクタ 692">
          <a:extLst>
            <a:ext uri="{FF2B5EF4-FFF2-40B4-BE49-F238E27FC236}">
              <a16:creationId xmlns:a16="http://schemas.microsoft.com/office/drawing/2014/main" id="{452E4A36-E77D-457C-B316-8809C0E8F6C4}"/>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BCCA53BC-5361-487D-B43F-03EBF07C71A5}"/>
            </a:ext>
          </a:extLst>
        </xdr:cNvPr>
        <xdr:cNvSpPr txBox="1"/>
      </xdr:nvSpPr>
      <xdr:spPr>
        <a:xfrm>
          <a:off x="2219960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5" name="直線コネクタ 694">
          <a:extLst>
            <a:ext uri="{FF2B5EF4-FFF2-40B4-BE49-F238E27FC236}">
              <a16:creationId xmlns:a16="http://schemas.microsoft.com/office/drawing/2014/main" id="{AE0C7D11-746D-4E06-AE04-C01CB40B5273}"/>
            </a:ext>
          </a:extLst>
        </xdr:cNvPr>
        <xdr:cNvCxnSpPr/>
      </xdr:nvCxnSpPr>
      <xdr:spPr>
        <a:xfrm>
          <a:off x="22072600" y="946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22877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1093A261-46EE-4E8C-A41A-BFE8DC11AF18}"/>
            </a:ext>
          </a:extLst>
        </xdr:cNvPr>
        <xdr:cNvSpPr txBox="1"/>
      </xdr:nvSpPr>
      <xdr:spPr>
        <a:xfrm>
          <a:off x="22199600" y="1065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7" name="フローチャート: 判断 696">
          <a:extLst>
            <a:ext uri="{FF2B5EF4-FFF2-40B4-BE49-F238E27FC236}">
              <a16:creationId xmlns:a16="http://schemas.microsoft.com/office/drawing/2014/main" id="{B03A5721-C6E9-4788-B6E5-3E58410DCB1E}"/>
            </a:ext>
          </a:extLst>
        </xdr:cNvPr>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698" name="フローチャート: 判断 697">
          <a:extLst>
            <a:ext uri="{FF2B5EF4-FFF2-40B4-BE49-F238E27FC236}">
              <a16:creationId xmlns:a16="http://schemas.microsoft.com/office/drawing/2014/main" id="{233B49D1-B265-469E-B82D-37758F0A98D6}"/>
            </a:ext>
          </a:extLst>
        </xdr:cNvPr>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9" name="フローチャート: 判断 698">
          <a:extLst>
            <a:ext uri="{FF2B5EF4-FFF2-40B4-BE49-F238E27FC236}">
              <a16:creationId xmlns:a16="http://schemas.microsoft.com/office/drawing/2014/main" id="{C86CF5A8-6364-41EC-96DC-2C2730D3468E}"/>
            </a:ext>
          </a:extLst>
        </xdr:cNvPr>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00" name="フローチャート: 判断 699">
          <a:extLst>
            <a:ext uri="{FF2B5EF4-FFF2-40B4-BE49-F238E27FC236}">
              <a16:creationId xmlns:a16="http://schemas.microsoft.com/office/drawing/2014/main" id="{E34CCBC8-7727-488D-A140-A4231A6BABA8}"/>
            </a:ext>
          </a:extLst>
        </xdr:cNvPr>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1" name="フローチャート: 判断 700">
          <a:extLst>
            <a:ext uri="{FF2B5EF4-FFF2-40B4-BE49-F238E27FC236}">
              <a16:creationId xmlns:a16="http://schemas.microsoft.com/office/drawing/2014/main" id="{36B64FCE-7C87-4A5F-9E85-00374B6F1A1C}"/>
            </a:ext>
          </a:extLst>
        </xdr:cNvPr>
        <xdr:cNvSpPr/>
      </xdr:nvSpPr>
      <xdr:spPr>
        <a:xfrm>
          <a:off x="18605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95721A8-BBFB-4484-B923-BA1509021FB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D47789CB-AC3D-4E27-AE8F-59C7F60BC36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76AEF97D-ADAE-47F7-8A71-C3499F43A72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426CB29C-FD54-4E0A-AF90-88C9B530B0F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2A770A71-7AD0-4715-B5FE-8E756F8048E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707" name="楕円 706">
          <a:extLst>
            <a:ext uri="{FF2B5EF4-FFF2-40B4-BE49-F238E27FC236}">
              <a16:creationId xmlns:a16="http://schemas.microsoft.com/office/drawing/2014/main" id="{E5E9D445-8C99-4760-8316-396839C0F10E}"/>
            </a:ext>
          </a:extLst>
        </xdr:cNvPr>
        <xdr:cNvSpPr/>
      </xdr:nvSpPr>
      <xdr:spPr>
        <a:xfrm>
          <a:off x="22110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D70E5C9D-DA87-4363-A65B-C22CEE082C32}"/>
            </a:ext>
          </a:extLst>
        </xdr:cNvPr>
        <xdr:cNvSpPr txBox="1"/>
      </xdr:nvSpPr>
      <xdr:spPr>
        <a:xfrm>
          <a:off x="221996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709" name="楕円 708">
          <a:extLst>
            <a:ext uri="{FF2B5EF4-FFF2-40B4-BE49-F238E27FC236}">
              <a16:creationId xmlns:a16="http://schemas.microsoft.com/office/drawing/2014/main" id="{5999EDB8-F816-47FF-813C-B62EF6F10607}"/>
            </a:ext>
          </a:extLst>
        </xdr:cNvPr>
        <xdr:cNvSpPr/>
      </xdr:nvSpPr>
      <xdr:spPr>
        <a:xfrm>
          <a:off x="2127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95250</xdr:rowOff>
    </xdr:to>
    <xdr:cxnSp macro="">
      <xdr:nvCxnSpPr>
        <xdr:cNvPr id="710" name="直線コネクタ 709">
          <a:extLst>
            <a:ext uri="{FF2B5EF4-FFF2-40B4-BE49-F238E27FC236}">
              <a16:creationId xmlns:a16="http://schemas.microsoft.com/office/drawing/2014/main" id="{F2CE3D22-A9F7-4899-8D88-656BDA8F29A6}"/>
            </a:ext>
          </a:extLst>
        </xdr:cNvPr>
        <xdr:cNvCxnSpPr/>
      </xdr:nvCxnSpPr>
      <xdr:spPr>
        <a:xfrm>
          <a:off x="21323300" y="1021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25400</xdr:rowOff>
    </xdr:from>
    <xdr:to>
      <xdr:col>107</xdr:col>
      <xdr:colOff>101600</xdr:colOff>
      <xdr:row>59</xdr:row>
      <xdr:rowOff>127000</xdr:rowOff>
    </xdr:to>
    <xdr:sp macro="" textlink="">
      <xdr:nvSpPr>
        <xdr:cNvPr id="711" name="楕円 710">
          <a:extLst>
            <a:ext uri="{FF2B5EF4-FFF2-40B4-BE49-F238E27FC236}">
              <a16:creationId xmlns:a16="http://schemas.microsoft.com/office/drawing/2014/main" id="{22491541-E4A9-4F99-923F-95CBD5E26B5C}"/>
            </a:ext>
          </a:extLst>
        </xdr:cNvPr>
        <xdr:cNvSpPr/>
      </xdr:nvSpPr>
      <xdr:spPr>
        <a:xfrm>
          <a:off x="20383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76200</xdr:rowOff>
    </xdr:from>
    <xdr:to>
      <xdr:col>111</xdr:col>
      <xdr:colOff>177800</xdr:colOff>
      <xdr:row>59</xdr:row>
      <xdr:rowOff>95250</xdr:rowOff>
    </xdr:to>
    <xdr:cxnSp macro="">
      <xdr:nvCxnSpPr>
        <xdr:cNvPr id="712" name="直線コネクタ 711">
          <a:extLst>
            <a:ext uri="{FF2B5EF4-FFF2-40B4-BE49-F238E27FC236}">
              <a16:creationId xmlns:a16="http://schemas.microsoft.com/office/drawing/2014/main" id="{810A91B1-8B7A-4CE7-993B-E5769FC90360}"/>
            </a:ext>
          </a:extLst>
        </xdr:cNvPr>
        <xdr:cNvCxnSpPr/>
      </xdr:nvCxnSpPr>
      <xdr:spPr>
        <a:xfrm>
          <a:off x="20434300" y="10191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713" name="楕円 712">
          <a:extLst>
            <a:ext uri="{FF2B5EF4-FFF2-40B4-BE49-F238E27FC236}">
              <a16:creationId xmlns:a16="http://schemas.microsoft.com/office/drawing/2014/main" id="{899C5481-0633-451A-B3F3-7E7700AC365F}"/>
            </a:ext>
          </a:extLst>
        </xdr:cNvPr>
        <xdr:cNvSpPr/>
      </xdr:nvSpPr>
      <xdr:spPr>
        <a:xfrm>
          <a:off x="19494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57150</xdr:rowOff>
    </xdr:from>
    <xdr:to>
      <xdr:col>107</xdr:col>
      <xdr:colOff>50800</xdr:colOff>
      <xdr:row>59</xdr:row>
      <xdr:rowOff>76200</xdr:rowOff>
    </xdr:to>
    <xdr:cxnSp macro="">
      <xdr:nvCxnSpPr>
        <xdr:cNvPr id="714" name="直線コネクタ 713">
          <a:extLst>
            <a:ext uri="{FF2B5EF4-FFF2-40B4-BE49-F238E27FC236}">
              <a16:creationId xmlns:a16="http://schemas.microsoft.com/office/drawing/2014/main" id="{90D15E5C-65A4-443B-A842-677A94D1CDBD}"/>
            </a:ext>
          </a:extLst>
        </xdr:cNvPr>
        <xdr:cNvCxnSpPr/>
      </xdr:nvCxnSpPr>
      <xdr:spPr>
        <a:xfrm>
          <a:off x="19545300" y="10172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139700</xdr:rowOff>
    </xdr:from>
    <xdr:to>
      <xdr:col>98</xdr:col>
      <xdr:colOff>38100</xdr:colOff>
      <xdr:row>59</xdr:row>
      <xdr:rowOff>69850</xdr:rowOff>
    </xdr:to>
    <xdr:sp macro="" textlink="">
      <xdr:nvSpPr>
        <xdr:cNvPr id="715" name="楕円 714">
          <a:extLst>
            <a:ext uri="{FF2B5EF4-FFF2-40B4-BE49-F238E27FC236}">
              <a16:creationId xmlns:a16="http://schemas.microsoft.com/office/drawing/2014/main" id="{CF0E8FA5-3949-46F9-B470-E03A0986CFBA}"/>
            </a:ext>
          </a:extLst>
        </xdr:cNvPr>
        <xdr:cNvSpPr/>
      </xdr:nvSpPr>
      <xdr:spPr>
        <a:xfrm>
          <a:off x="18605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19050</xdr:rowOff>
    </xdr:from>
    <xdr:to>
      <xdr:col>102</xdr:col>
      <xdr:colOff>114300</xdr:colOff>
      <xdr:row>59</xdr:row>
      <xdr:rowOff>57150</xdr:rowOff>
    </xdr:to>
    <xdr:cxnSp macro="">
      <xdr:nvCxnSpPr>
        <xdr:cNvPr id="716" name="直線コネクタ 715">
          <a:extLst>
            <a:ext uri="{FF2B5EF4-FFF2-40B4-BE49-F238E27FC236}">
              <a16:creationId xmlns:a16="http://schemas.microsoft.com/office/drawing/2014/main" id="{DC48863D-8951-41C5-8E72-36F538361C80}"/>
            </a:ext>
          </a:extLst>
        </xdr:cNvPr>
        <xdr:cNvCxnSpPr/>
      </xdr:nvCxnSpPr>
      <xdr:spPr>
        <a:xfrm>
          <a:off x="18656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137177</xdr:rowOff>
    </xdr:from>
    <xdr:ext cx="469744" cy="259045"/>
    <xdr:sp macro="" textlink="">
      <xdr:nvSpPr>
        <xdr:cNvPr id="717" name="n_1aveValue【保健センター・保健所】&#10;一人当たり面積">
          <a:extLst>
            <a:ext uri="{FF2B5EF4-FFF2-40B4-BE49-F238E27FC236}">
              <a16:creationId xmlns:a16="http://schemas.microsoft.com/office/drawing/2014/main" id="{9AADA511-EF2A-47B6-AB64-0683BFCD39B4}"/>
            </a:ext>
          </a:extLst>
        </xdr:cNvPr>
        <xdr:cNvSpPr txBox="1"/>
      </xdr:nvSpPr>
      <xdr:spPr>
        <a:xfrm>
          <a:off x="21075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18" name="n_2aveValue【保健センター・保健所】&#10;一人当たり面積">
          <a:extLst>
            <a:ext uri="{FF2B5EF4-FFF2-40B4-BE49-F238E27FC236}">
              <a16:creationId xmlns:a16="http://schemas.microsoft.com/office/drawing/2014/main" id="{763DB885-2890-4026-A1E0-174BA90E3187}"/>
            </a:ext>
          </a:extLst>
        </xdr:cNvPr>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719" name="n_3aveValue【保健センター・保健所】&#10;一人当たり面積">
          <a:extLst>
            <a:ext uri="{FF2B5EF4-FFF2-40B4-BE49-F238E27FC236}">
              <a16:creationId xmlns:a16="http://schemas.microsoft.com/office/drawing/2014/main" id="{5B06EAA6-A346-4216-8A05-DE854DB05D4E}"/>
            </a:ext>
          </a:extLst>
        </xdr:cNvPr>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0" name="n_4aveValue【保健センター・保健所】&#10;一人当たり面積">
          <a:extLst>
            <a:ext uri="{FF2B5EF4-FFF2-40B4-BE49-F238E27FC236}">
              <a16:creationId xmlns:a16="http://schemas.microsoft.com/office/drawing/2014/main" id="{6CCFC5CD-97B2-4AB5-BB6C-219CE9C1CB94}"/>
            </a:ext>
          </a:extLst>
        </xdr:cNvPr>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721" name="n_1mainValue【保健センター・保健所】&#10;一人当たり面積">
          <a:extLst>
            <a:ext uri="{FF2B5EF4-FFF2-40B4-BE49-F238E27FC236}">
              <a16:creationId xmlns:a16="http://schemas.microsoft.com/office/drawing/2014/main" id="{E89FE705-8083-4DD6-A95F-07F91938A27E}"/>
            </a:ext>
          </a:extLst>
        </xdr:cNvPr>
        <xdr:cNvSpPr txBox="1"/>
      </xdr:nvSpPr>
      <xdr:spPr>
        <a:xfrm>
          <a:off x="210757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143527</xdr:rowOff>
    </xdr:from>
    <xdr:ext cx="469744" cy="259045"/>
    <xdr:sp macro="" textlink="">
      <xdr:nvSpPr>
        <xdr:cNvPr id="722" name="n_2mainValue【保健センター・保健所】&#10;一人当たり面積">
          <a:extLst>
            <a:ext uri="{FF2B5EF4-FFF2-40B4-BE49-F238E27FC236}">
              <a16:creationId xmlns:a16="http://schemas.microsoft.com/office/drawing/2014/main" id="{AC5CF286-07AC-475E-B806-3C4C6BC146DF}"/>
            </a:ext>
          </a:extLst>
        </xdr:cNvPr>
        <xdr:cNvSpPr txBox="1"/>
      </xdr:nvSpPr>
      <xdr:spPr>
        <a:xfrm>
          <a:off x="20199427" y="991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723" name="n_3mainValue【保健センター・保健所】&#10;一人当たり面積">
          <a:extLst>
            <a:ext uri="{FF2B5EF4-FFF2-40B4-BE49-F238E27FC236}">
              <a16:creationId xmlns:a16="http://schemas.microsoft.com/office/drawing/2014/main" id="{85F74049-C363-4D40-99E7-D5144361463B}"/>
            </a:ext>
          </a:extLst>
        </xdr:cNvPr>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86377</xdr:rowOff>
    </xdr:from>
    <xdr:ext cx="469744" cy="259045"/>
    <xdr:sp macro="" textlink="">
      <xdr:nvSpPr>
        <xdr:cNvPr id="724" name="n_4mainValue【保健センター・保健所】&#10;一人当たり面積">
          <a:extLst>
            <a:ext uri="{FF2B5EF4-FFF2-40B4-BE49-F238E27FC236}">
              <a16:creationId xmlns:a16="http://schemas.microsoft.com/office/drawing/2014/main" id="{FCF40233-7543-4E98-BC6F-8176E937DEE8}"/>
            </a:ext>
          </a:extLst>
        </xdr:cNvPr>
        <xdr:cNvSpPr txBox="1"/>
      </xdr:nvSpPr>
      <xdr:spPr>
        <a:xfrm>
          <a:off x="184214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954D1A82-BC52-4F07-BCE4-034688460A7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6" name="正方形/長方形 725">
          <a:extLst>
            <a:ext uri="{FF2B5EF4-FFF2-40B4-BE49-F238E27FC236}">
              <a16:creationId xmlns:a16="http://schemas.microsoft.com/office/drawing/2014/main" id="{E6207957-ABCD-4982-A897-67335F8E2270}"/>
            </a:ext>
          </a:extLst>
        </xdr:cNvPr>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7" name="正方形/長方形 726">
          <a:extLst>
            <a:ext uri="{FF2B5EF4-FFF2-40B4-BE49-F238E27FC236}">
              <a16:creationId xmlns:a16="http://schemas.microsoft.com/office/drawing/2014/main" id="{F9D084A6-9558-433B-AA89-083229C6A4E3}"/>
            </a:ext>
          </a:extLst>
        </xdr:cNvPr>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8" name="正方形/長方形 727">
          <a:extLst>
            <a:ext uri="{FF2B5EF4-FFF2-40B4-BE49-F238E27FC236}">
              <a16:creationId xmlns:a16="http://schemas.microsoft.com/office/drawing/2014/main" id="{9128AF60-85A6-4C91-9B8C-875E0E81BE9F}"/>
            </a:ext>
          </a:extLst>
        </xdr:cNvPr>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9" name="正方形/長方形 728">
          <a:extLst>
            <a:ext uri="{FF2B5EF4-FFF2-40B4-BE49-F238E27FC236}">
              <a16:creationId xmlns:a16="http://schemas.microsoft.com/office/drawing/2014/main" id="{64338BFD-272F-4569-AF14-09F1E1394E60}"/>
            </a:ext>
          </a:extLst>
        </xdr:cNvPr>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8E6DC04C-4481-4B28-8218-49955D1C980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912BECCF-1524-48F9-AC2A-F4C9706DD3E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2" name="正方形/長方形 731">
          <a:extLst>
            <a:ext uri="{FF2B5EF4-FFF2-40B4-BE49-F238E27FC236}">
              <a16:creationId xmlns:a16="http://schemas.microsoft.com/office/drawing/2014/main" id="{5235428D-6A8F-4005-9C0A-08DE08E91FC4}"/>
            </a:ext>
          </a:extLst>
        </xdr:cNvPr>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3" name="正方形/長方形 732">
          <a:extLst>
            <a:ext uri="{FF2B5EF4-FFF2-40B4-BE49-F238E27FC236}">
              <a16:creationId xmlns:a16="http://schemas.microsoft.com/office/drawing/2014/main" id="{C12D074A-ACB2-46DE-89EA-7294561E08CD}"/>
            </a:ext>
          </a:extLst>
        </xdr:cNvPr>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4" name="正方形/長方形 733">
          <a:extLst>
            <a:ext uri="{FF2B5EF4-FFF2-40B4-BE49-F238E27FC236}">
              <a16:creationId xmlns:a16="http://schemas.microsoft.com/office/drawing/2014/main" id="{9E7D3255-4387-4815-A6CC-D8407A4C0F27}"/>
            </a:ext>
          </a:extLst>
        </xdr:cNvPr>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5" name="正方形/長方形 734">
          <a:extLst>
            <a:ext uri="{FF2B5EF4-FFF2-40B4-BE49-F238E27FC236}">
              <a16:creationId xmlns:a16="http://schemas.microsoft.com/office/drawing/2014/main" id="{146AA818-1581-4346-B1B4-1EEFC7661CBE}"/>
            </a:ext>
          </a:extLst>
        </xdr:cNvPr>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A3C85F13-941E-46F3-BC83-79F6BE2B0FD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E2FE10A2-A7CE-439A-9890-B2B05E45A25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B76D6E72-2FC7-478D-ABA9-6229DD7BF9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D3EE9875-C302-42AD-A837-05F47B6E43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ED26748F-18FE-455E-A6D6-B70E32A47B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E8B9C4C2-88A1-4FB2-B84D-C73CE931582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20B0C2E7-9639-4739-99C0-FDEA2405E9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A6A8D2CB-D350-4497-A5BA-07064C5F5D5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E7042091-6141-4B5E-B63C-95436188BB4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63D058D-0536-485D-91F6-C79A7CCEAA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CADEDC5D-5FBE-4DCE-85EF-DE713D536C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3944E413-97C4-4ABC-BE9C-EBE5337691C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56834EEF-219B-4A3A-8050-94B6233D3F1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9" name="テキスト ボックス 748">
          <a:extLst>
            <a:ext uri="{FF2B5EF4-FFF2-40B4-BE49-F238E27FC236}">
              <a16:creationId xmlns:a16="http://schemas.microsoft.com/office/drawing/2014/main" id="{4245A7D4-5200-472C-B0B5-D13FB7448032}"/>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E393091D-A266-436C-84E7-47F31809EFBE}"/>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352CDB46-5696-4F99-84D6-EAA370F1BD6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F8A86969-CF3F-4ACE-B5B3-CB221EC32DD8}"/>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C4CCA860-E162-475B-9781-22E20315EDEA}"/>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470165DA-7FAE-49D8-B7BC-D4421366060E}"/>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C7BDCEE1-303A-4B33-BAFD-0AF6CF012621}"/>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B745CBD1-A297-4036-AABC-06F275DD147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7" name="テキスト ボックス 756">
          <a:extLst>
            <a:ext uri="{FF2B5EF4-FFF2-40B4-BE49-F238E27FC236}">
              <a16:creationId xmlns:a16="http://schemas.microsoft.com/office/drawing/2014/main" id="{AEA7250C-F531-4085-B915-45AF8E0933A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6EDBE397-802B-4E64-96BC-E315F7D0BC2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107</xdr:row>
      <xdr:rowOff>151637</xdr:rowOff>
    </xdr:to>
    <xdr:cxnSp macro="">
      <xdr:nvCxnSpPr>
        <xdr:cNvPr id="759" name="直線コネクタ 758">
          <a:extLst>
            <a:ext uri="{FF2B5EF4-FFF2-40B4-BE49-F238E27FC236}">
              <a16:creationId xmlns:a16="http://schemas.microsoft.com/office/drawing/2014/main" id="{C56F8E21-29C3-4690-9A2D-D0840F4E34F6}"/>
            </a:ext>
          </a:extLst>
        </xdr:cNvPr>
        <xdr:cNvCxnSpPr/>
      </xdr:nvCxnSpPr>
      <xdr:spPr>
        <a:xfrm flipV="1">
          <a:off x="16318864" y="17189196"/>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760" name="【庁舎】&#10;有形固定資産減価償却率最小値テキスト">
          <a:extLst>
            <a:ext uri="{FF2B5EF4-FFF2-40B4-BE49-F238E27FC236}">
              <a16:creationId xmlns:a16="http://schemas.microsoft.com/office/drawing/2014/main" id="{70B4A4F2-1E22-4F9A-9E44-97527B5E08BE}"/>
            </a:ext>
          </a:extLst>
        </xdr:cNvPr>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761" name="直線コネクタ 760">
          <a:extLst>
            <a:ext uri="{FF2B5EF4-FFF2-40B4-BE49-F238E27FC236}">
              <a16:creationId xmlns:a16="http://schemas.microsoft.com/office/drawing/2014/main" id="{FD8A6C69-F40C-46FB-B78A-CBB11CA6B68C}"/>
            </a:ext>
          </a:extLst>
        </xdr:cNvPr>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2" name="【庁舎】&#10;有形固定資産減価償却率最大値テキスト">
          <a:extLst>
            <a:ext uri="{FF2B5EF4-FFF2-40B4-BE49-F238E27FC236}">
              <a16:creationId xmlns:a16="http://schemas.microsoft.com/office/drawing/2014/main" id="{428F0E33-0613-4E11-9CF7-F8BB860C8E3B}"/>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3" name="直線コネクタ 762">
          <a:extLst>
            <a:ext uri="{FF2B5EF4-FFF2-40B4-BE49-F238E27FC236}">
              <a16:creationId xmlns:a16="http://schemas.microsoft.com/office/drawing/2014/main" id="{F7D38B24-4004-46E9-80C7-B62A3FB153F0}"/>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19829</xdr:rowOff>
    </xdr:from>
    <xdr:ext cx="405111" cy="259045"/>
    <xdr:sp macro="" textlink="">
      <xdr:nvSpPr>
        <xdr:cNvPr id="764" name="【庁舎】&#10;有形固定資産減価償却率平均値テキスト">
          <a:extLst>
            <a:ext uri="{FF2B5EF4-FFF2-40B4-BE49-F238E27FC236}">
              <a16:creationId xmlns:a16="http://schemas.microsoft.com/office/drawing/2014/main" id="{042F73D5-F17F-420C-83EC-D2D96CD75454}"/>
            </a:ext>
          </a:extLst>
        </xdr:cNvPr>
        <xdr:cNvSpPr txBox="1"/>
      </xdr:nvSpPr>
      <xdr:spPr>
        <a:xfrm>
          <a:off x="16357600" y="1785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41402</xdr:rowOff>
    </xdr:from>
    <xdr:to>
      <xdr:col>85</xdr:col>
      <xdr:colOff>177800</xdr:colOff>
      <xdr:row>104</xdr:row>
      <xdr:rowOff>143002</xdr:rowOff>
    </xdr:to>
    <xdr:sp macro="" textlink="">
      <xdr:nvSpPr>
        <xdr:cNvPr id="765" name="フローチャート: 判断 764">
          <a:extLst>
            <a:ext uri="{FF2B5EF4-FFF2-40B4-BE49-F238E27FC236}">
              <a16:creationId xmlns:a16="http://schemas.microsoft.com/office/drawing/2014/main" id="{0E3D275D-0280-462A-B419-E4699AF143B3}"/>
            </a:ext>
          </a:extLst>
        </xdr:cNvPr>
        <xdr:cNvSpPr/>
      </xdr:nvSpPr>
      <xdr:spPr>
        <a:xfrm>
          <a:off x="162687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xdr:rowOff>
    </xdr:from>
    <xdr:to>
      <xdr:col>81</xdr:col>
      <xdr:colOff>101600</xdr:colOff>
      <xdr:row>104</xdr:row>
      <xdr:rowOff>117856</xdr:rowOff>
    </xdr:to>
    <xdr:sp macro="" textlink="">
      <xdr:nvSpPr>
        <xdr:cNvPr id="766" name="フローチャート: 判断 765">
          <a:extLst>
            <a:ext uri="{FF2B5EF4-FFF2-40B4-BE49-F238E27FC236}">
              <a16:creationId xmlns:a16="http://schemas.microsoft.com/office/drawing/2014/main" id="{41B996F2-F214-45FF-AED6-2D8CD91692AD}"/>
            </a:ext>
          </a:extLst>
        </xdr:cNvPr>
        <xdr:cNvSpPr/>
      </xdr:nvSpPr>
      <xdr:spPr>
        <a:xfrm>
          <a:off x="15430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11685</xdr:rowOff>
    </xdr:from>
    <xdr:to>
      <xdr:col>76</xdr:col>
      <xdr:colOff>165100</xdr:colOff>
      <xdr:row>104</xdr:row>
      <xdr:rowOff>113285</xdr:rowOff>
    </xdr:to>
    <xdr:sp macro="" textlink="">
      <xdr:nvSpPr>
        <xdr:cNvPr id="767" name="フローチャート: 判断 766">
          <a:extLst>
            <a:ext uri="{FF2B5EF4-FFF2-40B4-BE49-F238E27FC236}">
              <a16:creationId xmlns:a16="http://schemas.microsoft.com/office/drawing/2014/main" id="{C8B140D8-853D-4715-AFD3-6241C7C7D69A}"/>
            </a:ext>
          </a:extLst>
        </xdr:cNvPr>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68" name="フローチャート: 判断 767">
          <a:extLst>
            <a:ext uri="{FF2B5EF4-FFF2-40B4-BE49-F238E27FC236}">
              <a16:creationId xmlns:a16="http://schemas.microsoft.com/office/drawing/2014/main" id="{4E3343E1-0F71-498C-A38A-91476791C9E9}"/>
            </a:ext>
          </a:extLst>
        </xdr:cNvPr>
        <xdr:cNvSpPr/>
      </xdr:nvSpPr>
      <xdr:spPr>
        <a:xfrm>
          <a:off x="13652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157987</xdr:rowOff>
    </xdr:from>
    <xdr:to>
      <xdr:col>67</xdr:col>
      <xdr:colOff>101600</xdr:colOff>
      <xdr:row>104</xdr:row>
      <xdr:rowOff>88137</xdr:rowOff>
    </xdr:to>
    <xdr:sp macro="" textlink="">
      <xdr:nvSpPr>
        <xdr:cNvPr id="769" name="フローチャート: 判断 768">
          <a:extLst>
            <a:ext uri="{FF2B5EF4-FFF2-40B4-BE49-F238E27FC236}">
              <a16:creationId xmlns:a16="http://schemas.microsoft.com/office/drawing/2014/main" id="{B9ED1E21-125C-40C1-B924-D59FAE4D509E}"/>
            </a:ext>
          </a:extLst>
        </xdr:cNvPr>
        <xdr:cNvSpPr/>
      </xdr:nvSpPr>
      <xdr:spPr>
        <a:xfrm>
          <a:off x="12763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65097E2A-4B3F-4CBE-923D-E216E9DC260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8C87ABB9-5C9D-49B8-B013-6439CB72195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450DBE2-08FF-4439-9A82-3DC5BAF2B82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1CC172C4-F887-4E3E-A37B-422AB2EE547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9FAD772-5857-410F-8963-FA9A72AE468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162561</xdr:rowOff>
    </xdr:from>
    <xdr:to>
      <xdr:col>85</xdr:col>
      <xdr:colOff>177800</xdr:colOff>
      <xdr:row>102</xdr:row>
      <xdr:rowOff>92711</xdr:rowOff>
    </xdr:to>
    <xdr:sp macro="" textlink="">
      <xdr:nvSpPr>
        <xdr:cNvPr id="775" name="楕円 774">
          <a:extLst>
            <a:ext uri="{FF2B5EF4-FFF2-40B4-BE49-F238E27FC236}">
              <a16:creationId xmlns:a16="http://schemas.microsoft.com/office/drawing/2014/main" id="{B23C9C81-D335-4BDC-9181-40A864BB366B}"/>
            </a:ext>
          </a:extLst>
        </xdr:cNvPr>
        <xdr:cNvSpPr/>
      </xdr:nvSpPr>
      <xdr:spPr>
        <a:xfrm>
          <a:off x="16268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13988</xdr:rowOff>
    </xdr:from>
    <xdr:ext cx="405111" cy="259045"/>
    <xdr:sp macro="" textlink="">
      <xdr:nvSpPr>
        <xdr:cNvPr id="776" name="【庁舎】&#10;有形固定資産減価償却率該当値テキスト">
          <a:extLst>
            <a:ext uri="{FF2B5EF4-FFF2-40B4-BE49-F238E27FC236}">
              <a16:creationId xmlns:a16="http://schemas.microsoft.com/office/drawing/2014/main" id="{EED70445-4509-4B78-AD35-986DC859DC7B}"/>
            </a:ext>
          </a:extLst>
        </xdr:cNvPr>
        <xdr:cNvSpPr txBox="1"/>
      </xdr:nvSpPr>
      <xdr:spPr>
        <a:xfrm>
          <a:off x="16357600"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107696</xdr:rowOff>
    </xdr:from>
    <xdr:to>
      <xdr:col>81</xdr:col>
      <xdr:colOff>101600</xdr:colOff>
      <xdr:row>102</xdr:row>
      <xdr:rowOff>37846</xdr:rowOff>
    </xdr:to>
    <xdr:sp macro="" textlink="">
      <xdr:nvSpPr>
        <xdr:cNvPr id="777" name="楕円 776">
          <a:extLst>
            <a:ext uri="{FF2B5EF4-FFF2-40B4-BE49-F238E27FC236}">
              <a16:creationId xmlns:a16="http://schemas.microsoft.com/office/drawing/2014/main" id="{C38F7589-F4A9-45B0-BC48-1D34C0839542}"/>
            </a:ext>
          </a:extLst>
        </xdr:cNvPr>
        <xdr:cNvSpPr/>
      </xdr:nvSpPr>
      <xdr:spPr>
        <a:xfrm>
          <a:off x="15430500" y="174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158496</xdr:rowOff>
    </xdr:from>
    <xdr:to>
      <xdr:col>85</xdr:col>
      <xdr:colOff>127000</xdr:colOff>
      <xdr:row>102</xdr:row>
      <xdr:rowOff>41911</xdr:rowOff>
    </xdr:to>
    <xdr:cxnSp macro="">
      <xdr:nvCxnSpPr>
        <xdr:cNvPr id="778" name="直線コネクタ 777">
          <a:extLst>
            <a:ext uri="{FF2B5EF4-FFF2-40B4-BE49-F238E27FC236}">
              <a16:creationId xmlns:a16="http://schemas.microsoft.com/office/drawing/2014/main" id="{1AAB47BB-7AB5-4356-8073-6690827E5252}"/>
            </a:ext>
          </a:extLst>
        </xdr:cNvPr>
        <xdr:cNvCxnSpPr/>
      </xdr:nvCxnSpPr>
      <xdr:spPr>
        <a:xfrm>
          <a:off x="15481300" y="1747494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50546</xdr:rowOff>
    </xdr:from>
    <xdr:to>
      <xdr:col>76</xdr:col>
      <xdr:colOff>165100</xdr:colOff>
      <xdr:row>101</xdr:row>
      <xdr:rowOff>152146</xdr:rowOff>
    </xdr:to>
    <xdr:sp macro="" textlink="">
      <xdr:nvSpPr>
        <xdr:cNvPr id="779" name="楕円 778">
          <a:extLst>
            <a:ext uri="{FF2B5EF4-FFF2-40B4-BE49-F238E27FC236}">
              <a16:creationId xmlns:a16="http://schemas.microsoft.com/office/drawing/2014/main" id="{95B9C8BB-D945-46FB-97D9-CF2E4F67260F}"/>
            </a:ext>
          </a:extLst>
        </xdr:cNvPr>
        <xdr:cNvSpPr/>
      </xdr:nvSpPr>
      <xdr:spPr>
        <a:xfrm>
          <a:off x="145415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101346</xdr:rowOff>
    </xdr:from>
    <xdr:to>
      <xdr:col>81</xdr:col>
      <xdr:colOff>50800</xdr:colOff>
      <xdr:row>101</xdr:row>
      <xdr:rowOff>158496</xdr:rowOff>
    </xdr:to>
    <xdr:cxnSp macro="">
      <xdr:nvCxnSpPr>
        <xdr:cNvPr id="780" name="直線コネクタ 779">
          <a:extLst>
            <a:ext uri="{FF2B5EF4-FFF2-40B4-BE49-F238E27FC236}">
              <a16:creationId xmlns:a16="http://schemas.microsoft.com/office/drawing/2014/main" id="{A666691B-0712-4474-A89B-D1205277D078}"/>
            </a:ext>
          </a:extLst>
        </xdr:cNvPr>
        <xdr:cNvCxnSpPr/>
      </xdr:nvCxnSpPr>
      <xdr:spPr>
        <a:xfrm>
          <a:off x="14592300" y="1741779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162561</xdr:rowOff>
    </xdr:from>
    <xdr:to>
      <xdr:col>72</xdr:col>
      <xdr:colOff>38100</xdr:colOff>
      <xdr:row>101</xdr:row>
      <xdr:rowOff>92711</xdr:rowOff>
    </xdr:to>
    <xdr:sp macro="" textlink="">
      <xdr:nvSpPr>
        <xdr:cNvPr id="781" name="楕円 780">
          <a:extLst>
            <a:ext uri="{FF2B5EF4-FFF2-40B4-BE49-F238E27FC236}">
              <a16:creationId xmlns:a16="http://schemas.microsoft.com/office/drawing/2014/main" id="{47BCC001-4B2E-4A96-8A91-5B9AEB57436C}"/>
            </a:ext>
          </a:extLst>
        </xdr:cNvPr>
        <xdr:cNvSpPr/>
      </xdr:nvSpPr>
      <xdr:spPr>
        <a:xfrm>
          <a:off x="1365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41911</xdr:rowOff>
    </xdr:from>
    <xdr:to>
      <xdr:col>76</xdr:col>
      <xdr:colOff>114300</xdr:colOff>
      <xdr:row>101</xdr:row>
      <xdr:rowOff>101346</xdr:rowOff>
    </xdr:to>
    <xdr:cxnSp macro="">
      <xdr:nvCxnSpPr>
        <xdr:cNvPr id="782" name="直線コネクタ 781">
          <a:extLst>
            <a:ext uri="{FF2B5EF4-FFF2-40B4-BE49-F238E27FC236}">
              <a16:creationId xmlns:a16="http://schemas.microsoft.com/office/drawing/2014/main" id="{6590CA34-8D2D-43A5-8DC2-767D2C9AB2E1}"/>
            </a:ext>
          </a:extLst>
        </xdr:cNvPr>
        <xdr:cNvCxnSpPr/>
      </xdr:nvCxnSpPr>
      <xdr:spPr>
        <a:xfrm>
          <a:off x="13703300" y="173583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105411</xdr:rowOff>
    </xdr:from>
    <xdr:to>
      <xdr:col>67</xdr:col>
      <xdr:colOff>101600</xdr:colOff>
      <xdr:row>101</xdr:row>
      <xdr:rowOff>35561</xdr:rowOff>
    </xdr:to>
    <xdr:sp macro="" textlink="">
      <xdr:nvSpPr>
        <xdr:cNvPr id="783" name="楕円 782">
          <a:extLst>
            <a:ext uri="{FF2B5EF4-FFF2-40B4-BE49-F238E27FC236}">
              <a16:creationId xmlns:a16="http://schemas.microsoft.com/office/drawing/2014/main" id="{5E084DAC-39E0-485D-959D-A13990D7EC7F}"/>
            </a:ext>
          </a:extLst>
        </xdr:cNvPr>
        <xdr:cNvSpPr/>
      </xdr:nvSpPr>
      <xdr:spPr>
        <a:xfrm>
          <a:off x="12763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156211</xdr:rowOff>
    </xdr:from>
    <xdr:to>
      <xdr:col>71</xdr:col>
      <xdr:colOff>177800</xdr:colOff>
      <xdr:row>101</xdr:row>
      <xdr:rowOff>41911</xdr:rowOff>
    </xdr:to>
    <xdr:cxnSp macro="">
      <xdr:nvCxnSpPr>
        <xdr:cNvPr id="784" name="直線コネクタ 783">
          <a:extLst>
            <a:ext uri="{FF2B5EF4-FFF2-40B4-BE49-F238E27FC236}">
              <a16:creationId xmlns:a16="http://schemas.microsoft.com/office/drawing/2014/main" id="{46B7FC43-FEE0-40A7-9152-0620C1F05EFF}"/>
            </a:ext>
          </a:extLst>
        </xdr:cNvPr>
        <xdr:cNvCxnSpPr/>
      </xdr:nvCxnSpPr>
      <xdr:spPr>
        <a:xfrm>
          <a:off x="12814300" y="173012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108983</xdr:rowOff>
    </xdr:from>
    <xdr:ext cx="405111" cy="259045"/>
    <xdr:sp macro="" textlink="">
      <xdr:nvSpPr>
        <xdr:cNvPr id="785" name="n_1aveValue【庁舎】&#10;有形固定資産減価償却率">
          <a:extLst>
            <a:ext uri="{FF2B5EF4-FFF2-40B4-BE49-F238E27FC236}">
              <a16:creationId xmlns:a16="http://schemas.microsoft.com/office/drawing/2014/main" id="{B2D77FBF-E4E5-493C-9614-98D655544498}"/>
            </a:ext>
          </a:extLst>
        </xdr:cNvPr>
        <xdr:cNvSpPr txBox="1"/>
      </xdr:nvSpPr>
      <xdr:spPr>
        <a:xfrm>
          <a:off x="152660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104412</xdr:rowOff>
    </xdr:from>
    <xdr:ext cx="405111" cy="259045"/>
    <xdr:sp macro="" textlink="">
      <xdr:nvSpPr>
        <xdr:cNvPr id="786" name="n_2aveValue【庁舎】&#10;有形固定資産減価償却率">
          <a:extLst>
            <a:ext uri="{FF2B5EF4-FFF2-40B4-BE49-F238E27FC236}">
              <a16:creationId xmlns:a16="http://schemas.microsoft.com/office/drawing/2014/main" id="{B255488A-76BD-42AD-A399-52ADE9F2EAFA}"/>
            </a:ext>
          </a:extLst>
        </xdr:cNvPr>
        <xdr:cNvSpPr txBox="1"/>
      </xdr:nvSpPr>
      <xdr:spPr>
        <a:xfrm>
          <a:off x="143897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787" name="n_3aveValue【庁舎】&#10;有形固定資産減価償却率">
          <a:extLst>
            <a:ext uri="{FF2B5EF4-FFF2-40B4-BE49-F238E27FC236}">
              <a16:creationId xmlns:a16="http://schemas.microsoft.com/office/drawing/2014/main" id="{1E7D54FB-5C57-490D-A301-3B49880711DE}"/>
            </a:ext>
          </a:extLst>
        </xdr:cNvPr>
        <xdr:cNvSpPr txBox="1"/>
      </xdr:nvSpPr>
      <xdr:spPr>
        <a:xfrm>
          <a:off x="13500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79264</xdr:rowOff>
    </xdr:from>
    <xdr:ext cx="405111" cy="259045"/>
    <xdr:sp macro="" textlink="">
      <xdr:nvSpPr>
        <xdr:cNvPr id="788" name="n_4aveValue【庁舎】&#10;有形固定資産減価償却率">
          <a:extLst>
            <a:ext uri="{FF2B5EF4-FFF2-40B4-BE49-F238E27FC236}">
              <a16:creationId xmlns:a16="http://schemas.microsoft.com/office/drawing/2014/main" id="{CEEB383B-B60F-4A85-856D-29CD4441299C}"/>
            </a:ext>
          </a:extLst>
        </xdr:cNvPr>
        <xdr:cNvSpPr txBox="1"/>
      </xdr:nvSpPr>
      <xdr:spPr>
        <a:xfrm>
          <a:off x="12611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54373</xdr:rowOff>
    </xdr:from>
    <xdr:ext cx="405111" cy="259045"/>
    <xdr:sp macro="" textlink="">
      <xdr:nvSpPr>
        <xdr:cNvPr id="789" name="n_1mainValue【庁舎】&#10;有形固定資産減価償却率">
          <a:extLst>
            <a:ext uri="{FF2B5EF4-FFF2-40B4-BE49-F238E27FC236}">
              <a16:creationId xmlns:a16="http://schemas.microsoft.com/office/drawing/2014/main" id="{B52D6C65-CC3D-413B-A945-FAF4EC2A18FC}"/>
            </a:ext>
          </a:extLst>
        </xdr:cNvPr>
        <xdr:cNvSpPr txBox="1"/>
      </xdr:nvSpPr>
      <xdr:spPr>
        <a:xfrm>
          <a:off x="15266044" y="1719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168673</xdr:rowOff>
    </xdr:from>
    <xdr:ext cx="405111" cy="259045"/>
    <xdr:sp macro="" textlink="">
      <xdr:nvSpPr>
        <xdr:cNvPr id="790" name="n_2mainValue【庁舎】&#10;有形固定資産減価償却率">
          <a:extLst>
            <a:ext uri="{FF2B5EF4-FFF2-40B4-BE49-F238E27FC236}">
              <a16:creationId xmlns:a16="http://schemas.microsoft.com/office/drawing/2014/main" id="{D17850A8-8E27-404E-9CC5-8CB913DEA27F}"/>
            </a:ext>
          </a:extLst>
        </xdr:cNvPr>
        <xdr:cNvSpPr txBox="1"/>
      </xdr:nvSpPr>
      <xdr:spPr>
        <a:xfrm>
          <a:off x="14389744" y="1714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109238</xdr:rowOff>
    </xdr:from>
    <xdr:ext cx="405111" cy="259045"/>
    <xdr:sp macro="" textlink="">
      <xdr:nvSpPr>
        <xdr:cNvPr id="791" name="n_3mainValue【庁舎】&#10;有形固定資産減価償却率">
          <a:extLst>
            <a:ext uri="{FF2B5EF4-FFF2-40B4-BE49-F238E27FC236}">
              <a16:creationId xmlns:a16="http://schemas.microsoft.com/office/drawing/2014/main" id="{8EFC9D54-FD87-4D92-A79F-251A0E28E623}"/>
            </a:ext>
          </a:extLst>
        </xdr:cNvPr>
        <xdr:cNvSpPr txBox="1"/>
      </xdr:nvSpPr>
      <xdr:spPr>
        <a:xfrm>
          <a:off x="13500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52088</xdr:rowOff>
    </xdr:from>
    <xdr:ext cx="405111" cy="259045"/>
    <xdr:sp macro="" textlink="">
      <xdr:nvSpPr>
        <xdr:cNvPr id="792" name="n_4mainValue【庁舎】&#10;有形固定資産減価償却率">
          <a:extLst>
            <a:ext uri="{FF2B5EF4-FFF2-40B4-BE49-F238E27FC236}">
              <a16:creationId xmlns:a16="http://schemas.microsoft.com/office/drawing/2014/main" id="{52AF0762-0893-435E-9D5B-5194D60452C1}"/>
            </a:ext>
          </a:extLst>
        </xdr:cNvPr>
        <xdr:cNvSpPr txBox="1"/>
      </xdr:nvSpPr>
      <xdr:spPr>
        <a:xfrm>
          <a:off x="12611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9E56E2B8-B091-4B05-9E3D-808BBF05307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AB392035-7D3B-41E3-B885-D3F528F9041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C43056C0-B4AC-4ADB-990F-00997C1225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F7C1CC4-0C94-44DF-A0F6-BE708A26715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37921229-08C8-410E-B4B3-4D865B05DC0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7EE11760-1ABA-4B10-B7ED-E62DBBE8427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E97E583-A7F2-4B0B-92B2-73AAD43EABF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62B29A1C-6795-4BD9-ADBE-6BD651C948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C8660A54-E7E0-4263-860F-3B1B5AC406B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8045F5AE-091E-4C8F-B560-CE27A0F07DA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61CD5591-426F-4E42-96EB-0DFC95DEE3E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4534C9CC-C180-4F59-9136-B5DA331ABCC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A1BC85ED-2A13-4AC2-A8DE-0B7CD5EFEB3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803CCB52-9964-4A3F-9D0F-90521D6ED63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FA9E5695-9343-4251-A0AA-1E2AB580628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798C3341-3B34-4802-9977-BF7B29A4B66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8D758417-930C-449F-B42D-85AB313FB66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A54B8A46-DADC-42F0-9D3F-FE1942476C2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263A78B6-DEFB-41E3-8297-014E5302EB6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A7485541-60B0-49D0-807F-FEF2FCD6E6D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F6D2E476-E266-45A3-9D05-D3661331FFC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77BD107A-8EE0-4F21-8687-E2A72DE0DB8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C8213290-7386-43B2-AFE5-B46B988195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9B0E74FC-3E5C-4B39-AB8D-C6177A35187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a:extLst>
            <a:ext uri="{FF2B5EF4-FFF2-40B4-BE49-F238E27FC236}">
              <a16:creationId xmlns:a16="http://schemas.microsoft.com/office/drawing/2014/main" id="{AA149F4E-720C-4355-B719-8F9E2C887D7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5987</xdr:rowOff>
    </xdr:from>
    <xdr:to>
      <xdr:col>116</xdr:col>
      <xdr:colOff>62864</xdr:colOff>
      <xdr:row>108</xdr:row>
      <xdr:rowOff>95794</xdr:rowOff>
    </xdr:to>
    <xdr:cxnSp macro="">
      <xdr:nvCxnSpPr>
        <xdr:cNvPr id="818" name="直線コネクタ 817">
          <a:extLst>
            <a:ext uri="{FF2B5EF4-FFF2-40B4-BE49-F238E27FC236}">
              <a16:creationId xmlns:a16="http://schemas.microsoft.com/office/drawing/2014/main" id="{15BE0D6A-A92A-4801-B17D-34C46FC5DAF0}"/>
            </a:ext>
          </a:extLst>
        </xdr:cNvPr>
        <xdr:cNvCxnSpPr/>
      </xdr:nvCxnSpPr>
      <xdr:spPr>
        <a:xfrm flipV="1">
          <a:off x="22160864" y="173224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819" name="【庁舎】&#10;一人当たり面積最小値テキスト">
          <a:extLst>
            <a:ext uri="{FF2B5EF4-FFF2-40B4-BE49-F238E27FC236}">
              <a16:creationId xmlns:a16="http://schemas.microsoft.com/office/drawing/2014/main" id="{2BA240D3-0273-41A6-B55B-167DC33C49D4}"/>
            </a:ext>
          </a:extLst>
        </xdr:cNvPr>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820" name="直線コネクタ 819">
          <a:extLst>
            <a:ext uri="{FF2B5EF4-FFF2-40B4-BE49-F238E27FC236}">
              <a16:creationId xmlns:a16="http://schemas.microsoft.com/office/drawing/2014/main" id="{26F0AF18-19C0-4F37-9153-3434BB9486F7}"/>
            </a:ext>
          </a:extLst>
        </xdr:cNvPr>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124114</xdr:rowOff>
    </xdr:from>
    <xdr:ext cx="469744" cy="259045"/>
    <xdr:sp macro="" textlink="">
      <xdr:nvSpPr>
        <xdr:cNvPr id="821" name="【庁舎】&#10;一人当たり面積最大値テキスト">
          <a:extLst>
            <a:ext uri="{FF2B5EF4-FFF2-40B4-BE49-F238E27FC236}">
              <a16:creationId xmlns:a16="http://schemas.microsoft.com/office/drawing/2014/main" id="{942A267B-B4DC-4B2E-9DA9-217D235B0374}"/>
            </a:ext>
          </a:extLst>
        </xdr:cNvPr>
        <xdr:cNvSpPr txBox="1"/>
      </xdr:nvSpPr>
      <xdr:spPr>
        <a:xfrm>
          <a:off x="22199600" y="1709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5987</xdr:rowOff>
    </xdr:from>
    <xdr:to>
      <xdr:col>116</xdr:col>
      <xdr:colOff>152400</xdr:colOff>
      <xdr:row>101</xdr:row>
      <xdr:rowOff>5987</xdr:rowOff>
    </xdr:to>
    <xdr:cxnSp macro="">
      <xdr:nvCxnSpPr>
        <xdr:cNvPr id="822" name="直線コネクタ 821">
          <a:extLst>
            <a:ext uri="{FF2B5EF4-FFF2-40B4-BE49-F238E27FC236}">
              <a16:creationId xmlns:a16="http://schemas.microsoft.com/office/drawing/2014/main" id="{E6FEB264-09A1-4D71-8EDE-2B175191AE25}"/>
            </a:ext>
          </a:extLst>
        </xdr:cNvPr>
        <xdr:cNvCxnSpPr/>
      </xdr:nvCxnSpPr>
      <xdr:spPr>
        <a:xfrm>
          <a:off x="22072600" y="1732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62609</xdr:rowOff>
    </xdr:from>
    <xdr:ext cx="469744" cy="259045"/>
    <xdr:sp macro="" textlink="">
      <xdr:nvSpPr>
        <xdr:cNvPr id="823" name="【庁舎】&#10;一人当たり面積平均値テキスト">
          <a:extLst>
            <a:ext uri="{FF2B5EF4-FFF2-40B4-BE49-F238E27FC236}">
              <a16:creationId xmlns:a16="http://schemas.microsoft.com/office/drawing/2014/main" id="{25E17930-AACF-4F40-9A50-D034B02FB1DF}"/>
            </a:ext>
          </a:extLst>
        </xdr:cNvPr>
        <xdr:cNvSpPr txBox="1"/>
      </xdr:nvSpPr>
      <xdr:spPr>
        <a:xfrm>
          <a:off x="22199600" y="18236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824" name="フローチャート: 判断 823">
          <a:extLst>
            <a:ext uri="{FF2B5EF4-FFF2-40B4-BE49-F238E27FC236}">
              <a16:creationId xmlns:a16="http://schemas.microsoft.com/office/drawing/2014/main" id="{E152DC13-B5DF-4211-B3A6-B9DAFF1D0ED4}"/>
            </a:ext>
          </a:extLst>
        </xdr:cNvPr>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84182</xdr:rowOff>
    </xdr:from>
    <xdr:to>
      <xdr:col>112</xdr:col>
      <xdr:colOff>38100</xdr:colOff>
      <xdr:row>107</xdr:row>
      <xdr:rowOff>14332</xdr:rowOff>
    </xdr:to>
    <xdr:sp macro="" textlink="">
      <xdr:nvSpPr>
        <xdr:cNvPr id="825" name="フローチャート: 判断 824">
          <a:extLst>
            <a:ext uri="{FF2B5EF4-FFF2-40B4-BE49-F238E27FC236}">
              <a16:creationId xmlns:a16="http://schemas.microsoft.com/office/drawing/2014/main" id="{8DD86088-7B3E-4ED0-9959-6ECD50BDBDB6}"/>
            </a:ext>
          </a:extLst>
        </xdr:cNvPr>
        <xdr:cNvSpPr/>
      </xdr:nvSpPr>
      <xdr:spPr>
        <a:xfrm>
          <a:off x="21272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26" name="フローチャート: 判断 825">
          <a:extLst>
            <a:ext uri="{FF2B5EF4-FFF2-40B4-BE49-F238E27FC236}">
              <a16:creationId xmlns:a16="http://schemas.microsoft.com/office/drawing/2014/main" id="{EA9CBA81-EC7B-4615-927B-9C978B528FCB}"/>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97245</xdr:rowOff>
    </xdr:from>
    <xdr:to>
      <xdr:col>102</xdr:col>
      <xdr:colOff>165100</xdr:colOff>
      <xdr:row>107</xdr:row>
      <xdr:rowOff>27395</xdr:rowOff>
    </xdr:to>
    <xdr:sp macro="" textlink="">
      <xdr:nvSpPr>
        <xdr:cNvPr id="827" name="フローチャート: 判断 826">
          <a:extLst>
            <a:ext uri="{FF2B5EF4-FFF2-40B4-BE49-F238E27FC236}">
              <a16:creationId xmlns:a16="http://schemas.microsoft.com/office/drawing/2014/main" id="{09509EF4-7D2C-43D8-A2BF-520F81A3C6F4}"/>
            </a:ext>
          </a:extLst>
        </xdr:cNvPr>
        <xdr:cNvSpPr/>
      </xdr:nvSpPr>
      <xdr:spPr>
        <a:xfrm>
          <a:off x="19494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110308</xdr:rowOff>
    </xdr:from>
    <xdr:to>
      <xdr:col>98</xdr:col>
      <xdr:colOff>38100</xdr:colOff>
      <xdr:row>107</xdr:row>
      <xdr:rowOff>40458</xdr:rowOff>
    </xdr:to>
    <xdr:sp macro="" textlink="">
      <xdr:nvSpPr>
        <xdr:cNvPr id="828" name="フローチャート: 判断 827">
          <a:extLst>
            <a:ext uri="{FF2B5EF4-FFF2-40B4-BE49-F238E27FC236}">
              <a16:creationId xmlns:a16="http://schemas.microsoft.com/office/drawing/2014/main" id="{5A0C4800-3A0E-4CD2-B4A3-93077D84C4D2}"/>
            </a:ext>
          </a:extLst>
        </xdr:cNvPr>
        <xdr:cNvSpPr/>
      </xdr:nvSpPr>
      <xdr:spPr>
        <a:xfrm>
          <a:off x="18605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37D9FBF-B5B7-4FE6-92CA-DF0D2C3395C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C86B7AF4-F50F-4415-B1D5-43051A32732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F6EE0C6-A975-4068-B6E7-3384E711FD2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3638707A-B597-4665-9E89-C9EF384E478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66763FA-6D3B-4F04-AF46-EBF84974767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126637</xdr:rowOff>
    </xdr:from>
    <xdr:to>
      <xdr:col>116</xdr:col>
      <xdr:colOff>114300</xdr:colOff>
      <xdr:row>101</xdr:row>
      <xdr:rowOff>56787</xdr:rowOff>
    </xdr:to>
    <xdr:sp macro="" textlink="">
      <xdr:nvSpPr>
        <xdr:cNvPr id="834" name="楕円 833">
          <a:extLst>
            <a:ext uri="{FF2B5EF4-FFF2-40B4-BE49-F238E27FC236}">
              <a16:creationId xmlns:a16="http://schemas.microsoft.com/office/drawing/2014/main" id="{234E264C-4590-4DE8-8DFD-4B905CB48C8E}"/>
            </a:ext>
          </a:extLst>
        </xdr:cNvPr>
        <xdr:cNvSpPr/>
      </xdr:nvSpPr>
      <xdr:spPr>
        <a:xfrm>
          <a:off x="22110700" y="172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79664</xdr:rowOff>
    </xdr:from>
    <xdr:ext cx="469744" cy="259045"/>
    <xdr:sp macro="" textlink="">
      <xdr:nvSpPr>
        <xdr:cNvPr id="835" name="【庁舎】&#10;一人当たり面積該当値テキスト">
          <a:extLst>
            <a:ext uri="{FF2B5EF4-FFF2-40B4-BE49-F238E27FC236}">
              <a16:creationId xmlns:a16="http://schemas.microsoft.com/office/drawing/2014/main" id="{E8C6AE0D-DC77-4B81-B523-9A9F7B67BC5E}"/>
            </a:ext>
          </a:extLst>
        </xdr:cNvPr>
        <xdr:cNvSpPr txBox="1"/>
      </xdr:nvSpPr>
      <xdr:spPr>
        <a:xfrm>
          <a:off x="22199600" y="1722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136434</xdr:rowOff>
    </xdr:from>
    <xdr:to>
      <xdr:col>112</xdr:col>
      <xdr:colOff>38100</xdr:colOff>
      <xdr:row>101</xdr:row>
      <xdr:rowOff>66584</xdr:rowOff>
    </xdr:to>
    <xdr:sp macro="" textlink="">
      <xdr:nvSpPr>
        <xdr:cNvPr id="836" name="楕円 835">
          <a:extLst>
            <a:ext uri="{FF2B5EF4-FFF2-40B4-BE49-F238E27FC236}">
              <a16:creationId xmlns:a16="http://schemas.microsoft.com/office/drawing/2014/main" id="{CA2C99C8-A31E-4C15-A0F7-770D5BC0811B}"/>
            </a:ext>
          </a:extLst>
        </xdr:cNvPr>
        <xdr:cNvSpPr/>
      </xdr:nvSpPr>
      <xdr:spPr>
        <a:xfrm>
          <a:off x="21272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5987</xdr:rowOff>
    </xdr:from>
    <xdr:to>
      <xdr:col>116</xdr:col>
      <xdr:colOff>63500</xdr:colOff>
      <xdr:row>101</xdr:row>
      <xdr:rowOff>15784</xdr:rowOff>
    </xdr:to>
    <xdr:cxnSp macro="">
      <xdr:nvCxnSpPr>
        <xdr:cNvPr id="837" name="直線コネクタ 836">
          <a:extLst>
            <a:ext uri="{FF2B5EF4-FFF2-40B4-BE49-F238E27FC236}">
              <a16:creationId xmlns:a16="http://schemas.microsoft.com/office/drawing/2014/main" id="{7CC69468-DFFF-4A7B-867C-B473F825F81B}"/>
            </a:ext>
          </a:extLst>
        </xdr:cNvPr>
        <xdr:cNvCxnSpPr/>
      </xdr:nvCxnSpPr>
      <xdr:spPr>
        <a:xfrm flipV="1">
          <a:off x="21323300" y="1732243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107043</xdr:rowOff>
    </xdr:from>
    <xdr:to>
      <xdr:col>107</xdr:col>
      <xdr:colOff>101600</xdr:colOff>
      <xdr:row>101</xdr:row>
      <xdr:rowOff>37193</xdr:rowOff>
    </xdr:to>
    <xdr:sp macro="" textlink="">
      <xdr:nvSpPr>
        <xdr:cNvPr id="838" name="楕円 837">
          <a:extLst>
            <a:ext uri="{FF2B5EF4-FFF2-40B4-BE49-F238E27FC236}">
              <a16:creationId xmlns:a16="http://schemas.microsoft.com/office/drawing/2014/main" id="{E15FC81D-3DD5-4749-AA6C-55D375774838}"/>
            </a:ext>
          </a:extLst>
        </xdr:cNvPr>
        <xdr:cNvSpPr/>
      </xdr:nvSpPr>
      <xdr:spPr>
        <a:xfrm>
          <a:off x="20383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157843</xdr:rowOff>
    </xdr:from>
    <xdr:to>
      <xdr:col>111</xdr:col>
      <xdr:colOff>177800</xdr:colOff>
      <xdr:row>101</xdr:row>
      <xdr:rowOff>15784</xdr:rowOff>
    </xdr:to>
    <xdr:cxnSp macro="">
      <xdr:nvCxnSpPr>
        <xdr:cNvPr id="839" name="直線コネクタ 838">
          <a:extLst>
            <a:ext uri="{FF2B5EF4-FFF2-40B4-BE49-F238E27FC236}">
              <a16:creationId xmlns:a16="http://schemas.microsoft.com/office/drawing/2014/main" id="{4405F7F3-2959-48F8-8F50-34570694FEF1}"/>
            </a:ext>
          </a:extLst>
        </xdr:cNvPr>
        <xdr:cNvCxnSpPr/>
      </xdr:nvCxnSpPr>
      <xdr:spPr>
        <a:xfrm>
          <a:off x="20434300" y="173028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58057</xdr:rowOff>
    </xdr:from>
    <xdr:to>
      <xdr:col>102</xdr:col>
      <xdr:colOff>165100</xdr:colOff>
      <xdr:row>100</xdr:row>
      <xdr:rowOff>159657</xdr:rowOff>
    </xdr:to>
    <xdr:sp macro="" textlink="">
      <xdr:nvSpPr>
        <xdr:cNvPr id="840" name="楕円 839">
          <a:extLst>
            <a:ext uri="{FF2B5EF4-FFF2-40B4-BE49-F238E27FC236}">
              <a16:creationId xmlns:a16="http://schemas.microsoft.com/office/drawing/2014/main" id="{CCC2D64D-9575-4EB2-9FD7-2EDF0D29B334}"/>
            </a:ext>
          </a:extLst>
        </xdr:cNvPr>
        <xdr:cNvSpPr/>
      </xdr:nvSpPr>
      <xdr:spPr>
        <a:xfrm>
          <a:off x="19494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108857</xdr:rowOff>
    </xdr:from>
    <xdr:to>
      <xdr:col>107</xdr:col>
      <xdr:colOff>50800</xdr:colOff>
      <xdr:row>100</xdr:row>
      <xdr:rowOff>157843</xdr:rowOff>
    </xdr:to>
    <xdr:cxnSp macro="">
      <xdr:nvCxnSpPr>
        <xdr:cNvPr id="841" name="直線コネクタ 840">
          <a:extLst>
            <a:ext uri="{FF2B5EF4-FFF2-40B4-BE49-F238E27FC236}">
              <a16:creationId xmlns:a16="http://schemas.microsoft.com/office/drawing/2014/main" id="{7F4FE1CF-1F45-42CC-8139-D12A9F4577E1}"/>
            </a:ext>
          </a:extLst>
        </xdr:cNvPr>
        <xdr:cNvCxnSpPr/>
      </xdr:nvCxnSpPr>
      <xdr:spPr>
        <a:xfrm>
          <a:off x="19545300" y="17253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170724</xdr:rowOff>
    </xdr:from>
    <xdr:to>
      <xdr:col>98</xdr:col>
      <xdr:colOff>38100</xdr:colOff>
      <xdr:row>100</xdr:row>
      <xdr:rowOff>100874</xdr:rowOff>
    </xdr:to>
    <xdr:sp macro="" textlink="">
      <xdr:nvSpPr>
        <xdr:cNvPr id="842" name="楕円 841">
          <a:extLst>
            <a:ext uri="{FF2B5EF4-FFF2-40B4-BE49-F238E27FC236}">
              <a16:creationId xmlns:a16="http://schemas.microsoft.com/office/drawing/2014/main" id="{06097B61-3B86-43F1-BD41-5DD3FBA73FF7}"/>
            </a:ext>
          </a:extLst>
        </xdr:cNvPr>
        <xdr:cNvSpPr/>
      </xdr:nvSpPr>
      <xdr:spPr>
        <a:xfrm>
          <a:off x="1860550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50074</xdr:rowOff>
    </xdr:from>
    <xdr:to>
      <xdr:col>102</xdr:col>
      <xdr:colOff>114300</xdr:colOff>
      <xdr:row>100</xdr:row>
      <xdr:rowOff>108857</xdr:rowOff>
    </xdr:to>
    <xdr:cxnSp macro="">
      <xdr:nvCxnSpPr>
        <xdr:cNvPr id="843" name="直線コネクタ 842">
          <a:extLst>
            <a:ext uri="{FF2B5EF4-FFF2-40B4-BE49-F238E27FC236}">
              <a16:creationId xmlns:a16="http://schemas.microsoft.com/office/drawing/2014/main" id="{37F21136-6DE7-449A-9F20-E9EE61DB6C57}"/>
            </a:ext>
          </a:extLst>
        </xdr:cNvPr>
        <xdr:cNvCxnSpPr/>
      </xdr:nvCxnSpPr>
      <xdr:spPr>
        <a:xfrm>
          <a:off x="18656300" y="171950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5459</xdr:rowOff>
    </xdr:from>
    <xdr:ext cx="469744" cy="259045"/>
    <xdr:sp macro="" textlink="">
      <xdr:nvSpPr>
        <xdr:cNvPr id="844" name="n_1aveValue【庁舎】&#10;一人当たり面積">
          <a:extLst>
            <a:ext uri="{FF2B5EF4-FFF2-40B4-BE49-F238E27FC236}">
              <a16:creationId xmlns:a16="http://schemas.microsoft.com/office/drawing/2014/main" id="{FE18D19A-14B0-44FC-B7F0-F157536860A2}"/>
            </a:ext>
          </a:extLst>
        </xdr:cNvPr>
        <xdr:cNvSpPr txBox="1"/>
      </xdr:nvSpPr>
      <xdr:spPr>
        <a:xfrm>
          <a:off x="21075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845" name="n_2aveValue【庁舎】&#10;一人当たり面積">
          <a:extLst>
            <a:ext uri="{FF2B5EF4-FFF2-40B4-BE49-F238E27FC236}">
              <a16:creationId xmlns:a16="http://schemas.microsoft.com/office/drawing/2014/main" id="{0C7C0D09-1669-4545-81A5-593C7EDE6F2A}"/>
            </a:ext>
          </a:extLst>
        </xdr:cNvPr>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18522</xdr:rowOff>
    </xdr:from>
    <xdr:ext cx="469744" cy="259045"/>
    <xdr:sp macro="" textlink="">
      <xdr:nvSpPr>
        <xdr:cNvPr id="846" name="n_3aveValue【庁舎】&#10;一人当たり面積">
          <a:extLst>
            <a:ext uri="{FF2B5EF4-FFF2-40B4-BE49-F238E27FC236}">
              <a16:creationId xmlns:a16="http://schemas.microsoft.com/office/drawing/2014/main" id="{9F376310-B672-422D-B7B9-B8E2222EDC98}"/>
            </a:ext>
          </a:extLst>
        </xdr:cNvPr>
        <xdr:cNvSpPr txBox="1"/>
      </xdr:nvSpPr>
      <xdr:spPr>
        <a:xfrm>
          <a:off x="19310427"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31585</xdr:rowOff>
    </xdr:from>
    <xdr:ext cx="469744" cy="259045"/>
    <xdr:sp macro="" textlink="">
      <xdr:nvSpPr>
        <xdr:cNvPr id="847" name="n_4aveValue【庁舎】&#10;一人当たり面積">
          <a:extLst>
            <a:ext uri="{FF2B5EF4-FFF2-40B4-BE49-F238E27FC236}">
              <a16:creationId xmlns:a16="http://schemas.microsoft.com/office/drawing/2014/main" id="{5F30F231-E48C-4A1E-B6A7-7CD417C03EFD}"/>
            </a:ext>
          </a:extLst>
        </xdr:cNvPr>
        <xdr:cNvSpPr txBox="1"/>
      </xdr:nvSpPr>
      <xdr:spPr>
        <a:xfrm>
          <a:off x="18421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83111</xdr:rowOff>
    </xdr:from>
    <xdr:ext cx="469744" cy="259045"/>
    <xdr:sp macro="" textlink="">
      <xdr:nvSpPr>
        <xdr:cNvPr id="848" name="n_1mainValue【庁舎】&#10;一人当たり面積">
          <a:extLst>
            <a:ext uri="{FF2B5EF4-FFF2-40B4-BE49-F238E27FC236}">
              <a16:creationId xmlns:a16="http://schemas.microsoft.com/office/drawing/2014/main" id="{E289FE07-9A47-4D2A-A718-E7014D62F110}"/>
            </a:ext>
          </a:extLst>
        </xdr:cNvPr>
        <xdr:cNvSpPr txBox="1"/>
      </xdr:nvSpPr>
      <xdr:spPr>
        <a:xfrm>
          <a:off x="21075727" y="1705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53720</xdr:rowOff>
    </xdr:from>
    <xdr:ext cx="469744" cy="259045"/>
    <xdr:sp macro="" textlink="">
      <xdr:nvSpPr>
        <xdr:cNvPr id="849" name="n_2mainValue【庁舎】&#10;一人当たり面積">
          <a:extLst>
            <a:ext uri="{FF2B5EF4-FFF2-40B4-BE49-F238E27FC236}">
              <a16:creationId xmlns:a16="http://schemas.microsoft.com/office/drawing/2014/main" id="{55F36ED8-CD9F-4333-9E07-3F031FCD52C6}"/>
            </a:ext>
          </a:extLst>
        </xdr:cNvPr>
        <xdr:cNvSpPr txBox="1"/>
      </xdr:nvSpPr>
      <xdr:spPr>
        <a:xfrm>
          <a:off x="20199427" y="170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4734</xdr:rowOff>
    </xdr:from>
    <xdr:ext cx="469744" cy="259045"/>
    <xdr:sp macro="" textlink="">
      <xdr:nvSpPr>
        <xdr:cNvPr id="850" name="n_3mainValue【庁舎】&#10;一人当たり面積">
          <a:extLst>
            <a:ext uri="{FF2B5EF4-FFF2-40B4-BE49-F238E27FC236}">
              <a16:creationId xmlns:a16="http://schemas.microsoft.com/office/drawing/2014/main" id="{FE8E668E-E1D0-43FC-B234-C1CB723C3D26}"/>
            </a:ext>
          </a:extLst>
        </xdr:cNvPr>
        <xdr:cNvSpPr txBox="1"/>
      </xdr:nvSpPr>
      <xdr:spPr>
        <a:xfrm>
          <a:off x="19310427" y="1697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117401</xdr:rowOff>
    </xdr:from>
    <xdr:ext cx="469744" cy="259045"/>
    <xdr:sp macro="" textlink="">
      <xdr:nvSpPr>
        <xdr:cNvPr id="851" name="n_4mainValue【庁舎】&#10;一人当たり面積">
          <a:extLst>
            <a:ext uri="{FF2B5EF4-FFF2-40B4-BE49-F238E27FC236}">
              <a16:creationId xmlns:a16="http://schemas.microsoft.com/office/drawing/2014/main" id="{24B6A264-7CD7-451C-B7A4-B840E1C9DC37}"/>
            </a:ext>
          </a:extLst>
        </xdr:cNvPr>
        <xdr:cNvSpPr txBox="1"/>
      </xdr:nvSpPr>
      <xdr:spPr>
        <a:xfrm>
          <a:off x="18421427" y="1691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99646C2A-7AB1-4E0D-AE45-6FD1459340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5F0124E7-F607-44C4-ABD2-7FCB6FF488D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61532E14-4626-46D2-85AD-B2477051F4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多くの類型において、有形固定資産減価償却率が類似団体内平均値を下回る数値となっている。特に「保健センター・保健所」については、平成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に改築したことにより類似団体内平均値を大きく下回っている。一方で、「体育館・プール」は、すでに閉校した昭和期の学校体育館を、スポーツ開放のため引き続き利用していることなどから、類似団体内平均値を上回る数値となっている。</a:t>
          </a:r>
        </a:p>
        <a:p>
          <a:r>
            <a:rPr kumimoji="1" lang="ja-JP" altLang="en-US" sz="1300">
              <a:latin typeface="ＭＳ Ｐゴシック" panose="020B0600070205080204" pitchFamily="50" charset="-128"/>
              <a:ea typeface="ＭＳ Ｐゴシック" panose="020B0600070205080204" pitchFamily="50" charset="-128"/>
            </a:rPr>
            <a:t>また、一人当たりの指標については、類似団体内平均値と比べ多くの類型で上回る数値となっている。これは類似団体の中で人口が最も少なく、固定費部分の割合が大きいことによる。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67,049
64,235
11.66
65,665,269
63,455,924
1,472,945
36,931,411
15,005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ほぼ横ばいで推移しており、類似団体内平均を上回っている。類似団体内平均を上回っている主な要因は、昼間人口比率が高いこと、地方消費税交付金や特別区たばこ税収入等が他団体に比べて多いこと等による。</a:t>
          </a:r>
        </a:p>
        <a:p>
          <a:r>
            <a:rPr kumimoji="1" lang="ja-JP" altLang="en-US" sz="1300">
              <a:latin typeface="ＭＳ Ｐゴシック" panose="020B0600070205080204" pitchFamily="50" charset="-128"/>
              <a:ea typeface="ＭＳ Ｐゴシック" panose="020B0600070205080204" pitchFamily="50" charset="-128"/>
            </a:rPr>
            <a:t>　今後も区税の滞納額の圧縮及び徴収業務の強化など、継続的な財源の確保に努めていく。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142422</xdr:rowOff>
    </xdr:from>
    <xdr:to>
      <xdr:col>23</xdr:col>
      <xdr:colOff>133350</xdr:colOff>
      <xdr:row>39</xdr:row>
      <xdr:rowOff>5443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6575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142422</xdr:rowOff>
    </xdr:from>
    <xdr:to>
      <xdr:col>19</xdr:col>
      <xdr:colOff>133350</xdr:colOff>
      <xdr:row>38</xdr:row>
      <xdr:rowOff>142422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657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125185</xdr:rowOff>
    </xdr:from>
    <xdr:to>
      <xdr:col>15</xdr:col>
      <xdr:colOff>82550</xdr:colOff>
      <xdr:row>38</xdr:row>
      <xdr:rowOff>142422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6402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26505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125185</xdr:rowOff>
    </xdr:from>
    <xdr:to>
      <xdr:col>11</xdr:col>
      <xdr:colOff>31750</xdr:colOff>
      <xdr:row>38</xdr:row>
      <xdr:rowOff>159657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126093</xdr:rowOff>
    </xdr:from>
    <xdr:to>
      <xdr:col>23</xdr:col>
      <xdr:colOff>184150</xdr:colOff>
      <xdr:row>39</xdr:row>
      <xdr:rowOff>56243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142620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4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91622</xdr:rowOff>
    </xdr:from>
    <xdr:to>
      <xdr:col>19</xdr:col>
      <xdr:colOff>184150</xdr:colOff>
      <xdr:row>39</xdr:row>
      <xdr:rowOff>21772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31949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37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91622</xdr:rowOff>
    </xdr:from>
    <xdr:to>
      <xdr:col>15</xdr:col>
      <xdr:colOff>133350</xdr:colOff>
      <xdr:row>39</xdr:row>
      <xdr:rowOff>21772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31949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74385</xdr:rowOff>
    </xdr:from>
    <xdr:to>
      <xdr:col>11</xdr:col>
      <xdr:colOff>82550</xdr:colOff>
      <xdr:row>39</xdr:row>
      <xdr:rowOff>4535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14713</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108857</xdr:rowOff>
    </xdr:from>
    <xdr:to>
      <xdr:col>7</xdr:col>
      <xdr:colOff>31750</xdr:colOff>
      <xdr:row>39</xdr:row>
      <xdr:rowOff>39007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49184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令和３年度は、類似団体内平均を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ポイント下回り、対前年度比では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ポイントの減となった。これは、物件費の増があったものの、特別区財政調整交付金や地方消費税交付金の増となったことによる。数値は、ここ数年概ね</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％台前半で類似団体平均を下回り推移している。</a:t>
          </a:r>
        </a:p>
        <a:p>
          <a:r>
            <a:rPr kumimoji="1" lang="ja-JP" altLang="en-US" sz="1300">
              <a:latin typeface="ＭＳ Ｐゴシック" panose="020B0600070205080204" pitchFamily="50" charset="-128"/>
              <a:ea typeface="ＭＳ Ｐゴシック" panose="020B0600070205080204" pitchFamily="50" charset="-128"/>
            </a:rPr>
            <a:t>　また、類似団体内平均を下回っている主な要因は、平成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年に制定した「千代田区行財政改革に関する基本条例」において、経常収支比率</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％程度という数値目標を定め、行財政改革に取り組んでいることによる。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65</xdr:row>
      <xdr:rowOff>117263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66306"/>
          <a:ext cx="8382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65</xdr:row>
      <xdr:rowOff>117263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10004"/>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151554</xdr:rowOff>
    </xdr:from>
    <xdr:to>
      <xdr:col>15</xdr:col>
      <xdr:colOff>82550</xdr:colOff>
      <xdr:row>62</xdr:row>
      <xdr:rowOff>60537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61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16104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60537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1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6790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97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41081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[432,442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令和３年度は、類似団体内平均を上回っており、対前年度比では</a:t>
          </a:r>
          <a:r>
            <a:rPr kumimoji="1" lang="en-US" altLang="ja-JP" sz="1300">
              <a:latin typeface="ＭＳ Ｐゴシック" panose="020B0600070205080204" pitchFamily="50" charset="-128"/>
              <a:ea typeface="ＭＳ Ｐゴシック" panose="020B0600070205080204" pitchFamily="50" charset="-128"/>
            </a:rPr>
            <a:t>35,282</a:t>
          </a:r>
          <a:r>
            <a:rPr kumimoji="1" lang="ja-JP" altLang="en-US" sz="1300">
              <a:latin typeface="ＭＳ Ｐゴシック" panose="020B0600070205080204" pitchFamily="50" charset="-128"/>
              <a:ea typeface="ＭＳ Ｐゴシック" panose="020B0600070205080204" pitchFamily="50" charset="-128"/>
            </a:rPr>
            <a:t>円の増となった。類似団体内平均を上回っている主な要因は、類似団体中最も人口が少ないこと及び昼間人口が突出していることによるものである。自治体が提供しているサービスには、窓口開設経費やシステム運営経費などの固定的な経費が発生するが、人口規模が小さいためこの固定費の割合が高くなる。 </a:t>
          </a:r>
        </a:p>
        <a:p>
          <a:r>
            <a:rPr kumimoji="1" lang="ja-JP" altLang="en-US" sz="1300">
              <a:latin typeface="ＭＳ Ｐゴシック" panose="020B0600070205080204" pitchFamily="50" charset="-128"/>
              <a:ea typeface="ＭＳ Ｐゴシック" panose="020B0600070205080204" pitchFamily="50" charset="-128"/>
            </a:rPr>
            <a:t>　今後も、民間でも実施可能な業務については委託化などにより、人件費削減に努めていく。 </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79595</xdr:rowOff>
    </xdr:from>
    <xdr:to>
      <xdr:col>23</xdr:col>
      <xdr:colOff>133350</xdr:colOff>
      <xdr:row>88</xdr:row>
      <xdr:rowOff>50037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995745"/>
          <a:ext cx="838200" cy="14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98824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1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147262</xdr:rowOff>
    </xdr:from>
    <xdr:to>
      <xdr:col>19</xdr:col>
      <xdr:colOff>133350</xdr:colOff>
      <xdr:row>87</xdr:row>
      <xdr:rowOff>79595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891962"/>
          <a:ext cx="889000" cy="10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132872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147262</xdr:rowOff>
    </xdr:from>
    <xdr:to>
      <xdr:col>15</xdr:col>
      <xdr:colOff>82550</xdr:colOff>
      <xdr:row>86</xdr:row>
      <xdr:rowOff>148991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891962"/>
          <a:ext cx="88900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148991</xdr:rowOff>
    </xdr:from>
    <xdr:to>
      <xdr:col>11</xdr:col>
      <xdr:colOff>31750</xdr:colOff>
      <xdr:row>86</xdr:row>
      <xdr:rowOff>169304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893691"/>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79726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170687</xdr:rowOff>
    </xdr:from>
    <xdr:to>
      <xdr:col>23</xdr:col>
      <xdr:colOff>184150</xdr:colOff>
      <xdr:row>88</xdr:row>
      <xdr:rowOff>100837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08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66564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982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28795</xdr:rowOff>
    </xdr:from>
    <xdr:to>
      <xdr:col>19</xdr:col>
      <xdr:colOff>184150</xdr:colOff>
      <xdr:row>87</xdr:row>
      <xdr:rowOff>130395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9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115172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031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96462</xdr:rowOff>
    </xdr:from>
    <xdr:to>
      <xdr:col>15</xdr:col>
      <xdr:colOff>133350</xdr:colOff>
      <xdr:row>87</xdr:row>
      <xdr:rowOff>26612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84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11389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9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98191</xdr:rowOff>
    </xdr:from>
    <xdr:to>
      <xdr:col>11</xdr:col>
      <xdr:colOff>82550</xdr:colOff>
      <xdr:row>87</xdr:row>
      <xdr:rowOff>28341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8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13118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92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118504</xdr:rowOff>
    </xdr:from>
    <xdr:to>
      <xdr:col>7</xdr:col>
      <xdr:colOff>31750</xdr:colOff>
      <xdr:row>87</xdr:row>
      <xdr:rowOff>48654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8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33431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94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類似団体内平均を若干上回る状況であるが、今後も特別区人事委員会勧告を踏まえながら、引き続き給与水準の適正化に努めていく。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169636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015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87</xdr:row>
      <xdr:rowOff>136979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742886"/>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136979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80771"/>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21063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135363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千代田区は類似団体（東京</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区）の中で人口が最も少ないため、人口増減が本指標に与える影響は大きく、近年の人口増加を受けてポイント減を継続してきた。</a:t>
          </a:r>
        </a:p>
        <a:p>
          <a:r>
            <a:rPr kumimoji="1" lang="ja-JP" altLang="en-US" sz="1300">
              <a:latin typeface="ＭＳ Ｐゴシック" panose="020B0600070205080204" pitchFamily="50" charset="-128"/>
              <a:ea typeface="ＭＳ Ｐゴシック" panose="020B0600070205080204" pitchFamily="50" charset="-128"/>
            </a:rPr>
            <a:t>　一方で社会構造や経済情勢の移り変わりに伴い、行政需要も増えていることから職員数も緩やかに増加しており、令和３年度のポイントは微増となった。今後も革新技術を取り入れながら、様々な方法を用いて効率的な事務事業運営を実現するとともに、自治体が解決すべき課題に即応できる人材の育成と体制維持を推進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21409</xdr:rowOff>
    </xdr:from>
    <xdr:to>
      <xdr:col>81</xdr:col>
      <xdr:colOff>44450</xdr:colOff>
      <xdr:row>67</xdr:row>
      <xdr:rowOff>26005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508559"/>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21409</xdr:rowOff>
    </xdr:from>
    <xdr:to>
      <xdr:col>77</xdr:col>
      <xdr:colOff>44450</xdr:colOff>
      <xdr:row>67</xdr:row>
      <xdr:rowOff>42091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150855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42091</xdr:rowOff>
    </xdr:from>
    <xdr:to>
      <xdr:col>72</xdr:col>
      <xdr:colOff>203200</xdr:colOff>
      <xdr:row>67</xdr:row>
      <xdr:rowOff>42091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5292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42091</xdr:rowOff>
    </xdr:from>
    <xdr:to>
      <xdr:col>68</xdr:col>
      <xdr:colOff>152400</xdr:colOff>
      <xdr:row>67</xdr:row>
      <xdr:rowOff>91501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1529241"/>
          <a:ext cx="8890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146655</xdr:rowOff>
    </xdr:from>
    <xdr:to>
      <xdr:col>81</xdr:col>
      <xdr:colOff>95250</xdr:colOff>
      <xdr:row>67</xdr:row>
      <xdr:rowOff>76805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4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42532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35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142059</xdr:rowOff>
    </xdr:from>
    <xdr:to>
      <xdr:col>77</xdr:col>
      <xdr:colOff>95250</xdr:colOff>
      <xdr:row>67</xdr:row>
      <xdr:rowOff>72209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4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56986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544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162741</xdr:rowOff>
    </xdr:from>
    <xdr:to>
      <xdr:col>73</xdr:col>
      <xdr:colOff>44450</xdr:colOff>
      <xdr:row>67</xdr:row>
      <xdr:rowOff>92891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77668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56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162741</xdr:rowOff>
    </xdr:from>
    <xdr:to>
      <xdr:col>68</xdr:col>
      <xdr:colOff>203200</xdr:colOff>
      <xdr:row>67</xdr:row>
      <xdr:rowOff>92891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4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77668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56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40701</xdr:rowOff>
    </xdr:from>
    <xdr:to>
      <xdr:col>64</xdr:col>
      <xdr:colOff>152400</xdr:colOff>
      <xdr:row>67</xdr:row>
      <xdr:rowOff>142301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5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127078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61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令和３年度は、類似団体内平均を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ポイント上回り、対前年度比では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ポイントの減となった。数値は、ここ数年は微減で推移している。千代田区では、平成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年度以降新たに区債を発行しておらず、後年度の財政負担をできる限り軽減できるように努めている。対前年度比で減となった主な要因は、区債の償還が進み公債費が減となったことによるものである。 </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116840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5641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44467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116840</xdr:rowOff>
    </xdr:from>
    <xdr:to>
      <xdr:col>77</xdr:col>
      <xdr:colOff>44450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45</xdr:row>
      <xdr:rowOff>66040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7089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66040</xdr:rowOff>
    </xdr:from>
    <xdr:to>
      <xdr:col>68</xdr:col>
      <xdr:colOff>152400</xdr:colOff>
      <xdr:row>45</xdr:row>
      <xdr:rowOff>114300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7812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66040</xdr:rowOff>
    </xdr:from>
    <xdr:to>
      <xdr:col>77</xdr:col>
      <xdr:colOff>95250</xdr:colOff>
      <xdr:row>44</xdr:row>
      <xdr:rowOff>167640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152417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29227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15240</xdr:rowOff>
    </xdr:from>
    <xdr:to>
      <xdr:col>68</xdr:col>
      <xdr:colOff>203200</xdr:colOff>
      <xdr:row>45</xdr:row>
      <xdr:rowOff>116840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101617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将来負担額が充当可能財源等を下回っているため、</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となっている。今後も、過大な将来負担を発生させないよう、効率的な財政運営に努めていく。 </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67,049
64,235
11.66
65,665,269
63,455,924
1,472,945
36,931,411
15,005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ポイントの減となった。 主な要因は、退職者数の減に伴う退職手当の減などに加え、分母の特別区税や財政調整交付金の増などによるものである。 </a:t>
          </a:r>
        </a:p>
        <a:p>
          <a:r>
            <a:rPr kumimoji="1" lang="ja-JP" altLang="en-US" sz="1300">
              <a:latin typeface="ＭＳ Ｐゴシック" panose="020B0600070205080204" pitchFamily="50" charset="-128"/>
              <a:ea typeface="ＭＳ Ｐゴシック" panose="020B0600070205080204" pitchFamily="50" charset="-128"/>
            </a:rPr>
            <a:t>　区では、平成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年度に制定した「千代田区行財政改革に関する基本条例」において、人件費比率</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％程度という数値目標を定めており、今後も条例の目標を恒常的に達成できるような財政運営に努めていく。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39</xdr:row>
      <xdr:rowOff>129722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2128"/>
          <a:ext cx="0" cy="1034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129722</xdr:rowOff>
    </xdr:from>
    <xdr:to>
      <xdr:col>24</xdr:col>
      <xdr:colOff>114300</xdr:colOff>
      <xdr:row>39</xdr:row>
      <xdr:rowOff>129722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81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42635</xdr:rowOff>
    </xdr:from>
    <xdr:to>
      <xdr:col>24</xdr:col>
      <xdr:colOff>25400</xdr:colOff>
      <xdr:row>41</xdr:row>
      <xdr:rowOff>113393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29185"/>
          <a:ext cx="8382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97065</xdr:rowOff>
    </xdr:from>
    <xdr:to>
      <xdr:col>19</xdr:col>
      <xdr:colOff>187325</xdr:colOff>
      <xdr:row>41</xdr:row>
      <xdr:rowOff>113393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78361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106136</xdr:rowOff>
    </xdr:from>
    <xdr:to>
      <xdr:col>20</xdr:col>
      <xdr:colOff>38100</xdr:colOff>
      <xdr:row>38</xdr:row>
      <xdr:rowOff>36286</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46463</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41</xdr:row>
      <xdr:rowOff>4535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83615"/>
          <a:ext cx="889000" cy="25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136072</xdr:rowOff>
    </xdr:from>
    <xdr:to>
      <xdr:col>15</xdr:col>
      <xdr:colOff>149225</xdr:colOff>
      <xdr:row>37</xdr:row>
      <xdr:rowOff>66222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76399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4535</xdr:rowOff>
    </xdr:from>
    <xdr:to>
      <xdr:col>11</xdr:col>
      <xdr:colOff>9525</xdr:colOff>
      <xdr:row>41</xdr:row>
      <xdr:rowOff>37193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033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29936</xdr:rowOff>
    </xdr:from>
    <xdr:to>
      <xdr:col>11</xdr:col>
      <xdr:colOff>60325</xdr:colOff>
      <xdr:row>37</xdr:row>
      <xdr:rowOff>131536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141713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57349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163285</xdr:rowOff>
    </xdr:from>
    <xdr:to>
      <xdr:col>24</xdr:col>
      <xdr:colOff>76200</xdr:colOff>
      <xdr:row>39</xdr:row>
      <xdr:rowOff>93435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71862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8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62593</xdr:rowOff>
    </xdr:from>
    <xdr:to>
      <xdr:col>20</xdr:col>
      <xdr:colOff>38100</xdr:colOff>
      <xdr:row>41</xdr:row>
      <xdr:rowOff>164193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148970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7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46265</xdr:rowOff>
    </xdr:from>
    <xdr:to>
      <xdr:col>15</xdr:col>
      <xdr:colOff>149225</xdr:colOff>
      <xdr:row>39</xdr:row>
      <xdr:rowOff>147865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132642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125185</xdr:rowOff>
    </xdr:from>
    <xdr:to>
      <xdr:col>11</xdr:col>
      <xdr:colOff>60325</xdr:colOff>
      <xdr:row>41</xdr:row>
      <xdr:rowOff>55335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40112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157843</xdr:rowOff>
    </xdr:from>
    <xdr:to>
      <xdr:col>6</xdr:col>
      <xdr:colOff>171450</xdr:colOff>
      <xdr:row>41</xdr:row>
      <xdr:rowOff>87993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72770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ポイント上回っており、対前年度比では、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ポイントの減となった。主な要因は、総合住民サービスシステムの運営の増がある一方、分母の特別区税や財政調整交付金の増などがあることによるものである。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今後も、限られた財源を効率的に活用するように努めていく。 </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17</xdr:row>
      <xdr:rowOff>113393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017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103613</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33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17</xdr:row>
      <xdr:rowOff>113393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45014"/>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34471</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745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34471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797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23784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37391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155121</xdr:rowOff>
    </xdr:from>
    <xdr:to>
      <xdr:col>69</xdr:col>
      <xdr:colOff>142875</xdr:colOff>
      <xdr:row>16</xdr:row>
      <xdr:rowOff>85271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70048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扶助費に係る経常収支比率は、類似団体内平均を大きく下回り、対前年度比では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ポイントの減となった。主な要因は、私立保育所等運営補助の減などによるものである。今後は、人口の増加に伴う扶助費の増加を見込んでいる。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73660</xdr:rowOff>
    </xdr:from>
    <xdr:to>
      <xdr:col>24</xdr:col>
      <xdr:colOff>25400</xdr:colOff>
      <xdr:row>54</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319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139717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1008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73660</xdr:rowOff>
    </xdr:from>
    <xdr:to>
      <xdr:col>19</xdr:col>
      <xdr:colOff>187325</xdr:colOff>
      <xdr:row>54</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331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73660</xdr:rowOff>
    </xdr:from>
    <xdr:to>
      <xdr:col>15</xdr:col>
      <xdr:colOff>98425</xdr:colOff>
      <xdr:row>54</xdr:row>
      <xdr:rowOff>165100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331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97807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96520</xdr:rowOff>
    </xdr:from>
    <xdr:to>
      <xdr:col>11</xdr:col>
      <xdr:colOff>9525</xdr:colOff>
      <xdr:row>54</xdr:row>
      <xdr:rowOff>165100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5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113047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22860</xdr:rowOff>
    </xdr:from>
    <xdr:to>
      <xdr:col>24</xdr:col>
      <xdr:colOff>76200</xdr:colOff>
      <xdr:row>54</xdr:row>
      <xdr:rowOff>124460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102887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8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22860</xdr:rowOff>
    </xdr:from>
    <xdr:to>
      <xdr:col>15</xdr:col>
      <xdr:colOff>149225</xdr:colOff>
      <xdr:row>54</xdr:row>
      <xdr:rowOff>124460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134637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45720</xdr:rowOff>
    </xdr:from>
    <xdr:to>
      <xdr:col>6</xdr:col>
      <xdr:colOff>171450</xdr:colOff>
      <xdr:row>54</xdr:row>
      <xdr:rowOff>147320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157497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その他に係る経常収支比率は、類似団体内平均を下回り、対前年度比では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ポイントの減となった。類似団体内平均を下回っている主な要因は、他団体に比して特別会計等への繰出金の割合が低いためである。 しかしながら、特別会計への繰出金は、近年、医療費や給付費の上昇とともに増加傾向にあるため、今後の制度改正等の動向に注視するとともに、給付の適正化及び保険料の収納率向上に努めていく。 </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146050</xdr:rowOff>
    </xdr:from>
    <xdr:to>
      <xdr:col>82</xdr:col>
      <xdr:colOff>107950</xdr:colOff>
      <xdr:row>55</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04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143527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1008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88900</xdr:rowOff>
    </xdr:from>
    <xdr:to>
      <xdr:col>78</xdr:col>
      <xdr:colOff>69850</xdr:colOff>
      <xdr:row>55</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165100</xdr:rowOff>
    </xdr:from>
    <xdr:to>
      <xdr:col>69</xdr:col>
      <xdr:colOff>92075</xdr:colOff>
      <xdr:row>55</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95250</xdr:rowOff>
    </xdr:from>
    <xdr:to>
      <xdr:col>82</xdr:col>
      <xdr:colOff>158750</xdr:colOff>
      <xdr:row>55</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111777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38100</xdr:rowOff>
    </xdr:from>
    <xdr:to>
      <xdr:col>78</xdr:col>
      <xdr:colOff>120650</xdr:colOff>
      <xdr:row>55</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149877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114300</xdr:rowOff>
    </xdr:from>
    <xdr:to>
      <xdr:col>65</xdr:col>
      <xdr:colOff>53975</xdr:colOff>
      <xdr:row>55</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ポイント上回り、対前年度比では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ポイントの減となった。主な要因は、私立学童クラブ運営補助の減などによるものである。 </a:t>
          </a:r>
        </a:p>
        <a:p>
          <a:r>
            <a:rPr kumimoji="1" lang="ja-JP" altLang="en-US" sz="1300">
              <a:latin typeface="ＭＳ Ｐゴシック" panose="020B0600070205080204" pitchFamily="50" charset="-128"/>
              <a:ea typeface="ＭＳ Ｐゴシック" panose="020B0600070205080204" pitchFamily="50" charset="-128"/>
            </a:rPr>
            <a:t>　今後も、引き続き適正な執行管理に努めていく。 </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127000</xdr:rowOff>
    </xdr:from>
    <xdr:to>
      <xdr:col>82</xdr:col>
      <xdr:colOff>107950</xdr:colOff>
      <xdr:row>39</xdr:row>
      <xdr:rowOff>127000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8485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99077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127000</xdr:rowOff>
    </xdr:from>
    <xdr:to>
      <xdr:col>82</xdr:col>
      <xdr:colOff>196850</xdr:colOff>
      <xdr:row>39</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8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127000</xdr:rowOff>
    </xdr:from>
    <xdr:to>
      <xdr:col>82</xdr:col>
      <xdr:colOff>196850</xdr:colOff>
      <xdr:row>33</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127000</xdr:rowOff>
    </xdr:from>
    <xdr:to>
      <xdr:col>82</xdr:col>
      <xdr:colOff>107950</xdr:colOff>
      <xdr:row>41</xdr:row>
      <xdr:rowOff>88900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8135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54627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8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69850</xdr:rowOff>
    </xdr:from>
    <xdr:to>
      <xdr:col>78</xdr:col>
      <xdr:colOff>69850</xdr:colOff>
      <xdr:row>41</xdr:row>
      <xdr:rowOff>88900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927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95250</xdr:rowOff>
    </xdr:from>
    <xdr:to>
      <xdr:col>78</xdr:col>
      <xdr:colOff>120650</xdr:colOff>
      <xdr:row>36</xdr:row>
      <xdr:rowOff>25400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40</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41350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88900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41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76200</xdr:rowOff>
    </xdr:from>
    <xdr:to>
      <xdr:col>82</xdr:col>
      <xdr:colOff>158750</xdr:colOff>
      <xdr:row>40</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156227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6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38100</xdr:rowOff>
    </xdr:from>
    <xdr:to>
      <xdr:col>78</xdr:col>
      <xdr:colOff>120650</xdr:colOff>
      <xdr:row>41</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706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124477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715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19050</xdr:rowOff>
    </xdr:from>
    <xdr:to>
      <xdr:col>74</xdr:col>
      <xdr:colOff>31750</xdr:colOff>
      <xdr:row>40</xdr:row>
      <xdr:rowOff>120650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105427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38100</xdr:rowOff>
    </xdr:from>
    <xdr:to>
      <xdr:col>65</xdr:col>
      <xdr:colOff>53975</xdr:colOff>
      <xdr:row>37</xdr:row>
      <xdr:rowOff>139700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124477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公債費に係る経常収支比率は、類似団体内平均を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ポイント下回った。 類似団体内平均を下回っている主な要因は、後年度負担を考慮し、平成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年度以降、新規の区債を発行していないことによるものであり、令和４年度までにすべての区債の償還が完了する見込みである。 </a:t>
          </a:r>
        </a:p>
        <a:p>
          <a:r>
            <a:rPr kumimoji="1" lang="ja-JP" altLang="en-US" sz="1300">
              <a:latin typeface="ＭＳ Ｐゴシック" panose="020B0600070205080204" pitchFamily="50" charset="-128"/>
              <a:ea typeface="ＭＳ Ｐゴシック" panose="020B0600070205080204" pitchFamily="50" charset="-128"/>
            </a:rPr>
            <a:t>　今後も、継続的な行財政の効率化を行い、過大な後年度負担を発生させないような財政運営に努めていく。 </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92710</xdr:rowOff>
    </xdr:from>
    <xdr:to>
      <xdr:col>24</xdr:col>
      <xdr:colOff>25400</xdr:colOff>
      <xdr:row>73</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608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92710</xdr:rowOff>
    </xdr:from>
    <xdr:to>
      <xdr:col>19</xdr:col>
      <xdr:colOff>187325</xdr:colOff>
      <xdr:row>73</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608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92710</xdr:rowOff>
    </xdr:from>
    <xdr:to>
      <xdr:col>15</xdr:col>
      <xdr:colOff>98425</xdr:colOff>
      <xdr:row>73</xdr:row>
      <xdr:rowOff>161290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608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161290</xdr:rowOff>
    </xdr:from>
    <xdr:to>
      <xdr:col>11</xdr:col>
      <xdr:colOff>9525</xdr:colOff>
      <xdr:row>74</xdr:row>
      <xdr:rowOff>127000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2677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41910</xdr:rowOff>
    </xdr:from>
    <xdr:to>
      <xdr:col>24</xdr:col>
      <xdr:colOff>76200</xdr:colOff>
      <xdr:row>73</xdr:row>
      <xdr:rowOff>143510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121937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64770</xdr:rowOff>
    </xdr:from>
    <xdr:to>
      <xdr:col>20</xdr:col>
      <xdr:colOff>38100</xdr:colOff>
      <xdr:row>73</xdr:row>
      <xdr:rowOff>166370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5097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41910</xdr:rowOff>
    </xdr:from>
    <xdr:to>
      <xdr:col>15</xdr:col>
      <xdr:colOff>149225</xdr:colOff>
      <xdr:row>73</xdr:row>
      <xdr:rowOff>143510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153687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110490</xdr:rowOff>
    </xdr:from>
    <xdr:to>
      <xdr:col>11</xdr:col>
      <xdr:colOff>60325</xdr:colOff>
      <xdr:row>74</xdr:row>
      <xdr:rowOff>40640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50817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公債費を除いたものに係る経常収支比率は、類似団体内平均を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ポイント下回り、対前年度比では</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ポイントの減となった。主な要因は、退職者数の減に伴う退職手当の減などに加え、分母の特別区税や財政調整交付金の増などによるものである。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今後とも事務事業全般の見直しによる経常的経費の削減に努めていく。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143328</xdr:rowOff>
    </xdr:from>
    <xdr:to>
      <xdr:col>82</xdr:col>
      <xdr:colOff>107950</xdr:colOff>
      <xdr:row>82</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487728"/>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58255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143328</xdr:rowOff>
    </xdr:from>
    <xdr:to>
      <xdr:col>82</xdr:col>
      <xdr:colOff>196850</xdr:colOff>
      <xdr:row>72</xdr:row>
      <xdr:rowOff>143328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48079</xdr:rowOff>
    </xdr:from>
    <xdr:to>
      <xdr:col>82</xdr:col>
      <xdr:colOff>107950</xdr:colOff>
      <xdr:row>81</xdr:row>
      <xdr:rowOff>156936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249729"/>
          <a:ext cx="838200" cy="7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135363</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163286</xdr:rowOff>
    </xdr:from>
    <xdr:to>
      <xdr:col>82</xdr:col>
      <xdr:colOff>158750</xdr:colOff>
      <xdr:row>79</xdr:row>
      <xdr:rowOff>93436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81</xdr:row>
      <xdr:rowOff>156936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173529"/>
          <a:ext cx="889000" cy="87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29936</xdr:rowOff>
    </xdr:from>
    <xdr:to>
      <xdr:col>78</xdr:col>
      <xdr:colOff>120650</xdr:colOff>
      <xdr:row>81</xdr:row>
      <xdr:rowOff>131536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9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141713</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68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143329</xdr:rowOff>
    </xdr:from>
    <xdr:to>
      <xdr:col>73</xdr:col>
      <xdr:colOff>180975</xdr:colOff>
      <xdr:row>77</xdr:row>
      <xdr:rowOff>48079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1735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46264</xdr:rowOff>
    </xdr:from>
    <xdr:to>
      <xdr:col>74</xdr:col>
      <xdr:colOff>31750</xdr:colOff>
      <xdr:row>79</xdr:row>
      <xdr:rowOff>147864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45357</xdr:rowOff>
    </xdr:from>
    <xdr:to>
      <xdr:col>69</xdr:col>
      <xdr:colOff>92075</xdr:colOff>
      <xdr:row>77</xdr:row>
      <xdr:rowOff>48079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0755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46264</xdr:rowOff>
    </xdr:from>
    <xdr:to>
      <xdr:col>69</xdr:col>
      <xdr:colOff>142875</xdr:colOff>
      <xdr:row>79</xdr:row>
      <xdr:rowOff>147864</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132641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100693</xdr:rowOff>
    </xdr:from>
    <xdr:to>
      <xdr:col>65</xdr:col>
      <xdr:colOff>53975</xdr:colOff>
      <xdr:row>80</xdr:row>
      <xdr:rowOff>30843</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15620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168729</xdr:rowOff>
    </xdr:from>
    <xdr:to>
      <xdr:col>82</xdr:col>
      <xdr:colOff>158750</xdr:colOff>
      <xdr:row>77</xdr:row>
      <xdr:rowOff>98879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13806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106136</xdr:rowOff>
    </xdr:from>
    <xdr:to>
      <xdr:col>78</xdr:col>
      <xdr:colOff>120650</xdr:colOff>
      <xdr:row>82</xdr:row>
      <xdr:rowOff>36286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21063</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407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92529</xdr:rowOff>
    </xdr:from>
    <xdr:to>
      <xdr:col>74</xdr:col>
      <xdr:colOff>31750</xdr:colOff>
      <xdr:row>77</xdr:row>
      <xdr:rowOff>22679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168729</xdr:rowOff>
    </xdr:from>
    <xdr:to>
      <xdr:col>69</xdr:col>
      <xdr:colOff>142875</xdr:colOff>
      <xdr:row>77</xdr:row>
      <xdr:rowOff>98879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109056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166007</xdr:rowOff>
    </xdr:from>
    <xdr:to>
      <xdr:col>65</xdr:col>
      <xdr:colOff>53975</xdr:colOff>
      <xdr:row>76</xdr:row>
      <xdr:rowOff>96157</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106334</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4318</xdr:rowOff>
    </xdr:from>
    <xdr:to>
      <xdr:col>29</xdr:col>
      <xdr:colOff>127000</xdr:colOff>
      <xdr:row>12</xdr:row>
      <xdr:rowOff>20037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109343"/>
          <a:ext cx="647700" cy="15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19375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53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17599</xdr:rowOff>
    </xdr:from>
    <xdr:to>
      <xdr:col>26</xdr:col>
      <xdr:colOff>50800</xdr:colOff>
      <xdr:row>12</xdr:row>
      <xdr:rowOff>20037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122624"/>
          <a:ext cx="698500" cy="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134612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114971</xdr:rowOff>
    </xdr:from>
    <xdr:to>
      <xdr:col>22</xdr:col>
      <xdr:colOff>114300</xdr:colOff>
      <xdr:row>12</xdr:row>
      <xdr:rowOff>17599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048546"/>
          <a:ext cx="698500" cy="7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38445</xdr:rowOff>
    </xdr:from>
    <xdr:to>
      <xdr:col>18</xdr:col>
      <xdr:colOff>177800</xdr:colOff>
      <xdr:row>11</xdr:row>
      <xdr:rowOff>114971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1972020"/>
          <a:ext cx="698500" cy="7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124968</xdr:rowOff>
    </xdr:from>
    <xdr:to>
      <xdr:col>29</xdr:col>
      <xdr:colOff>177800</xdr:colOff>
      <xdr:row>12</xdr:row>
      <xdr:rowOff>55118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058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71645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0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140687</xdr:rowOff>
    </xdr:from>
    <xdr:to>
      <xdr:col>26</xdr:col>
      <xdr:colOff>101600</xdr:colOff>
      <xdr:row>12</xdr:row>
      <xdr:rowOff>70837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074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81014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843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138249</xdr:rowOff>
    </xdr:from>
    <xdr:to>
      <xdr:col>22</xdr:col>
      <xdr:colOff>165100</xdr:colOff>
      <xdr:row>12</xdr:row>
      <xdr:rowOff>68399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071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78576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8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64171</xdr:rowOff>
    </xdr:from>
    <xdr:to>
      <xdr:col>19</xdr:col>
      <xdr:colOff>38100</xdr:colOff>
      <xdr:row>11</xdr:row>
      <xdr:rowOff>165771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199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4498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7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159095</xdr:rowOff>
    </xdr:from>
    <xdr:to>
      <xdr:col>15</xdr:col>
      <xdr:colOff>101600</xdr:colOff>
      <xdr:row>11</xdr:row>
      <xdr:rowOff>89245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192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99422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6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249758</xdr:rowOff>
    </xdr:from>
    <xdr:to>
      <xdr:col>29</xdr:col>
      <xdr:colOff>127000</xdr:colOff>
      <xdr:row>35</xdr:row>
      <xdr:rowOff>323824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517208"/>
          <a:ext cx="647700" cy="416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308601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189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249758</xdr:rowOff>
    </xdr:from>
    <xdr:to>
      <xdr:col>26</xdr:col>
      <xdr:colOff>50800</xdr:colOff>
      <xdr:row>34</xdr:row>
      <xdr:rowOff>266751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17208"/>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78757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198247</xdr:rowOff>
    </xdr:from>
    <xdr:to>
      <xdr:col>22</xdr:col>
      <xdr:colOff>114300</xdr:colOff>
      <xdr:row>34</xdr:row>
      <xdr:rowOff>266751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65697"/>
          <a:ext cx="698500" cy="68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342036</xdr:rowOff>
    </xdr:from>
    <xdr:to>
      <xdr:col>18</xdr:col>
      <xdr:colOff>177800</xdr:colOff>
      <xdr:row>34</xdr:row>
      <xdr:rowOff>198247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266586"/>
          <a:ext cx="698500" cy="19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87901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273024</xdr:rowOff>
    </xdr:from>
    <xdr:to>
      <xdr:col>29</xdr:col>
      <xdr:colOff>177800</xdr:colOff>
      <xdr:row>36</xdr:row>
      <xdr:rowOff>31724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83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118101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2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198958</xdr:rowOff>
    </xdr:from>
    <xdr:to>
      <xdr:col>26</xdr:col>
      <xdr:colOff>101600</xdr:colOff>
      <xdr:row>34</xdr:row>
      <xdr:rowOff>300558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310735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35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215951</xdr:rowOff>
    </xdr:from>
    <xdr:to>
      <xdr:col>22</xdr:col>
      <xdr:colOff>165100</xdr:colOff>
      <xdr:row>34</xdr:row>
      <xdr:rowOff>317551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8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327728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5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147447</xdr:rowOff>
    </xdr:from>
    <xdr:to>
      <xdr:col>19</xdr:col>
      <xdr:colOff>38100</xdr:colOff>
      <xdr:row>34</xdr:row>
      <xdr:rowOff>249047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14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259224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8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291236</xdr:rowOff>
    </xdr:from>
    <xdr:to>
      <xdr:col>15</xdr:col>
      <xdr:colOff>101600</xdr:colOff>
      <xdr:row>34</xdr:row>
      <xdr:rowOff>49936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1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60113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9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67,049
64,235
11.66
65,665,269
63,455,924
1,472,945
36,931,411
15,005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111266</xdr:rowOff>
    </xdr:from>
    <xdr:to>
      <xdr:col>24</xdr:col>
      <xdr:colOff>63500</xdr:colOff>
      <xdr:row>30</xdr:row>
      <xdr:rowOff>138132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254766"/>
          <a:ext cx="838200" cy="2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111266</xdr:rowOff>
    </xdr:from>
    <xdr:to>
      <xdr:col>19</xdr:col>
      <xdr:colOff>177800</xdr:colOff>
      <xdr:row>31</xdr:row>
      <xdr:rowOff>12925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254766"/>
          <a:ext cx="889000" cy="7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83236</xdr:rowOff>
    </xdr:from>
    <xdr:to>
      <xdr:col>15</xdr:col>
      <xdr:colOff>50800</xdr:colOff>
      <xdr:row>31</xdr:row>
      <xdr:rowOff>12925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226736"/>
          <a:ext cx="889000" cy="10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14427</xdr:rowOff>
    </xdr:from>
    <xdr:to>
      <xdr:col>10</xdr:col>
      <xdr:colOff>114300</xdr:colOff>
      <xdr:row>30</xdr:row>
      <xdr:rowOff>83236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157927"/>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87332</xdr:rowOff>
    </xdr:from>
    <xdr:to>
      <xdr:col>24</xdr:col>
      <xdr:colOff>114300</xdr:colOff>
      <xdr:row>31</xdr:row>
      <xdr:rowOff>17482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40359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8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60466</xdr:rowOff>
    </xdr:from>
    <xdr:to>
      <xdr:col>20</xdr:col>
      <xdr:colOff>38100</xdr:colOff>
      <xdr:row>30</xdr:row>
      <xdr:rowOff>162066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0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7143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497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133575</xdr:rowOff>
    </xdr:from>
    <xdr:to>
      <xdr:col>15</xdr:col>
      <xdr:colOff>101600</xdr:colOff>
      <xdr:row>31</xdr:row>
      <xdr:rowOff>63725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80252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0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32436</xdr:rowOff>
    </xdr:from>
    <xdr:to>
      <xdr:col>10</xdr:col>
      <xdr:colOff>165100</xdr:colOff>
      <xdr:row>30</xdr:row>
      <xdr:rowOff>134036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17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28</xdr:row>
      <xdr:rowOff>150563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495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135077</xdr:rowOff>
    </xdr:from>
    <xdr:to>
      <xdr:col>6</xdr:col>
      <xdr:colOff>38100</xdr:colOff>
      <xdr:row>30</xdr:row>
      <xdr:rowOff>65227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10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28</xdr:row>
      <xdr:rowOff>81754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488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24478</xdr:rowOff>
    </xdr:from>
    <xdr:to>
      <xdr:col>24</xdr:col>
      <xdr:colOff>63500</xdr:colOff>
      <xdr:row>51</xdr:row>
      <xdr:rowOff>108816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596978"/>
          <a:ext cx="838200" cy="25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14360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87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108816</xdr:rowOff>
    </xdr:from>
    <xdr:to>
      <xdr:col>19</xdr:col>
      <xdr:colOff>177800</xdr:colOff>
      <xdr:row>52</xdr:row>
      <xdr:rowOff>126929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852766"/>
          <a:ext cx="889000" cy="18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74322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100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126929</xdr:rowOff>
    </xdr:from>
    <xdr:to>
      <xdr:col>15</xdr:col>
      <xdr:colOff>50800</xdr:colOff>
      <xdr:row>52</xdr:row>
      <xdr:rowOff>147602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042329"/>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100352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147602</xdr:rowOff>
    </xdr:from>
    <xdr:to>
      <xdr:col>10</xdr:col>
      <xdr:colOff>114300</xdr:colOff>
      <xdr:row>52</xdr:row>
      <xdr:rowOff>156349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063002"/>
          <a:ext cx="889000" cy="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165320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145128</xdr:rowOff>
    </xdr:from>
    <xdr:to>
      <xdr:col>24</xdr:col>
      <xdr:colOff>114300</xdr:colOff>
      <xdr:row>50</xdr:row>
      <xdr:rowOff>75278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5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98155</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49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58016</xdr:rowOff>
    </xdr:from>
    <xdr:to>
      <xdr:col>20</xdr:col>
      <xdr:colOff>38100</xdr:colOff>
      <xdr:row>51</xdr:row>
      <xdr:rowOff>159616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80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4693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57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76129</xdr:rowOff>
    </xdr:from>
    <xdr:to>
      <xdr:col>15</xdr:col>
      <xdr:colOff>101600</xdr:colOff>
      <xdr:row>53</xdr:row>
      <xdr:rowOff>6279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9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22806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76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96802</xdr:rowOff>
    </xdr:from>
    <xdr:to>
      <xdr:col>10</xdr:col>
      <xdr:colOff>165100</xdr:colOff>
      <xdr:row>53</xdr:row>
      <xdr:rowOff>26952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0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43479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78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105549</xdr:rowOff>
    </xdr:from>
    <xdr:to>
      <xdr:col>6</xdr:col>
      <xdr:colOff>38100</xdr:colOff>
      <xdr:row>53</xdr:row>
      <xdr:rowOff>35699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02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52226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79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153645</xdr:rowOff>
    </xdr:from>
    <xdr:to>
      <xdr:col>24</xdr:col>
      <xdr:colOff>63500</xdr:colOff>
      <xdr:row>72</xdr:row>
      <xdr:rowOff>42697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326595"/>
          <a:ext cx="838200" cy="6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38676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40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104191</xdr:rowOff>
    </xdr:from>
    <xdr:to>
      <xdr:col>19</xdr:col>
      <xdr:colOff>177800</xdr:colOff>
      <xdr:row>72</xdr:row>
      <xdr:rowOff>42697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277141"/>
          <a:ext cx="8890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131260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104191</xdr:rowOff>
    </xdr:from>
    <xdr:to>
      <xdr:col>15</xdr:col>
      <xdr:colOff>50800</xdr:colOff>
      <xdr:row>72</xdr:row>
      <xdr:rowOff>125526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277141"/>
          <a:ext cx="889000" cy="1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112437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125526</xdr:rowOff>
    </xdr:from>
    <xdr:to>
      <xdr:col>10</xdr:col>
      <xdr:colOff>114300</xdr:colOff>
      <xdr:row>72</xdr:row>
      <xdr:rowOff>157835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469926"/>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137355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157700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102845</xdr:rowOff>
    </xdr:from>
    <xdr:to>
      <xdr:col>24</xdr:col>
      <xdr:colOff>114300</xdr:colOff>
      <xdr:row>72</xdr:row>
      <xdr:rowOff>32995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2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55872</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22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163347</xdr:rowOff>
    </xdr:from>
    <xdr:to>
      <xdr:col>20</xdr:col>
      <xdr:colOff>38100</xdr:colOff>
      <xdr:row>72</xdr:row>
      <xdr:rowOff>93497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3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110024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1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53391</xdr:rowOff>
    </xdr:from>
    <xdr:to>
      <xdr:col>15</xdr:col>
      <xdr:colOff>101600</xdr:colOff>
      <xdr:row>71</xdr:row>
      <xdr:rowOff>154991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2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68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0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74726</xdr:rowOff>
    </xdr:from>
    <xdr:to>
      <xdr:col>10</xdr:col>
      <xdr:colOff>165100</xdr:colOff>
      <xdr:row>73</xdr:row>
      <xdr:rowOff>4876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4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21403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1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107035</xdr:rowOff>
    </xdr:from>
    <xdr:to>
      <xdr:col>6</xdr:col>
      <xdr:colOff>38100</xdr:colOff>
      <xdr:row>73</xdr:row>
      <xdr:rowOff>37185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4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53712</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2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86474</xdr:rowOff>
    </xdr:from>
    <xdr:to>
      <xdr:col>24</xdr:col>
      <xdr:colOff>63500</xdr:colOff>
      <xdr:row>98</xdr:row>
      <xdr:rowOff>91236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74224"/>
          <a:ext cx="838200" cy="5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171347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6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91236</xdr:rowOff>
    </xdr:from>
    <xdr:to>
      <xdr:col>19</xdr:col>
      <xdr:colOff>177800</xdr:colOff>
      <xdr:row>99</xdr:row>
      <xdr:rowOff>80150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93336"/>
          <a:ext cx="889000" cy="16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163726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45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103867</xdr:rowOff>
    </xdr:from>
    <xdr:to>
      <xdr:col>15</xdr:col>
      <xdr:colOff>50800</xdr:colOff>
      <xdr:row>99</xdr:row>
      <xdr:rowOff>80150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905967"/>
          <a:ext cx="889000" cy="1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129570</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58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103867</xdr:rowOff>
    </xdr:from>
    <xdr:to>
      <xdr:col>10</xdr:col>
      <xdr:colOff>114300</xdr:colOff>
      <xdr:row>99</xdr:row>
      <xdr:rowOff>13703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05967"/>
          <a:ext cx="889000" cy="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14197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98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53846</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68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35674</xdr:rowOff>
    </xdr:from>
    <xdr:to>
      <xdr:col>24</xdr:col>
      <xdr:colOff>114300</xdr:colOff>
      <xdr:row>95</xdr:row>
      <xdr:rowOff>137274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14101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0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40436</xdr:rowOff>
    </xdr:from>
    <xdr:to>
      <xdr:col>20</xdr:col>
      <xdr:colOff>38100</xdr:colOff>
      <xdr:row>98</xdr:row>
      <xdr:rowOff>142036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133163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93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29350</xdr:rowOff>
    </xdr:from>
    <xdr:to>
      <xdr:col>15</xdr:col>
      <xdr:colOff>101600</xdr:colOff>
      <xdr:row>99</xdr:row>
      <xdr:rowOff>130950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70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122077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709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53067</xdr:rowOff>
    </xdr:from>
    <xdr:to>
      <xdr:col>10</xdr:col>
      <xdr:colOff>165100</xdr:colOff>
      <xdr:row>98</xdr:row>
      <xdr:rowOff>154667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5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171194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63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134353</xdr:rowOff>
    </xdr:from>
    <xdr:to>
      <xdr:col>6</xdr:col>
      <xdr:colOff>38100</xdr:colOff>
      <xdr:row>99</xdr:row>
      <xdr:rowOff>64503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3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55630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702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7642</xdr:rowOff>
    </xdr:from>
    <xdr:to>
      <xdr:col>54</xdr:col>
      <xdr:colOff>189865</xdr:colOff>
      <xdr:row>38</xdr:row>
      <xdr:rowOff>47816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6179842"/>
          <a:ext cx="1270" cy="383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63549</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7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47816</xdr:rowOff>
    </xdr:from>
    <xdr:to>
      <xdr:col>55</xdr:col>
      <xdr:colOff>88900</xdr:colOff>
      <xdr:row>38</xdr:row>
      <xdr:rowOff>47816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125769</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95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7642</xdr:rowOff>
    </xdr:from>
    <xdr:to>
      <xdr:col>55</xdr:col>
      <xdr:colOff>88900</xdr:colOff>
      <xdr:row>36</xdr:row>
      <xdr:rowOff>7642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17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104089</xdr:rowOff>
    </xdr:from>
    <xdr:to>
      <xdr:col>55</xdr:col>
      <xdr:colOff>0</xdr:colOff>
      <xdr:row>36</xdr:row>
      <xdr:rowOff>7642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47589"/>
          <a:ext cx="838200" cy="93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107999</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4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129572</xdr:rowOff>
    </xdr:from>
    <xdr:to>
      <xdr:col>55</xdr:col>
      <xdr:colOff>50800</xdr:colOff>
      <xdr:row>38</xdr:row>
      <xdr:rowOff>59722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47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104089</xdr:rowOff>
    </xdr:from>
    <xdr:to>
      <xdr:col>50</xdr:col>
      <xdr:colOff>114300</xdr:colOff>
      <xdr:row>36</xdr:row>
      <xdr:rowOff>80662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47589"/>
          <a:ext cx="889000" cy="100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24581</xdr:rowOff>
    </xdr:from>
    <xdr:to>
      <xdr:col>50</xdr:col>
      <xdr:colOff>165100</xdr:colOff>
      <xdr:row>35</xdr:row>
      <xdr:rowOff>126181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117308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11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80662</xdr:rowOff>
    </xdr:from>
    <xdr:to>
      <xdr:col>45</xdr:col>
      <xdr:colOff>177800</xdr:colOff>
      <xdr:row>37</xdr:row>
      <xdr:rowOff>29213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52862"/>
          <a:ext cx="889000" cy="1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156255</xdr:rowOff>
    </xdr:from>
    <xdr:to>
      <xdr:col>46</xdr:col>
      <xdr:colOff>38100</xdr:colOff>
      <xdr:row>38</xdr:row>
      <xdr:rowOff>86405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77532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24225</xdr:rowOff>
    </xdr:from>
    <xdr:to>
      <xdr:col>41</xdr:col>
      <xdr:colOff>50800</xdr:colOff>
      <xdr:row>37</xdr:row>
      <xdr:rowOff>29213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67875"/>
          <a:ext cx="889000" cy="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165398</xdr:rowOff>
    </xdr:from>
    <xdr:to>
      <xdr:col>41</xdr:col>
      <xdr:colOff>101600</xdr:colOff>
      <xdr:row>38</xdr:row>
      <xdr:rowOff>95548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86675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171068</xdr:rowOff>
    </xdr:from>
    <xdr:to>
      <xdr:col>36</xdr:col>
      <xdr:colOff>165100</xdr:colOff>
      <xdr:row>38</xdr:row>
      <xdr:rowOff>101218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92345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128292</xdr:rowOff>
    </xdr:from>
    <xdr:to>
      <xdr:col>55</xdr:col>
      <xdr:colOff>50800</xdr:colOff>
      <xdr:row>36</xdr:row>
      <xdr:rowOff>58442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2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81319</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8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53289</xdr:rowOff>
    </xdr:from>
    <xdr:to>
      <xdr:col>50</xdr:col>
      <xdr:colOff>165100</xdr:colOff>
      <xdr:row>30</xdr:row>
      <xdr:rowOff>154889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171416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497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29862</xdr:rowOff>
    </xdr:from>
    <xdr:to>
      <xdr:col>46</xdr:col>
      <xdr:colOff>38100</xdr:colOff>
      <xdr:row>36</xdr:row>
      <xdr:rowOff>131462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147989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7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149863</xdr:rowOff>
    </xdr:from>
    <xdr:to>
      <xdr:col>41</xdr:col>
      <xdr:colOff>101600</xdr:colOff>
      <xdr:row>37</xdr:row>
      <xdr:rowOff>80013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96540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144875</xdr:rowOff>
    </xdr:from>
    <xdr:to>
      <xdr:col>36</xdr:col>
      <xdr:colOff>165100</xdr:colOff>
      <xdr:row>37</xdr:row>
      <xdr:rowOff>75025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91552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9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119949</xdr:rowOff>
    </xdr:from>
    <xdr:to>
      <xdr:col>55</xdr:col>
      <xdr:colOff>0</xdr:colOff>
      <xdr:row>56</xdr:row>
      <xdr:rowOff>53737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378249"/>
          <a:ext cx="838200" cy="27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2501</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75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119949</xdr:rowOff>
    </xdr:from>
    <xdr:to>
      <xdr:col>50</xdr:col>
      <xdr:colOff>114300</xdr:colOff>
      <xdr:row>55</xdr:row>
      <xdr:rowOff>54336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378249"/>
          <a:ext cx="889000" cy="10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122351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79953</xdr:rowOff>
    </xdr:from>
    <xdr:to>
      <xdr:col>45</xdr:col>
      <xdr:colOff>177800</xdr:colOff>
      <xdr:row>55</xdr:row>
      <xdr:rowOff>54336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166803"/>
          <a:ext cx="889000" cy="3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116791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79953</xdr:rowOff>
    </xdr:from>
    <xdr:to>
      <xdr:col>41</xdr:col>
      <xdr:colOff>50800</xdr:colOff>
      <xdr:row>55</xdr:row>
      <xdr:rowOff>109945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166803"/>
          <a:ext cx="889000" cy="3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125410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139629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2937</xdr:rowOff>
    </xdr:from>
    <xdr:to>
      <xdr:col>55</xdr:col>
      <xdr:colOff>50800</xdr:colOff>
      <xdr:row>56</xdr:row>
      <xdr:rowOff>104537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25814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5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69149</xdr:rowOff>
    </xdr:from>
    <xdr:to>
      <xdr:col>50</xdr:col>
      <xdr:colOff>165100</xdr:colOff>
      <xdr:row>54</xdr:row>
      <xdr:rowOff>170749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15826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10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3536</xdr:rowOff>
    </xdr:from>
    <xdr:to>
      <xdr:col>46</xdr:col>
      <xdr:colOff>38100</xdr:colOff>
      <xdr:row>55</xdr:row>
      <xdr:rowOff>105136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121663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20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29153</xdr:rowOff>
    </xdr:from>
    <xdr:to>
      <xdr:col>41</xdr:col>
      <xdr:colOff>101600</xdr:colOff>
      <xdr:row>53</xdr:row>
      <xdr:rowOff>130753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11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147280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889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59145</xdr:rowOff>
    </xdr:from>
    <xdr:to>
      <xdr:col>36</xdr:col>
      <xdr:colOff>165100</xdr:colOff>
      <xdr:row>55</xdr:row>
      <xdr:rowOff>160745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5822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264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96913</xdr:rowOff>
    </xdr:from>
    <xdr:to>
      <xdr:col>55</xdr:col>
      <xdr:colOff>0</xdr:colOff>
      <xdr:row>79</xdr:row>
      <xdr:rowOff>17266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127113"/>
          <a:ext cx="838200" cy="4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96913</xdr:rowOff>
    </xdr:from>
    <xdr:to>
      <xdr:col>50</xdr:col>
      <xdr:colOff>114300</xdr:colOff>
      <xdr:row>78</xdr:row>
      <xdr:rowOff>94342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127113"/>
          <a:ext cx="889000" cy="34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94342</xdr:rowOff>
    </xdr:from>
    <xdr:to>
      <xdr:col>45</xdr:col>
      <xdr:colOff>177800</xdr:colOff>
      <xdr:row>78</xdr:row>
      <xdr:rowOff>130403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67442"/>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144163</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101409</xdr:rowOff>
    </xdr:from>
    <xdr:to>
      <xdr:col>41</xdr:col>
      <xdr:colOff>50800</xdr:colOff>
      <xdr:row>78</xdr:row>
      <xdr:rowOff>130403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474509"/>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170832</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26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137916</xdr:rowOff>
    </xdr:from>
    <xdr:to>
      <xdr:col>55</xdr:col>
      <xdr:colOff>50800</xdr:colOff>
      <xdr:row>79</xdr:row>
      <xdr:rowOff>68066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52843</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2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46113</xdr:rowOff>
    </xdr:from>
    <xdr:to>
      <xdr:col>50</xdr:col>
      <xdr:colOff>165100</xdr:colOff>
      <xdr:row>76</xdr:row>
      <xdr:rowOff>147713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164240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85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43542</xdr:rowOff>
    </xdr:from>
    <xdr:to>
      <xdr:col>46</xdr:col>
      <xdr:colOff>38100</xdr:colOff>
      <xdr:row>78</xdr:row>
      <xdr:rowOff>145142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136269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0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79603</xdr:rowOff>
    </xdr:from>
    <xdr:to>
      <xdr:col>41</xdr:col>
      <xdr:colOff>101600</xdr:colOff>
      <xdr:row>79</xdr:row>
      <xdr:rowOff>9753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880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4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50609</xdr:rowOff>
    </xdr:from>
    <xdr:to>
      <xdr:col>36</xdr:col>
      <xdr:colOff>165100</xdr:colOff>
      <xdr:row>78</xdr:row>
      <xdr:rowOff>152209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143336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49512</xdr:rowOff>
    </xdr:from>
    <xdr:to>
      <xdr:col>54</xdr:col>
      <xdr:colOff>189865</xdr:colOff>
      <xdr:row>98</xdr:row>
      <xdr:rowOff>158228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6165812"/>
          <a:ext cx="1270" cy="794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162055</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158228</xdr:rowOff>
    </xdr:from>
    <xdr:to>
      <xdr:col>55</xdr:col>
      <xdr:colOff>88900</xdr:colOff>
      <xdr:row>98</xdr:row>
      <xdr:rowOff>158228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6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167639</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94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49512</xdr:rowOff>
    </xdr:from>
    <xdr:to>
      <xdr:col>55</xdr:col>
      <xdr:colOff>88900</xdr:colOff>
      <xdr:row>94</xdr:row>
      <xdr:rowOff>49512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16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167546</xdr:rowOff>
    </xdr:from>
    <xdr:to>
      <xdr:col>55</xdr:col>
      <xdr:colOff>0</xdr:colOff>
      <xdr:row>94</xdr:row>
      <xdr:rowOff>49512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5940946"/>
          <a:ext cx="838200" cy="2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98689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72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120262</xdr:rowOff>
    </xdr:from>
    <xdr:to>
      <xdr:col>55</xdr:col>
      <xdr:colOff>50800</xdr:colOff>
      <xdr:row>98</xdr:row>
      <xdr:rowOff>50412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5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144239</xdr:rowOff>
    </xdr:from>
    <xdr:to>
      <xdr:col>50</xdr:col>
      <xdr:colOff>114300</xdr:colOff>
      <xdr:row>92</xdr:row>
      <xdr:rowOff>167546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5917639"/>
          <a:ext cx="889000" cy="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112968</xdr:rowOff>
    </xdr:from>
    <xdr:to>
      <xdr:col>50</xdr:col>
      <xdr:colOff>165100</xdr:colOff>
      <xdr:row>98</xdr:row>
      <xdr:rowOff>43118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4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34245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57981</xdr:rowOff>
    </xdr:from>
    <xdr:to>
      <xdr:col>45</xdr:col>
      <xdr:colOff>177800</xdr:colOff>
      <xdr:row>92</xdr:row>
      <xdr:rowOff>144239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5488481"/>
          <a:ext cx="889000" cy="42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86091</xdr:rowOff>
    </xdr:from>
    <xdr:to>
      <xdr:col>46</xdr:col>
      <xdr:colOff>38100</xdr:colOff>
      <xdr:row>98</xdr:row>
      <xdr:rowOff>16241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1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7368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0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57981</xdr:rowOff>
    </xdr:from>
    <xdr:to>
      <xdr:col>41</xdr:col>
      <xdr:colOff>50800</xdr:colOff>
      <xdr:row>93</xdr:row>
      <xdr:rowOff>156584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5488481"/>
          <a:ext cx="889000" cy="6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93831</xdr:rowOff>
    </xdr:from>
    <xdr:to>
      <xdr:col>41</xdr:col>
      <xdr:colOff>101600</xdr:colOff>
      <xdr:row>98</xdr:row>
      <xdr:rowOff>23981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15108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140412</xdr:rowOff>
    </xdr:from>
    <xdr:to>
      <xdr:col>36</xdr:col>
      <xdr:colOff>165100</xdr:colOff>
      <xdr:row>98</xdr:row>
      <xdr:rowOff>70562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61689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170162</xdr:rowOff>
    </xdr:from>
    <xdr:to>
      <xdr:col>55</xdr:col>
      <xdr:colOff>50800</xdr:colOff>
      <xdr:row>94</xdr:row>
      <xdr:rowOff>100312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123189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6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116746</xdr:rowOff>
    </xdr:from>
    <xdr:to>
      <xdr:col>50</xdr:col>
      <xdr:colOff>165100</xdr:colOff>
      <xdr:row>93</xdr:row>
      <xdr:rowOff>46896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8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63423</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39795" y="15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93439</xdr:rowOff>
    </xdr:from>
    <xdr:to>
      <xdr:col>46</xdr:col>
      <xdr:colOff>38100</xdr:colOff>
      <xdr:row>93</xdr:row>
      <xdr:rowOff>23589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8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40116</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50795" y="1564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7181</xdr:rowOff>
    </xdr:from>
    <xdr:to>
      <xdr:col>41</xdr:col>
      <xdr:colOff>101600</xdr:colOff>
      <xdr:row>90</xdr:row>
      <xdr:rowOff>108781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54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125308</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61795" y="152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105784</xdr:rowOff>
    </xdr:from>
    <xdr:to>
      <xdr:col>36</xdr:col>
      <xdr:colOff>165100</xdr:colOff>
      <xdr:row>94</xdr:row>
      <xdr:rowOff>35934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0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52461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8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157443</xdr:rowOff>
    </xdr:from>
    <xdr:to>
      <xdr:col>85</xdr:col>
      <xdr:colOff>127000</xdr:colOff>
      <xdr:row>79</xdr:row>
      <xdr:rowOff>10595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530543"/>
          <a:ext cx="8382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49511</xdr:rowOff>
    </xdr:from>
    <xdr:ext cx="469744"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3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153415</xdr:rowOff>
    </xdr:from>
    <xdr:to>
      <xdr:col>81</xdr:col>
      <xdr:colOff>50800</xdr:colOff>
      <xdr:row>78</xdr:row>
      <xdr:rowOff>157443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526515"/>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17289</xdr:rowOff>
    </xdr:from>
    <xdr:ext cx="469744"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46428" y="1270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4718</xdr:rowOff>
    </xdr:from>
    <xdr:to>
      <xdr:col>76</xdr:col>
      <xdr:colOff>114300</xdr:colOff>
      <xdr:row>78</xdr:row>
      <xdr:rowOff>153415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377818"/>
          <a:ext cx="889000" cy="14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67254</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57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111506</xdr:rowOff>
    </xdr:from>
    <xdr:to>
      <xdr:col>71</xdr:col>
      <xdr:colOff>177800</xdr:colOff>
      <xdr:row>78</xdr:row>
      <xdr:rowOff>4718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970256"/>
          <a:ext cx="889000" cy="40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14459</xdr:rowOff>
    </xdr:from>
    <xdr:ext cx="469744"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68428" y="127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41455</xdr:rowOff>
    </xdr:from>
    <xdr:ext cx="469744"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79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131245</xdr:rowOff>
    </xdr:from>
    <xdr:to>
      <xdr:col>85</xdr:col>
      <xdr:colOff>177800</xdr:colOff>
      <xdr:row>79</xdr:row>
      <xdr:rowOff>61395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5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46172</xdr:rowOff>
    </xdr:from>
    <xdr:ext cx="378565"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419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106643</xdr:rowOff>
    </xdr:from>
    <xdr:to>
      <xdr:col>81</xdr:col>
      <xdr:colOff>101600</xdr:colOff>
      <xdr:row>79</xdr:row>
      <xdr:rowOff>36793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4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27920</xdr:rowOff>
    </xdr:from>
    <xdr:ext cx="469744"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46428" y="1357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102615</xdr:rowOff>
    </xdr:from>
    <xdr:to>
      <xdr:col>76</xdr:col>
      <xdr:colOff>165100</xdr:colOff>
      <xdr:row>79</xdr:row>
      <xdr:rowOff>32765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4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23892</xdr:rowOff>
    </xdr:from>
    <xdr:ext cx="469744"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57428" y="1356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125368</xdr:rowOff>
    </xdr:from>
    <xdr:to>
      <xdr:col>72</xdr:col>
      <xdr:colOff>38100</xdr:colOff>
      <xdr:row>78</xdr:row>
      <xdr:rowOff>55518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3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46645</xdr:rowOff>
    </xdr:from>
    <xdr:ext cx="469744"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68428" y="1341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60706</xdr:rowOff>
    </xdr:from>
    <xdr:to>
      <xdr:col>67</xdr:col>
      <xdr:colOff>101600</xdr:colOff>
      <xdr:row>75</xdr:row>
      <xdr:rowOff>162306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153433</xdr:rowOff>
    </xdr:from>
    <xdr:ext cx="469744"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79428" y="1301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8271</xdr:rowOff>
    </xdr:from>
    <xdr:to>
      <xdr:col>85</xdr:col>
      <xdr:colOff>127000</xdr:colOff>
      <xdr:row>90</xdr:row>
      <xdr:rowOff>98422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5438771"/>
          <a:ext cx="838200" cy="9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50345</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0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98422</xdr:rowOff>
    </xdr:from>
    <xdr:to>
      <xdr:col>81</xdr:col>
      <xdr:colOff>50800</xdr:colOff>
      <xdr:row>91</xdr:row>
      <xdr:rowOff>117216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5528922"/>
          <a:ext cx="889000" cy="19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24040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117216</xdr:rowOff>
    </xdr:from>
    <xdr:to>
      <xdr:col>76</xdr:col>
      <xdr:colOff>114300</xdr:colOff>
      <xdr:row>92</xdr:row>
      <xdr:rowOff>110455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5719166"/>
          <a:ext cx="889000" cy="16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96212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7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119566</xdr:rowOff>
    </xdr:from>
    <xdr:to>
      <xdr:col>71</xdr:col>
      <xdr:colOff>177800</xdr:colOff>
      <xdr:row>92</xdr:row>
      <xdr:rowOff>110455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5721516"/>
          <a:ext cx="889000" cy="1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148545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7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128921</xdr:rowOff>
    </xdr:from>
    <xdr:to>
      <xdr:col>85</xdr:col>
      <xdr:colOff>177800</xdr:colOff>
      <xdr:row>90</xdr:row>
      <xdr:rowOff>59071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3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81948</xdr:rowOff>
    </xdr:from>
    <xdr:ext cx="599010"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34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47622</xdr:rowOff>
    </xdr:from>
    <xdr:to>
      <xdr:col>81</xdr:col>
      <xdr:colOff>101600</xdr:colOff>
      <xdr:row>90</xdr:row>
      <xdr:rowOff>149222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547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165749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52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66416</xdr:rowOff>
    </xdr:from>
    <xdr:to>
      <xdr:col>76</xdr:col>
      <xdr:colOff>165100</xdr:colOff>
      <xdr:row>91</xdr:row>
      <xdr:rowOff>168016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566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13093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54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59655</xdr:rowOff>
    </xdr:from>
    <xdr:to>
      <xdr:col>72</xdr:col>
      <xdr:colOff>38100</xdr:colOff>
      <xdr:row>92</xdr:row>
      <xdr:rowOff>161255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583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6332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560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68766</xdr:rowOff>
    </xdr:from>
    <xdr:to>
      <xdr:col>67</xdr:col>
      <xdr:colOff>101600</xdr:colOff>
      <xdr:row>91</xdr:row>
      <xdr:rowOff>170366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56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15443</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544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135128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6650228"/>
          <a:ext cx="1269" cy="4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119905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806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81805</xdr:rowOff>
    </xdr:from>
    <xdr:ext cx="249299"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6425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135128</xdr:rowOff>
    </xdr:from>
    <xdr:to>
      <xdr:col>116</xdr:col>
      <xdr:colOff>152400</xdr:colOff>
      <xdr:row>38</xdr:row>
      <xdr:rowOff>135128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65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37355</xdr:rowOff>
    </xdr:from>
    <xdr:ext cx="249299"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5524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5283200"/>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139700</xdr:rowOff>
    </xdr:from>
    <xdr:to>
      <xdr:col>107</xdr:col>
      <xdr:colOff>50800</xdr:colOff>
      <xdr:row>31</xdr:row>
      <xdr:rowOff>48717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5283200"/>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78842</xdr:rowOff>
    </xdr:from>
    <xdr:to>
      <xdr:col>107</xdr:col>
      <xdr:colOff>101600</xdr:colOff>
      <xdr:row>39</xdr:row>
      <xdr:rowOff>8992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119</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77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48717</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5363667"/>
          <a:ext cx="889000" cy="129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70612</xdr:rowOff>
    </xdr:from>
    <xdr:to>
      <xdr:col>102</xdr:col>
      <xdr:colOff>165100</xdr:colOff>
      <xdr:row>39</xdr:row>
      <xdr:rowOff>762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163339</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88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164355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79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88900</xdr:rowOff>
    </xdr:from>
    <xdr:to>
      <xdr:col>107</xdr:col>
      <xdr:colOff>101600</xdr:colOff>
      <xdr:row>31</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35577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0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169367</xdr:rowOff>
    </xdr:from>
    <xdr:to>
      <xdr:col>102</xdr:col>
      <xdr:colOff>165100</xdr:colOff>
      <xdr:row>31</xdr:row>
      <xdr:rowOff>99517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3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116044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08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145095</xdr:rowOff>
    </xdr:from>
    <xdr:to>
      <xdr:col>116</xdr:col>
      <xdr:colOff>62864</xdr:colOff>
      <xdr:row>58</xdr:row>
      <xdr:rowOff>139334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17595"/>
          <a:ext cx="1269" cy="136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91772</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145095</xdr:rowOff>
    </xdr:from>
    <xdr:to>
      <xdr:col>116</xdr:col>
      <xdr:colOff>152400</xdr:colOff>
      <xdr:row>50</xdr:row>
      <xdr:rowOff>145095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17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145095</xdr:rowOff>
    </xdr:from>
    <xdr:to>
      <xdr:col>116</xdr:col>
      <xdr:colOff>63500</xdr:colOff>
      <xdr:row>50</xdr:row>
      <xdr:rowOff>148113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8717595"/>
          <a:ext cx="8382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41084</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1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62657</xdr:rowOff>
    </xdr:from>
    <xdr:to>
      <xdr:col>116</xdr:col>
      <xdr:colOff>114300</xdr:colOff>
      <xdr:row>57</xdr:row>
      <xdr:rowOff>164257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3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122052</xdr:rowOff>
    </xdr:from>
    <xdr:to>
      <xdr:col>111</xdr:col>
      <xdr:colOff>177800</xdr:colOff>
      <xdr:row>50</xdr:row>
      <xdr:rowOff>148113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8694552"/>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48118</xdr:rowOff>
    </xdr:from>
    <xdr:to>
      <xdr:col>112</xdr:col>
      <xdr:colOff>38100</xdr:colOff>
      <xdr:row>57</xdr:row>
      <xdr:rowOff>149718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140845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91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71760</xdr:rowOff>
    </xdr:from>
    <xdr:to>
      <xdr:col>107</xdr:col>
      <xdr:colOff>50800</xdr:colOff>
      <xdr:row>50</xdr:row>
      <xdr:rowOff>122052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86442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15748</xdr:rowOff>
    </xdr:from>
    <xdr:to>
      <xdr:col>107</xdr:col>
      <xdr:colOff>101600</xdr:colOff>
      <xdr:row>57</xdr:row>
      <xdr:rowOff>117348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108475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14610</xdr:rowOff>
    </xdr:from>
    <xdr:to>
      <xdr:col>102</xdr:col>
      <xdr:colOff>114300</xdr:colOff>
      <xdr:row>50</xdr:row>
      <xdr:rowOff>71760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85871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9530</xdr:rowOff>
    </xdr:from>
    <xdr:to>
      <xdr:col>102</xdr:col>
      <xdr:colOff>165100</xdr:colOff>
      <xdr:row>57</xdr:row>
      <xdr:rowOff>111130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102257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72349</xdr:rowOff>
    </xdr:from>
    <xdr:to>
      <xdr:col>98</xdr:col>
      <xdr:colOff>38100</xdr:colOff>
      <xdr:row>58</xdr:row>
      <xdr:rowOff>2499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165076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94295</xdr:rowOff>
    </xdr:from>
    <xdr:to>
      <xdr:col>116</xdr:col>
      <xdr:colOff>114300</xdr:colOff>
      <xdr:row>51</xdr:row>
      <xdr:rowOff>24445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86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47322</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86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97313</xdr:rowOff>
    </xdr:from>
    <xdr:to>
      <xdr:col>112</xdr:col>
      <xdr:colOff>38100</xdr:colOff>
      <xdr:row>51</xdr:row>
      <xdr:rowOff>27463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86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43990</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844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71252</xdr:rowOff>
    </xdr:from>
    <xdr:to>
      <xdr:col>107</xdr:col>
      <xdr:colOff>101600</xdr:colOff>
      <xdr:row>51</xdr:row>
      <xdr:rowOff>1402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86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17929</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841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20960</xdr:rowOff>
    </xdr:from>
    <xdr:to>
      <xdr:col>102</xdr:col>
      <xdr:colOff>165100</xdr:colOff>
      <xdr:row>50</xdr:row>
      <xdr:rowOff>122560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85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139087</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836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135260</xdr:rowOff>
    </xdr:from>
    <xdr:to>
      <xdr:col>98</xdr:col>
      <xdr:colOff>38100</xdr:colOff>
      <xdr:row>50</xdr:row>
      <xdr:rowOff>65410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85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81937</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83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155169</xdr:rowOff>
    </xdr:from>
    <xdr:to>
      <xdr:col>116</xdr:col>
      <xdr:colOff>63500</xdr:colOff>
      <xdr:row>76</xdr:row>
      <xdr:rowOff>80569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499569"/>
          <a:ext cx="838200" cy="6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102074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60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120650</xdr:rowOff>
    </xdr:from>
    <xdr:to>
      <xdr:col>111</xdr:col>
      <xdr:colOff>177800</xdr:colOff>
      <xdr:row>76</xdr:row>
      <xdr:rowOff>80569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79400"/>
          <a:ext cx="889000" cy="1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27500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1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91237</xdr:rowOff>
    </xdr:from>
    <xdr:to>
      <xdr:col>107</xdr:col>
      <xdr:colOff>50800</xdr:colOff>
      <xdr:row>75</xdr:row>
      <xdr:rowOff>120650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949987"/>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85751</xdr:rowOff>
    </xdr:from>
    <xdr:to>
      <xdr:col>102</xdr:col>
      <xdr:colOff>114300</xdr:colOff>
      <xdr:row>75</xdr:row>
      <xdr:rowOff>91237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94450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104369</xdr:rowOff>
    </xdr:from>
    <xdr:to>
      <xdr:col>116</xdr:col>
      <xdr:colOff>114300</xdr:colOff>
      <xdr:row>73</xdr:row>
      <xdr:rowOff>34519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4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127246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3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29769</xdr:rowOff>
    </xdr:from>
    <xdr:to>
      <xdr:col>112</xdr:col>
      <xdr:colOff>38100</xdr:colOff>
      <xdr:row>76</xdr:row>
      <xdr:rowOff>131369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122496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69850</xdr:rowOff>
    </xdr:from>
    <xdr:to>
      <xdr:col>107</xdr:col>
      <xdr:colOff>101600</xdr:colOff>
      <xdr:row>76</xdr:row>
      <xdr:rowOff>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40437</xdr:rowOff>
    </xdr:from>
    <xdr:to>
      <xdr:col>102</xdr:col>
      <xdr:colOff>165100</xdr:colOff>
      <xdr:row>75</xdr:row>
      <xdr:rowOff>142037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158564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34951</xdr:rowOff>
    </xdr:from>
    <xdr:to>
      <xdr:col>98</xdr:col>
      <xdr:colOff>38100</xdr:colOff>
      <xdr:row>75</xdr:row>
      <xdr:rowOff>136551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153078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6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946,411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168,144</a:t>
          </a:r>
          <a:r>
            <a:rPr kumimoji="1" lang="ja-JP" altLang="en-US" sz="1300">
              <a:latin typeface="ＭＳ Ｐゴシック" panose="020B0600070205080204" pitchFamily="50" charset="-128"/>
              <a:ea typeface="ＭＳ Ｐゴシック" panose="020B0600070205080204" pitchFamily="50" charset="-128"/>
            </a:rPr>
            <a:t>円となっており、対前年度比では</a:t>
          </a:r>
          <a:r>
            <a:rPr kumimoji="1" lang="en-US" altLang="ja-JP" sz="1300">
              <a:latin typeface="ＭＳ Ｐゴシック" panose="020B0600070205080204" pitchFamily="50" charset="-128"/>
              <a:ea typeface="ＭＳ Ｐゴシック" panose="020B0600070205080204" pitchFamily="50" charset="-128"/>
            </a:rPr>
            <a:t>2,468</a:t>
          </a:r>
          <a:r>
            <a:rPr kumimoji="1" lang="ja-JP" altLang="en-US" sz="1300">
              <a:latin typeface="ＭＳ Ｐゴシック" panose="020B0600070205080204" pitchFamily="50" charset="-128"/>
              <a:ea typeface="ＭＳ Ｐゴシック" panose="020B0600070205080204" pitchFamily="50" charset="-128"/>
            </a:rPr>
            <a:t>円の減となった。千代田区では、平成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年度の新規採用職員の抑制や事務の委託化を推進したことなどにより、平成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人（増減率約△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職員数を純減したものの類似団体平均と比べて高い水準にある。類似団体内平均を上回っている主な要因は、類似団体中最も人口が少ないこと及び昼間人口が突出していることによるものである。住民記録や戸籍、税、国民健康保険等の自治体が提供しているサービスには、窓口開設経費やシステム運営経費などの固定的な経費が発生するが、人口規模が小さいためこの固定費の割合が高くなる。 </a:t>
          </a:r>
        </a:p>
        <a:p>
          <a:r>
            <a:rPr kumimoji="1" lang="ja-JP" altLang="en-US" sz="1300">
              <a:latin typeface="ＭＳ Ｐゴシック" panose="020B0600070205080204" pitchFamily="50" charset="-128"/>
              <a:ea typeface="ＭＳ Ｐゴシック" panose="020B0600070205080204" pitchFamily="50" charset="-128"/>
            </a:rPr>
            <a:t>　また、昼間人口に対しても行政サービスを提供していく必要があり、単純に類似団体と比較はできない。今後も、民間でも実施可能な業務などについては委託化を進めるなど、人件費に係るコストの低減に努めていく。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東京都千代田区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67,049
64,235
11.66
65,665,269
63,455,924
1,472,945
36,931,411
15,005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15440</xdr:rowOff>
    </xdr:from>
    <xdr:to>
      <xdr:col>24</xdr:col>
      <xdr:colOff>62865</xdr:colOff>
      <xdr:row>38</xdr:row>
      <xdr:rowOff>106716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501840"/>
          <a:ext cx="1270" cy="1119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110543</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106716</xdr:rowOff>
    </xdr:from>
    <xdr:to>
      <xdr:col>24</xdr:col>
      <xdr:colOff>152400</xdr:colOff>
      <xdr:row>38</xdr:row>
      <xdr:rowOff>106716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133567</xdr:rowOff>
    </xdr:from>
    <xdr:ext cx="469744"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2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15440</xdr:rowOff>
    </xdr:from>
    <xdr:to>
      <xdr:col>24</xdr:col>
      <xdr:colOff>152400</xdr:colOff>
      <xdr:row>32</xdr:row>
      <xdr:rowOff>15440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5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72263</xdr:rowOff>
    </xdr:from>
    <xdr:to>
      <xdr:col>24</xdr:col>
      <xdr:colOff>63500</xdr:colOff>
      <xdr:row>32</xdr:row>
      <xdr:rowOff>15440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215763"/>
          <a:ext cx="838200" cy="28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78431</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22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100004</xdr:rowOff>
    </xdr:from>
    <xdr:to>
      <xdr:col>24</xdr:col>
      <xdr:colOff>114300</xdr:colOff>
      <xdr:row>38</xdr:row>
      <xdr:rowOff>30153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436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72263</xdr:rowOff>
    </xdr:from>
    <xdr:to>
      <xdr:col>19</xdr:col>
      <xdr:colOff>177800</xdr:colOff>
      <xdr:row>31</xdr:row>
      <xdr:rowOff>132026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215763"/>
          <a:ext cx="889000" cy="23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94288</xdr:rowOff>
    </xdr:from>
    <xdr:to>
      <xdr:col>20</xdr:col>
      <xdr:colOff>38100</xdr:colOff>
      <xdr:row>38</xdr:row>
      <xdr:rowOff>24439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15565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53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67201</xdr:rowOff>
    </xdr:from>
    <xdr:to>
      <xdr:col>15</xdr:col>
      <xdr:colOff>50800</xdr:colOff>
      <xdr:row>31</xdr:row>
      <xdr:rowOff>132026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382151"/>
          <a:ext cx="889000" cy="6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84981</xdr:rowOff>
    </xdr:from>
    <xdr:to>
      <xdr:col>15</xdr:col>
      <xdr:colOff>101600</xdr:colOff>
      <xdr:row>38</xdr:row>
      <xdr:rowOff>15131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6258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104594</xdr:rowOff>
    </xdr:from>
    <xdr:to>
      <xdr:col>10</xdr:col>
      <xdr:colOff>114300</xdr:colOff>
      <xdr:row>31</xdr:row>
      <xdr:rowOff>67201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248094"/>
          <a:ext cx="889000" cy="1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82859</xdr:rowOff>
    </xdr:from>
    <xdr:to>
      <xdr:col>10</xdr:col>
      <xdr:colOff>165100</xdr:colOff>
      <xdr:row>38</xdr:row>
      <xdr:rowOff>13009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4136</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81389</xdr:rowOff>
    </xdr:from>
    <xdr:to>
      <xdr:col>6</xdr:col>
      <xdr:colOff>38100</xdr:colOff>
      <xdr:row>38</xdr:row>
      <xdr:rowOff>11539</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2666</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136090</xdr:rowOff>
    </xdr:from>
    <xdr:to>
      <xdr:col>24</xdr:col>
      <xdr:colOff>114300</xdr:colOff>
      <xdr:row>32</xdr:row>
      <xdr:rowOff>66240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4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89117</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4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21463</xdr:rowOff>
    </xdr:from>
    <xdr:to>
      <xdr:col>20</xdr:col>
      <xdr:colOff>38100</xdr:colOff>
      <xdr:row>30</xdr:row>
      <xdr:rowOff>123063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16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28</xdr:row>
      <xdr:rowOff>139590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494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81226</xdr:rowOff>
    </xdr:from>
    <xdr:to>
      <xdr:col>15</xdr:col>
      <xdr:colOff>101600</xdr:colOff>
      <xdr:row>32</xdr:row>
      <xdr:rowOff>11376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3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27903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517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16401</xdr:rowOff>
    </xdr:from>
    <xdr:to>
      <xdr:col>10</xdr:col>
      <xdr:colOff>165100</xdr:colOff>
      <xdr:row>31</xdr:row>
      <xdr:rowOff>118001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3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134528</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510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53794</xdr:rowOff>
    </xdr:from>
    <xdr:to>
      <xdr:col>6</xdr:col>
      <xdr:colOff>38100</xdr:colOff>
      <xdr:row>30</xdr:row>
      <xdr:rowOff>155394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1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471</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49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140367</xdr:rowOff>
    </xdr:from>
    <xdr:to>
      <xdr:col>24</xdr:col>
      <xdr:colOff>62865</xdr:colOff>
      <xdr:row>58</xdr:row>
      <xdr:rowOff>96060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570117"/>
          <a:ext cx="1270" cy="470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99887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4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96060</xdr:rowOff>
    </xdr:from>
    <xdr:to>
      <xdr:col>24</xdr:col>
      <xdr:colOff>152400</xdr:colOff>
      <xdr:row>58</xdr:row>
      <xdr:rowOff>96060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87044</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34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140367</xdr:rowOff>
    </xdr:from>
    <xdr:to>
      <xdr:col>24</xdr:col>
      <xdr:colOff>152400</xdr:colOff>
      <xdr:row>55</xdr:row>
      <xdr:rowOff>140367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7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11657</xdr:rowOff>
    </xdr:from>
    <xdr:to>
      <xdr:col>24</xdr:col>
      <xdr:colOff>63500</xdr:colOff>
      <xdr:row>55</xdr:row>
      <xdr:rowOff>140367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8584157"/>
          <a:ext cx="838200" cy="98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92001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64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113574</xdr:rowOff>
    </xdr:from>
    <xdr:to>
      <xdr:col>24</xdr:col>
      <xdr:colOff>114300</xdr:colOff>
      <xdr:row>58</xdr:row>
      <xdr:rowOff>43724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11657</xdr:rowOff>
    </xdr:from>
    <xdr:to>
      <xdr:col>19</xdr:col>
      <xdr:colOff>177800</xdr:colOff>
      <xdr:row>55</xdr:row>
      <xdr:rowOff>92811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584157"/>
          <a:ext cx="889000" cy="9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108601</xdr:rowOff>
    </xdr:from>
    <xdr:to>
      <xdr:col>20</xdr:col>
      <xdr:colOff>38100</xdr:colOff>
      <xdr:row>56</xdr:row>
      <xdr:rowOff>38751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29878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3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90215</xdr:rowOff>
    </xdr:from>
    <xdr:to>
      <xdr:col>15</xdr:col>
      <xdr:colOff>50800</xdr:colOff>
      <xdr:row>55</xdr:row>
      <xdr:rowOff>92811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519965"/>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149106</xdr:rowOff>
    </xdr:from>
    <xdr:to>
      <xdr:col>15</xdr:col>
      <xdr:colOff>101600</xdr:colOff>
      <xdr:row>58</xdr:row>
      <xdr:rowOff>79256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70383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82634</xdr:rowOff>
    </xdr:from>
    <xdr:to>
      <xdr:col>10</xdr:col>
      <xdr:colOff>114300</xdr:colOff>
      <xdr:row>55</xdr:row>
      <xdr:rowOff>90215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512384"/>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152458</xdr:rowOff>
    </xdr:from>
    <xdr:to>
      <xdr:col>10</xdr:col>
      <xdr:colOff>165100</xdr:colOff>
      <xdr:row>58</xdr:row>
      <xdr:rowOff>82608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73735</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162924</xdr:rowOff>
    </xdr:from>
    <xdr:to>
      <xdr:col>6</xdr:col>
      <xdr:colOff>38100</xdr:colOff>
      <xdr:row>58</xdr:row>
      <xdr:rowOff>93074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84201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89567</xdr:rowOff>
    </xdr:from>
    <xdr:to>
      <xdr:col>24</xdr:col>
      <xdr:colOff>114300</xdr:colOff>
      <xdr:row>56</xdr:row>
      <xdr:rowOff>19717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1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42594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7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132307</xdr:rowOff>
    </xdr:from>
    <xdr:to>
      <xdr:col>20</xdr:col>
      <xdr:colOff>38100</xdr:colOff>
      <xdr:row>50</xdr:row>
      <xdr:rowOff>62457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5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78984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30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42011</xdr:rowOff>
    </xdr:from>
    <xdr:to>
      <xdr:col>15</xdr:col>
      <xdr:colOff>101600</xdr:colOff>
      <xdr:row>55</xdr:row>
      <xdr:rowOff>143611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160138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24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39415</xdr:rowOff>
    </xdr:from>
    <xdr:to>
      <xdr:col>10</xdr:col>
      <xdr:colOff>165100</xdr:colOff>
      <xdr:row>55</xdr:row>
      <xdr:rowOff>141015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157542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24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31834</xdr:rowOff>
    </xdr:from>
    <xdr:to>
      <xdr:col>6</xdr:col>
      <xdr:colOff>38100</xdr:colOff>
      <xdr:row>55</xdr:row>
      <xdr:rowOff>133434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149961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23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8135</xdr:rowOff>
    </xdr:from>
    <xdr:to>
      <xdr:col>24</xdr:col>
      <xdr:colOff>63500</xdr:colOff>
      <xdr:row>70</xdr:row>
      <xdr:rowOff>137218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009635"/>
          <a:ext cx="838200" cy="1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74610</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3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137218</xdr:rowOff>
    </xdr:from>
    <xdr:to>
      <xdr:col>19</xdr:col>
      <xdr:colOff>177800</xdr:colOff>
      <xdr:row>72</xdr:row>
      <xdr:rowOff>81995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138718"/>
          <a:ext cx="889000" cy="2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84483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28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81995</xdr:rowOff>
    </xdr:from>
    <xdr:to>
      <xdr:col>15</xdr:col>
      <xdr:colOff>50800</xdr:colOff>
      <xdr:row>72</xdr:row>
      <xdr:rowOff>167187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426395"/>
          <a:ext cx="8890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134938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167187</xdr:rowOff>
    </xdr:from>
    <xdr:to>
      <xdr:col>10</xdr:col>
      <xdr:colOff>114300</xdr:colOff>
      <xdr:row>74</xdr:row>
      <xdr:rowOff>102177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511587"/>
          <a:ext cx="889000" cy="27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54069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69211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128785</xdr:rowOff>
    </xdr:from>
    <xdr:to>
      <xdr:col>24</xdr:col>
      <xdr:colOff>114300</xdr:colOff>
      <xdr:row>70</xdr:row>
      <xdr:rowOff>58935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195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81812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191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86418</xdr:rowOff>
    </xdr:from>
    <xdr:to>
      <xdr:col>20</xdr:col>
      <xdr:colOff>38100</xdr:colOff>
      <xdr:row>71</xdr:row>
      <xdr:rowOff>16568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08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33095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186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31195</xdr:rowOff>
    </xdr:from>
    <xdr:to>
      <xdr:col>15</xdr:col>
      <xdr:colOff>101600</xdr:colOff>
      <xdr:row>72</xdr:row>
      <xdr:rowOff>132795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3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149322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15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116387</xdr:rowOff>
    </xdr:from>
    <xdr:to>
      <xdr:col>10</xdr:col>
      <xdr:colOff>165100</xdr:colOff>
      <xdr:row>73</xdr:row>
      <xdr:rowOff>46537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46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63064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23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51377</xdr:rowOff>
    </xdr:from>
    <xdr:to>
      <xdr:col>6</xdr:col>
      <xdr:colOff>38100</xdr:colOff>
      <xdr:row>74</xdr:row>
      <xdr:rowOff>152977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7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169504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51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44472</xdr:rowOff>
    </xdr:from>
    <xdr:to>
      <xdr:col>24</xdr:col>
      <xdr:colOff>63500</xdr:colOff>
      <xdr:row>93</xdr:row>
      <xdr:rowOff>10068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646422"/>
          <a:ext cx="838200" cy="30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95952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5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10068</xdr:rowOff>
    </xdr:from>
    <xdr:to>
      <xdr:col>19</xdr:col>
      <xdr:colOff>177800</xdr:colOff>
      <xdr:row>94</xdr:row>
      <xdr:rowOff>100070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954918"/>
          <a:ext cx="889000" cy="26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121473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31279</xdr:rowOff>
    </xdr:from>
    <xdr:to>
      <xdr:col>15</xdr:col>
      <xdr:colOff>50800</xdr:colOff>
      <xdr:row>94</xdr:row>
      <xdr:rowOff>100070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147579"/>
          <a:ext cx="889000" cy="6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3270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9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31279</xdr:rowOff>
    </xdr:from>
    <xdr:to>
      <xdr:col>10</xdr:col>
      <xdr:colOff>114300</xdr:colOff>
      <xdr:row>94</xdr:row>
      <xdr:rowOff>82713</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147579"/>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16888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9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22668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99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165122</xdr:rowOff>
    </xdr:from>
    <xdr:to>
      <xdr:col>24</xdr:col>
      <xdr:colOff>114300</xdr:colOff>
      <xdr:row>91</xdr:row>
      <xdr:rowOff>95272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5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118149</xdr:rowOff>
    </xdr:from>
    <xdr:ext cx="599010"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54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130718</xdr:rowOff>
    </xdr:from>
    <xdr:to>
      <xdr:col>20</xdr:col>
      <xdr:colOff>38100</xdr:colOff>
      <xdr:row>93</xdr:row>
      <xdr:rowOff>60868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9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77395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67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49270</xdr:rowOff>
    </xdr:from>
    <xdr:to>
      <xdr:col>15</xdr:col>
      <xdr:colOff>101600</xdr:colOff>
      <xdr:row>94</xdr:row>
      <xdr:rowOff>150870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1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167397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9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151929</xdr:rowOff>
    </xdr:from>
    <xdr:to>
      <xdr:col>10</xdr:col>
      <xdr:colOff>165100</xdr:colOff>
      <xdr:row>94</xdr:row>
      <xdr:rowOff>82079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0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98606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58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31913</xdr:rowOff>
    </xdr:from>
    <xdr:to>
      <xdr:col>6</xdr:col>
      <xdr:colOff>38100</xdr:colOff>
      <xdr:row>94</xdr:row>
      <xdr:rowOff>133513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14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150040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592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61976</xdr:rowOff>
    </xdr:from>
    <xdr:to>
      <xdr:col>55</xdr:col>
      <xdr:colOff>0</xdr:colOff>
      <xdr:row>34</xdr:row>
      <xdr:rowOff>80264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8912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123105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5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80264</xdr:rowOff>
    </xdr:from>
    <xdr:to>
      <xdr:col>50</xdr:col>
      <xdr:colOff>114300</xdr:colOff>
      <xdr:row>34</xdr:row>
      <xdr:rowOff>105410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90956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43552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95809</xdr:rowOff>
    </xdr:from>
    <xdr:to>
      <xdr:col>45</xdr:col>
      <xdr:colOff>177800</xdr:colOff>
      <xdr:row>34</xdr:row>
      <xdr:rowOff>105410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92510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29837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2997</xdr:rowOff>
    </xdr:from>
    <xdr:to>
      <xdr:col>41</xdr:col>
      <xdr:colOff>50800</xdr:colOff>
      <xdr:row>34</xdr:row>
      <xdr:rowOff>95809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832297"/>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24808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9720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3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11176</xdr:rowOff>
    </xdr:from>
    <xdr:to>
      <xdr:col>55</xdr:col>
      <xdr:colOff>50800</xdr:colOff>
      <xdr:row>34</xdr:row>
      <xdr:rowOff>112776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34053</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29464</xdr:rowOff>
    </xdr:from>
    <xdr:to>
      <xdr:col>50</xdr:col>
      <xdr:colOff>165100</xdr:colOff>
      <xdr:row>34</xdr:row>
      <xdr:rowOff>131064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147591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54610</xdr:rowOff>
    </xdr:from>
    <xdr:to>
      <xdr:col>46</xdr:col>
      <xdr:colOff>38100</xdr:colOff>
      <xdr:row>34</xdr:row>
      <xdr:rowOff>156210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1287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45009</xdr:rowOff>
    </xdr:from>
    <xdr:to>
      <xdr:col>41</xdr:col>
      <xdr:colOff>101600</xdr:colOff>
      <xdr:row>34</xdr:row>
      <xdr:rowOff>146609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8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163136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64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123647</xdr:rowOff>
    </xdr:from>
    <xdr:to>
      <xdr:col>36</xdr:col>
      <xdr:colOff>165100</xdr:colOff>
      <xdr:row>34</xdr:row>
      <xdr:rowOff>53797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7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70324</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5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86802</xdr:rowOff>
    </xdr:from>
    <xdr:to>
      <xdr:col>55</xdr:col>
      <xdr:colOff>0</xdr:colOff>
      <xdr:row>71</xdr:row>
      <xdr:rowOff>124704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088302"/>
          <a:ext cx="838200" cy="20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80951</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11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124704</xdr:rowOff>
    </xdr:from>
    <xdr:to>
      <xdr:col>50</xdr:col>
      <xdr:colOff>114300</xdr:colOff>
      <xdr:row>71</xdr:row>
      <xdr:rowOff>162011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297654"/>
          <a:ext cx="889000" cy="3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39895</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152181</xdr:rowOff>
    </xdr:from>
    <xdr:to>
      <xdr:col>45</xdr:col>
      <xdr:colOff>177800</xdr:colOff>
      <xdr:row>71</xdr:row>
      <xdr:rowOff>162011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32513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91101</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147793</xdr:rowOff>
    </xdr:from>
    <xdr:to>
      <xdr:col>41</xdr:col>
      <xdr:colOff>50800</xdr:colOff>
      <xdr:row>71</xdr:row>
      <xdr:rowOff>152181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320743"/>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65955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152275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36002</xdr:rowOff>
    </xdr:from>
    <xdr:to>
      <xdr:col>55</xdr:col>
      <xdr:colOff>50800</xdr:colOff>
      <xdr:row>70</xdr:row>
      <xdr:rowOff>137602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0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152889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19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73904</xdr:rowOff>
    </xdr:from>
    <xdr:to>
      <xdr:col>50</xdr:col>
      <xdr:colOff>165100</xdr:colOff>
      <xdr:row>72</xdr:row>
      <xdr:rowOff>4054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2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20581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02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111211</xdr:rowOff>
    </xdr:from>
    <xdr:to>
      <xdr:col>46</xdr:col>
      <xdr:colOff>38100</xdr:colOff>
      <xdr:row>72</xdr:row>
      <xdr:rowOff>41361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2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57888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0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101381</xdr:rowOff>
    </xdr:from>
    <xdr:to>
      <xdr:col>41</xdr:col>
      <xdr:colOff>101600</xdr:colOff>
      <xdr:row>72</xdr:row>
      <xdr:rowOff>31531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2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48058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0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96993</xdr:rowOff>
    </xdr:from>
    <xdr:to>
      <xdr:col>36</xdr:col>
      <xdr:colOff>165100</xdr:colOff>
      <xdr:row>72</xdr:row>
      <xdr:rowOff>27143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26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43670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04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51939</xdr:rowOff>
    </xdr:from>
    <xdr:to>
      <xdr:col>55</xdr:col>
      <xdr:colOff>0</xdr:colOff>
      <xdr:row>91</xdr:row>
      <xdr:rowOff>169669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5653889"/>
          <a:ext cx="838200" cy="11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142450</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60474</xdr:rowOff>
    </xdr:from>
    <xdr:to>
      <xdr:col>50</xdr:col>
      <xdr:colOff>114300</xdr:colOff>
      <xdr:row>91</xdr:row>
      <xdr:rowOff>51939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5490974"/>
          <a:ext cx="889000" cy="1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64366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60474</xdr:rowOff>
    </xdr:from>
    <xdr:to>
      <xdr:col>45</xdr:col>
      <xdr:colOff>177800</xdr:colOff>
      <xdr:row>91</xdr:row>
      <xdr:rowOff>74690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5490974"/>
          <a:ext cx="889000" cy="18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74690</xdr:rowOff>
    </xdr:from>
    <xdr:to>
      <xdr:col>41</xdr:col>
      <xdr:colOff>50800</xdr:colOff>
      <xdr:row>91</xdr:row>
      <xdr:rowOff>115708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5676640"/>
          <a:ext cx="889000" cy="4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112721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106994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118869</xdr:rowOff>
    </xdr:from>
    <xdr:to>
      <xdr:col>55</xdr:col>
      <xdr:colOff>50800</xdr:colOff>
      <xdr:row>92</xdr:row>
      <xdr:rowOff>49019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7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141746</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57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1139</xdr:rowOff>
    </xdr:from>
    <xdr:to>
      <xdr:col>50</xdr:col>
      <xdr:colOff>165100</xdr:colOff>
      <xdr:row>91</xdr:row>
      <xdr:rowOff>102739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56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119266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537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9674</xdr:rowOff>
    </xdr:from>
    <xdr:to>
      <xdr:col>46</xdr:col>
      <xdr:colOff>38100</xdr:colOff>
      <xdr:row>90</xdr:row>
      <xdr:rowOff>111274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544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127801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521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23890</xdr:rowOff>
    </xdr:from>
    <xdr:to>
      <xdr:col>41</xdr:col>
      <xdr:colOff>101600</xdr:colOff>
      <xdr:row>91</xdr:row>
      <xdr:rowOff>125490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562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142017</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540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64908</xdr:rowOff>
    </xdr:from>
    <xdr:to>
      <xdr:col>36</xdr:col>
      <xdr:colOff>165100</xdr:colOff>
      <xdr:row>91</xdr:row>
      <xdr:rowOff>166508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56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11585</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544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139883</xdr:rowOff>
    </xdr:from>
    <xdr:to>
      <xdr:col>85</xdr:col>
      <xdr:colOff>127000</xdr:colOff>
      <xdr:row>35</xdr:row>
      <xdr:rowOff>107970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969183"/>
          <a:ext cx="838200" cy="13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128409</xdr:rowOff>
    </xdr:from>
    <xdr:ext cx="469744"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30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139883</xdr:rowOff>
    </xdr:from>
    <xdr:to>
      <xdr:col>81</xdr:col>
      <xdr:colOff>50800</xdr:colOff>
      <xdr:row>36</xdr:row>
      <xdr:rowOff>3363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969183"/>
          <a:ext cx="889000" cy="20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34591</xdr:rowOff>
    </xdr:from>
    <xdr:ext cx="469744"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46428" y="637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76149</xdr:rowOff>
    </xdr:from>
    <xdr:to>
      <xdr:col>76</xdr:col>
      <xdr:colOff>114300</xdr:colOff>
      <xdr:row>36</xdr:row>
      <xdr:rowOff>3363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076899"/>
          <a:ext cx="889000" cy="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53245</xdr:rowOff>
    </xdr:from>
    <xdr:ext cx="469744"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57428" y="622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127996</xdr:rowOff>
    </xdr:from>
    <xdr:to>
      <xdr:col>71</xdr:col>
      <xdr:colOff>177800</xdr:colOff>
      <xdr:row>35</xdr:row>
      <xdr:rowOff>76149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957296"/>
          <a:ext cx="889000" cy="1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95673</xdr:rowOff>
    </xdr:from>
    <xdr:ext cx="469744"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68428" y="64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97228</xdr:rowOff>
    </xdr:from>
    <xdr:ext cx="469744"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79428" y="64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57170</xdr:rowOff>
    </xdr:from>
    <xdr:to>
      <xdr:col>85</xdr:col>
      <xdr:colOff>177800</xdr:colOff>
      <xdr:row>35</xdr:row>
      <xdr:rowOff>158770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5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80047</xdr:rowOff>
    </xdr:from>
    <xdr:ext cx="469744"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0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89083</xdr:rowOff>
    </xdr:from>
    <xdr:to>
      <xdr:col>81</xdr:col>
      <xdr:colOff>101600</xdr:colOff>
      <xdr:row>35</xdr:row>
      <xdr:rowOff>19233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9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35760</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46428" y="569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124013</xdr:rowOff>
    </xdr:from>
    <xdr:to>
      <xdr:col>76</xdr:col>
      <xdr:colOff>165100</xdr:colOff>
      <xdr:row>36</xdr:row>
      <xdr:rowOff>54163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70690</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57428" y="58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25349</xdr:rowOff>
    </xdr:from>
    <xdr:to>
      <xdr:col>72</xdr:col>
      <xdr:colOff>38100</xdr:colOff>
      <xdr:row>35</xdr:row>
      <xdr:rowOff>126949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143476</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68428" y="58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77196</xdr:rowOff>
    </xdr:from>
    <xdr:to>
      <xdr:col>67</xdr:col>
      <xdr:colOff>101600</xdr:colOff>
      <xdr:row>35</xdr:row>
      <xdr:rowOff>7346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9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23873</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79428" y="568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85284</xdr:rowOff>
    </xdr:from>
    <xdr:to>
      <xdr:col>85</xdr:col>
      <xdr:colOff>126364</xdr:colOff>
      <xdr:row>59</xdr:row>
      <xdr:rowOff>33200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29234"/>
          <a:ext cx="1269" cy="131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37027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15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33200</xdr:rowOff>
    </xdr:from>
    <xdr:to>
      <xdr:col>86</xdr:col>
      <xdr:colOff>25400</xdr:colOff>
      <xdr:row>59</xdr:row>
      <xdr:rowOff>33200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14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31961</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0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85284</xdr:rowOff>
    </xdr:from>
    <xdr:to>
      <xdr:col>86</xdr:col>
      <xdr:colOff>25400</xdr:colOff>
      <xdr:row>51</xdr:row>
      <xdr:rowOff>85284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2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85284</xdr:rowOff>
    </xdr:from>
    <xdr:to>
      <xdr:col>85</xdr:col>
      <xdr:colOff>127000</xdr:colOff>
      <xdr:row>53</xdr:row>
      <xdr:rowOff>161216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8829234"/>
          <a:ext cx="838200" cy="4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97365</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7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118938</xdr:rowOff>
    </xdr:from>
    <xdr:to>
      <xdr:col>85</xdr:col>
      <xdr:colOff>177800</xdr:colOff>
      <xdr:row>58</xdr:row>
      <xdr:rowOff>49088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161216</xdr:rowOff>
    </xdr:from>
    <xdr:to>
      <xdr:col>81</xdr:col>
      <xdr:colOff>50800</xdr:colOff>
      <xdr:row>54</xdr:row>
      <xdr:rowOff>94154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248066"/>
          <a:ext cx="889000" cy="10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13170</xdr:rowOff>
    </xdr:from>
    <xdr:to>
      <xdr:col>81</xdr:col>
      <xdr:colOff>101600</xdr:colOff>
      <xdr:row>58</xdr:row>
      <xdr:rowOff>114770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5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105897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100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23388</xdr:rowOff>
    </xdr:from>
    <xdr:to>
      <xdr:col>76</xdr:col>
      <xdr:colOff>114300</xdr:colOff>
      <xdr:row>54</xdr:row>
      <xdr:rowOff>94154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8767338"/>
          <a:ext cx="889000" cy="5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13709</xdr:rowOff>
    </xdr:from>
    <xdr:to>
      <xdr:col>76</xdr:col>
      <xdr:colOff>165100</xdr:colOff>
      <xdr:row>58</xdr:row>
      <xdr:rowOff>115309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106436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100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23388</xdr:rowOff>
    </xdr:from>
    <xdr:to>
      <xdr:col>71</xdr:col>
      <xdr:colOff>177800</xdr:colOff>
      <xdr:row>53</xdr:row>
      <xdr:rowOff>71211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8767338"/>
          <a:ext cx="889000" cy="39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25020</xdr:rowOff>
    </xdr:from>
    <xdr:to>
      <xdr:col>72</xdr:col>
      <xdr:colOff>38100</xdr:colOff>
      <xdr:row>58</xdr:row>
      <xdr:rowOff>126620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117747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100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56695</xdr:rowOff>
    </xdr:from>
    <xdr:to>
      <xdr:col>67</xdr:col>
      <xdr:colOff>101600</xdr:colOff>
      <xdr:row>58</xdr:row>
      <xdr:rowOff>158295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149422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09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34484</xdr:rowOff>
    </xdr:from>
    <xdr:to>
      <xdr:col>85</xdr:col>
      <xdr:colOff>177800</xdr:colOff>
      <xdr:row>51</xdr:row>
      <xdr:rowOff>136084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87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158961</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73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110416</xdr:rowOff>
    </xdr:from>
    <xdr:to>
      <xdr:col>81</xdr:col>
      <xdr:colOff>101600</xdr:colOff>
      <xdr:row>54</xdr:row>
      <xdr:rowOff>40566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1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57093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897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43354</xdr:rowOff>
    </xdr:from>
    <xdr:to>
      <xdr:col>76</xdr:col>
      <xdr:colOff>165100</xdr:colOff>
      <xdr:row>54</xdr:row>
      <xdr:rowOff>144954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161481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07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144038</xdr:rowOff>
    </xdr:from>
    <xdr:to>
      <xdr:col>72</xdr:col>
      <xdr:colOff>38100</xdr:colOff>
      <xdr:row>51</xdr:row>
      <xdr:rowOff>74188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87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90715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849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20411</xdr:rowOff>
    </xdr:from>
    <xdr:to>
      <xdr:col>67</xdr:col>
      <xdr:colOff>101600</xdr:colOff>
      <xdr:row>53</xdr:row>
      <xdr:rowOff>122011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10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138538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888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157443</xdr:rowOff>
    </xdr:from>
    <xdr:to>
      <xdr:col>85</xdr:col>
      <xdr:colOff>127000</xdr:colOff>
      <xdr:row>99</xdr:row>
      <xdr:rowOff>10595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959543"/>
          <a:ext cx="8382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49184</xdr:rowOff>
    </xdr:from>
    <xdr:ext cx="469744"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6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153415</xdr:rowOff>
    </xdr:from>
    <xdr:to>
      <xdr:col>81</xdr:col>
      <xdr:colOff>50800</xdr:colOff>
      <xdr:row>98</xdr:row>
      <xdr:rowOff>157443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955515"/>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16636</xdr:rowOff>
    </xdr:from>
    <xdr:ext cx="469744"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46428" y="161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4718</xdr:rowOff>
    </xdr:from>
    <xdr:to>
      <xdr:col>76</xdr:col>
      <xdr:colOff>114300</xdr:colOff>
      <xdr:row>98</xdr:row>
      <xdr:rowOff>153415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806818"/>
          <a:ext cx="889000" cy="14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60506</xdr:rowOff>
    </xdr:from>
    <xdr:ext cx="469744"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57428" y="1600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111506</xdr:rowOff>
    </xdr:from>
    <xdr:to>
      <xdr:col>71</xdr:col>
      <xdr:colOff>177800</xdr:colOff>
      <xdr:row>98</xdr:row>
      <xdr:rowOff>4718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399256"/>
          <a:ext cx="889000" cy="40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13696</xdr:rowOff>
    </xdr:from>
    <xdr:ext cx="469744"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68428" y="1612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40912</xdr:rowOff>
    </xdr:from>
    <xdr:ext cx="469744"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79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131245</xdr:rowOff>
    </xdr:from>
    <xdr:to>
      <xdr:col>85</xdr:col>
      <xdr:colOff>177800</xdr:colOff>
      <xdr:row>99</xdr:row>
      <xdr:rowOff>61395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93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46172</xdr:rowOff>
    </xdr:from>
    <xdr:ext cx="378565"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848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106643</xdr:rowOff>
    </xdr:from>
    <xdr:to>
      <xdr:col>81</xdr:col>
      <xdr:colOff>101600</xdr:colOff>
      <xdr:row>99</xdr:row>
      <xdr:rowOff>36793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9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27920</xdr:rowOff>
    </xdr:from>
    <xdr:ext cx="469744"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46428" y="1700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102615</xdr:rowOff>
    </xdr:from>
    <xdr:to>
      <xdr:col>76</xdr:col>
      <xdr:colOff>165100</xdr:colOff>
      <xdr:row>99</xdr:row>
      <xdr:rowOff>32765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9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23892</xdr:rowOff>
    </xdr:from>
    <xdr:ext cx="469744"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57428" y="1699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125368</xdr:rowOff>
    </xdr:from>
    <xdr:to>
      <xdr:col>72</xdr:col>
      <xdr:colOff>38100</xdr:colOff>
      <xdr:row>98</xdr:row>
      <xdr:rowOff>55518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75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46645</xdr:rowOff>
    </xdr:from>
    <xdr:ext cx="469744"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68428" y="1684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60706</xdr:rowOff>
    </xdr:from>
    <xdr:to>
      <xdr:col>67</xdr:col>
      <xdr:colOff>101600</xdr:colOff>
      <xdr:row>95</xdr:row>
      <xdr:rowOff>162306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3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153433</xdr:rowOff>
    </xdr:from>
    <xdr:ext cx="469744"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79428" y="164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187,201</a:t>
          </a:r>
          <a:r>
            <a:rPr kumimoji="1" lang="ja-JP" altLang="en-US" sz="1300">
              <a:latin typeface="ＭＳ Ｐゴシック" panose="020B0600070205080204" pitchFamily="50" charset="-128"/>
              <a:ea typeface="ＭＳ Ｐゴシック" panose="020B0600070205080204" pitchFamily="50" charset="-128"/>
            </a:rPr>
            <a:t>円となっており、類似団体を</a:t>
          </a:r>
          <a:r>
            <a:rPr kumimoji="1" lang="en-US" altLang="ja-JP" sz="1300">
              <a:latin typeface="ＭＳ Ｐゴシック" panose="020B0600070205080204" pitchFamily="50" charset="-128"/>
              <a:ea typeface="ＭＳ Ｐゴシック" panose="020B0600070205080204" pitchFamily="50" charset="-128"/>
            </a:rPr>
            <a:t>121,736</a:t>
          </a:r>
          <a:r>
            <a:rPr kumimoji="1" lang="ja-JP" altLang="en-US" sz="1300">
              <a:latin typeface="ＭＳ Ｐゴシック" panose="020B0600070205080204" pitchFamily="50" charset="-128"/>
              <a:ea typeface="ＭＳ Ｐゴシック" panose="020B0600070205080204" pitchFamily="50" charset="-128"/>
            </a:rPr>
            <a:t>円上回り、対前年度比では</a:t>
          </a:r>
          <a:r>
            <a:rPr kumimoji="1" lang="en-US" altLang="ja-JP" sz="1300">
              <a:latin typeface="ＭＳ Ｐゴシック" panose="020B0600070205080204" pitchFamily="50" charset="-128"/>
              <a:ea typeface="ＭＳ Ｐゴシック" panose="020B0600070205080204" pitchFamily="50" charset="-128"/>
            </a:rPr>
            <a:t>45,804</a:t>
          </a:r>
          <a:r>
            <a:rPr kumimoji="1" lang="ja-JP" altLang="en-US" sz="1300">
              <a:latin typeface="ＭＳ Ｐゴシック" panose="020B0600070205080204" pitchFamily="50" charset="-128"/>
              <a:ea typeface="ＭＳ Ｐゴシック" panose="020B0600070205080204" pitchFamily="50" charset="-128"/>
            </a:rPr>
            <a:t>円の増となった。対前年度比で増となった主な要因は、お茶の水小学校・幼稚園の整備の増である。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330,086</a:t>
          </a:r>
          <a:r>
            <a:rPr kumimoji="1" lang="ja-JP" altLang="en-US" sz="1300">
              <a:latin typeface="ＭＳ Ｐゴシック" panose="020B0600070205080204" pitchFamily="50" charset="-128"/>
              <a:ea typeface="ＭＳ Ｐゴシック" panose="020B0600070205080204" pitchFamily="50" charset="-128"/>
            </a:rPr>
            <a:t>円となっており、類似団体を</a:t>
          </a:r>
          <a:r>
            <a:rPr kumimoji="1" lang="en-US" altLang="ja-JP" sz="1300">
              <a:latin typeface="ＭＳ Ｐゴシック" panose="020B0600070205080204" pitchFamily="50" charset="-128"/>
              <a:ea typeface="ＭＳ Ｐゴシック" panose="020B0600070205080204" pitchFamily="50" charset="-128"/>
            </a:rPr>
            <a:t>91,505</a:t>
          </a:r>
          <a:r>
            <a:rPr kumimoji="1" lang="ja-JP" altLang="en-US" sz="1300">
              <a:latin typeface="ＭＳ Ｐゴシック" panose="020B0600070205080204" pitchFamily="50" charset="-128"/>
              <a:ea typeface="ＭＳ Ｐゴシック" panose="020B0600070205080204" pitchFamily="50" charset="-128"/>
            </a:rPr>
            <a:t>円上回り、対前年度比では</a:t>
          </a:r>
          <a:r>
            <a:rPr kumimoji="1" lang="en-US" altLang="ja-JP" sz="1300">
              <a:latin typeface="ＭＳ Ｐゴシック" panose="020B0600070205080204" pitchFamily="50" charset="-128"/>
              <a:ea typeface="ＭＳ Ｐゴシック" panose="020B0600070205080204" pitchFamily="50" charset="-128"/>
            </a:rPr>
            <a:t>11,858</a:t>
          </a:r>
          <a:r>
            <a:rPr kumimoji="1" lang="ja-JP" altLang="en-US" sz="1300">
              <a:latin typeface="ＭＳ Ｐゴシック" panose="020B0600070205080204" pitchFamily="50" charset="-128"/>
              <a:ea typeface="ＭＳ Ｐゴシック" panose="020B0600070205080204" pitchFamily="50" charset="-128"/>
            </a:rPr>
            <a:t>円の増となった。対前年度比で増となった主な要因は、私立保育所等運営補助の増である。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財政調整基金は、各年度、実質収支の２分の１相当額以上を積み立てている。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令和２年度は新型コロナウイルス感染症対応等により例年と比べて多く財政調整基金を取り崩したためマイナスとなったものの、その他の年度は概ね適正な範囲にあると考えている。実質収支額は、各年度とも黒字となっており、概ね適正な範囲にあると考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今後も適正な実質収支となるよう、適切な財政運営に努めていく。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東京都千代田区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一般会計の決算は各年度とも黒字であり、標準財政規模比でここ５年では、上限が</a:t>
          </a:r>
          <a:r>
            <a:rPr kumimoji="1" lang="en-US" altLang="ja-JP" sz="1400">
              <a:latin typeface="ＭＳ ゴシック" pitchFamily="49" charset="-128"/>
              <a:ea typeface="ＭＳ ゴシック" pitchFamily="49" charset="-128"/>
            </a:rPr>
            <a:t>5.77</a:t>
          </a:r>
          <a:r>
            <a:rPr kumimoji="1" lang="ja-JP" altLang="en-US" sz="1400">
              <a:latin typeface="ＭＳ ゴシック" pitchFamily="49" charset="-128"/>
              <a:ea typeface="ＭＳ ゴシック" pitchFamily="49" charset="-128"/>
            </a:rPr>
            <a:t>％、下限が</a:t>
          </a:r>
          <a:r>
            <a:rPr kumimoji="1" lang="en-US" altLang="ja-JP" sz="1400">
              <a:latin typeface="ＭＳ ゴシック" pitchFamily="49" charset="-128"/>
              <a:ea typeface="ＭＳ ゴシック" pitchFamily="49" charset="-128"/>
            </a:rPr>
            <a:t>3.35</a:t>
          </a:r>
          <a:r>
            <a:rPr kumimoji="1" lang="ja-JP" altLang="en-US" sz="1400">
              <a:latin typeface="ＭＳ ゴシック" pitchFamily="49" charset="-128"/>
              <a:ea typeface="ＭＳ ゴシック" pitchFamily="49" charset="-128"/>
            </a:rPr>
            <a:t>％の間で推移している。 </a:t>
          </a:r>
        </a:p>
        <a:p>
          <a:r>
            <a:rPr kumimoji="1" lang="ja-JP" altLang="en-US" sz="1400">
              <a:latin typeface="ＭＳ ゴシック" pitchFamily="49" charset="-128"/>
              <a:ea typeface="ＭＳ ゴシック" pitchFamily="49" charset="-128"/>
            </a:rPr>
            <a:t>　また、他の会計についても、全て黒字で推移している。 </a:t>
          </a:r>
        </a:p>
        <a:p>
          <a:r>
            <a:rPr kumimoji="1" lang="ja-JP" altLang="en-US" sz="1400">
              <a:latin typeface="ＭＳ ゴシック" pitchFamily="49" charset="-128"/>
              <a:ea typeface="ＭＳ ゴシック" pitchFamily="49" charset="-128"/>
            </a:rPr>
            <a:t>　今後も赤字額が発生しないよう、適切な財政運営に努めていく。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AY18" sqref="AY18:BM18"/>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65665269</v>
      </c>
      <c r="BO4" s="488"/>
      <c r="BP4" s="488"/>
      <c r="BQ4" s="488"/>
      <c r="BR4" s="488"/>
      <c r="BS4" s="488"/>
      <c r="BT4" s="488"/>
      <c r="BU4" s="489"/>
      <c r="BV4" s="487">
        <v>79335941</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4</v>
      </c>
      <c r="CU4" s="628"/>
      <c r="CV4" s="628"/>
      <c r="CW4" s="628"/>
      <c r="CX4" s="628"/>
      <c r="CY4" s="628"/>
      <c r="CZ4" s="628"/>
      <c r="DA4" s="629"/>
      <c r="DB4" s="627">
        <v>4.9000000000000004</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63455924</v>
      </c>
      <c r="BO5" s="459"/>
      <c r="BP5" s="459"/>
      <c r="BQ5" s="459"/>
      <c r="BR5" s="459"/>
      <c r="BS5" s="459"/>
      <c r="BT5" s="459"/>
      <c r="BU5" s="460"/>
      <c r="BV5" s="458">
        <v>76514678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73.400000000000006</v>
      </c>
      <c r="CU5" s="456"/>
      <c r="CV5" s="456"/>
      <c r="CW5" s="456"/>
      <c r="CX5" s="456"/>
      <c r="CY5" s="456"/>
      <c r="CZ5" s="456"/>
      <c r="DA5" s="457"/>
      <c r="DB5" s="455">
        <v>80.8</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2209345</v>
      </c>
      <c r="BO6" s="459"/>
      <c r="BP6" s="459"/>
      <c r="BQ6" s="459"/>
      <c r="BR6" s="459"/>
      <c r="BS6" s="459"/>
      <c r="BT6" s="459"/>
      <c r="BU6" s="460"/>
      <c r="BV6" s="458">
        <v>2821263</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73.400000000000006</v>
      </c>
      <c r="CU6" s="602"/>
      <c r="CV6" s="602"/>
      <c r="CW6" s="602"/>
      <c r="CX6" s="602"/>
      <c r="CY6" s="602"/>
      <c r="CZ6" s="602"/>
      <c r="DA6" s="603"/>
      <c r="DB6" s="601">
        <v>80.8</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736400</v>
      </c>
      <c r="BO7" s="459"/>
      <c r="BP7" s="459"/>
      <c r="BQ7" s="459"/>
      <c r="BR7" s="459"/>
      <c r="BS7" s="459"/>
      <c r="BT7" s="459"/>
      <c r="BU7" s="460"/>
      <c r="BV7" s="458">
        <v>1192716</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36931411</v>
      </c>
      <c r="CU7" s="459"/>
      <c r="CV7" s="459"/>
      <c r="CW7" s="459"/>
      <c r="CX7" s="459"/>
      <c r="CY7" s="459"/>
      <c r="CZ7" s="459"/>
      <c r="DA7" s="460"/>
      <c r="DB7" s="458">
        <v>33349959</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1472945</v>
      </c>
      <c r="BO8" s="459"/>
      <c r="BP8" s="459"/>
      <c r="BQ8" s="459"/>
      <c r="BR8" s="459"/>
      <c r="BS8" s="459"/>
      <c r="BT8" s="459"/>
      <c r="BU8" s="460"/>
      <c r="BV8" s="458">
        <v>1628547</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0.87</v>
      </c>
      <c r="CU8" s="562"/>
      <c r="CV8" s="562"/>
      <c r="CW8" s="562"/>
      <c r="CX8" s="562"/>
      <c r="CY8" s="562"/>
      <c r="CZ8" s="562"/>
      <c r="DA8" s="563"/>
      <c r="DB8" s="561">
        <v>0.89</v>
      </c>
      <c r="DC8" s="562"/>
      <c r="DD8" s="562"/>
      <c r="DE8" s="562"/>
      <c r="DF8" s="562"/>
      <c r="DG8" s="562"/>
      <c r="DH8" s="562"/>
      <c r="DI8" s="563"/>
    </row>
    <row r="9" spans="1:119" ht="18.75" customHeight="1" thickBot="1" x14ac:dyDescent="0.25">
      <c r="A9" s="178"/>
      <c r="B9" s="590" t="s">
        <v>113</v>
      </c>
      <c r="C9" s="591"/>
      <c r="D9" s="591"/>
      <c r="E9" s="591"/>
      <c r="F9" s="591"/>
      <c r="G9" s="591"/>
      <c r="H9" s="591"/>
      <c r="I9" s="591"/>
      <c r="J9" s="591"/>
      <c r="K9" s="509"/>
      <c r="L9" s="592" t="s">
        <v>114</v>
      </c>
      <c r="M9" s="593"/>
      <c r="N9" s="593"/>
      <c r="O9" s="593"/>
      <c r="P9" s="593"/>
      <c r="Q9" s="594"/>
      <c r="R9" s="595">
        <v>66680</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110</v>
      </c>
      <c r="AV9" s="517"/>
      <c r="AW9" s="517"/>
      <c r="AX9" s="517"/>
      <c r="AY9" s="472" t="s">
        <v>117</v>
      </c>
      <c r="AZ9" s="473"/>
      <c r="BA9" s="473"/>
      <c r="BB9" s="473"/>
      <c r="BC9" s="473"/>
      <c r="BD9" s="473"/>
      <c r="BE9" s="473"/>
      <c r="BF9" s="473"/>
      <c r="BG9" s="473"/>
      <c r="BH9" s="473"/>
      <c r="BI9" s="473"/>
      <c r="BJ9" s="473"/>
      <c r="BK9" s="473"/>
      <c r="BL9" s="473"/>
      <c r="BM9" s="474"/>
      <c r="BN9" s="458">
        <v>-155602</v>
      </c>
      <c r="BO9" s="459"/>
      <c r="BP9" s="459"/>
      <c r="BQ9" s="459"/>
      <c r="BR9" s="459"/>
      <c r="BS9" s="459"/>
      <c r="BT9" s="459"/>
      <c r="BU9" s="460"/>
      <c r="BV9" s="458">
        <v>-321987</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0.1</v>
      </c>
      <c r="CU9" s="456"/>
      <c r="CV9" s="456"/>
      <c r="CW9" s="456"/>
      <c r="CX9" s="456"/>
      <c r="CY9" s="456"/>
      <c r="CZ9" s="456"/>
      <c r="DA9" s="457"/>
      <c r="DB9" s="455">
        <v>0.1</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58406</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94</v>
      </c>
      <c r="AV10" s="517"/>
      <c r="AW10" s="517"/>
      <c r="AX10" s="517"/>
      <c r="AY10" s="472" t="s">
        <v>121</v>
      </c>
      <c r="AZ10" s="473"/>
      <c r="BA10" s="473"/>
      <c r="BB10" s="473"/>
      <c r="BC10" s="473"/>
      <c r="BD10" s="473"/>
      <c r="BE10" s="473"/>
      <c r="BF10" s="473"/>
      <c r="BG10" s="473"/>
      <c r="BH10" s="473"/>
      <c r="BI10" s="473"/>
      <c r="BJ10" s="473"/>
      <c r="BK10" s="473"/>
      <c r="BL10" s="473"/>
      <c r="BM10" s="474"/>
      <c r="BN10" s="458">
        <v>1002371</v>
      </c>
      <c r="BO10" s="459"/>
      <c r="BP10" s="459"/>
      <c r="BQ10" s="459"/>
      <c r="BR10" s="459"/>
      <c r="BS10" s="459"/>
      <c r="BT10" s="459"/>
      <c r="BU10" s="460"/>
      <c r="BV10" s="458">
        <v>1124299</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110</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2">
      <c r="A12" s="178"/>
      <c r="B12" s="564" t="s">
        <v>130</v>
      </c>
      <c r="C12" s="565"/>
      <c r="D12" s="565"/>
      <c r="E12" s="565"/>
      <c r="F12" s="565"/>
      <c r="G12" s="565"/>
      <c r="H12" s="565"/>
      <c r="I12" s="565"/>
      <c r="J12" s="565"/>
      <c r="K12" s="566"/>
      <c r="L12" s="573" t="s">
        <v>131</v>
      </c>
      <c r="M12" s="574"/>
      <c r="N12" s="574"/>
      <c r="O12" s="574"/>
      <c r="P12" s="574"/>
      <c r="Q12" s="575"/>
      <c r="R12" s="576">
        <v>67049</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529774</v>
      </c>
      <c r="BO12" s="459"/>
      <c r="BP12" s="459"/>
      <c r="BQ12" s="459"/>
      <c r="BR12" s="459"/>
      <c r="BS12" s="459"/>
      <c r="BT12" s="459"/>
      <c r="BU12" s="460"/>
      <c r="BV12" s="458">
        <v>7666543</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129</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138</v>
      </c>
      <c r="N13" s="543"/>
      <c r="O13" s="543"/>
      <c r="P13" s="543"/>
      <c r="Q13" s="544"/>
      <c r="R13" s="545">
        <v>64235</v>
      </c>
      <c r="S13" s="546"/>
      <c r="T13" s="546"/>
      <c r="U13" s="546"/>
      <c r="V13" s="547"/>
      <c r="W13" s="548" t="s">
        <v>139</v>
      </c>
      <c r="X13" s="444"/>
      <c r="Y13" s="444"/>
      <c r="Z13" s="444"/>
      <c r="AA13" s="444"/>
      <c r="AB13" s="445"/>
      <c r="AC13" s="411">
        <v>6</v>
      </c>
      <c r="AD13" s="412"/>
      <c r="AE13" s="412"/>
      <c r="AF13" s="412"/>
      <c r="AG13" s="413"/>
      <c r="AH13" s="411">
        <v>9</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316995</v>
      </c>
      <c r="BO13" s="459"/>
      <c r="BP13" s="459"/>
      <c r="BQ13" s="459"/>
      <c r="BR13" s="459"/>
      <c r="BS13" s="459"/>
      <c r="BT13" s="459"/>
      <c r="BU13" s="460"/>
      <c r="BV13" s="458">
        <v>-6864231</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-0.6</v>
      </c>
      <c r="CU13" s="456"/>
      <c r="CV13" s="456"/>
      <c r="CW13" s="456"/>
      <c r="CX13" s="456"/>
      <c r="CY13" s="456"/>
      <c r="CZ13" s="456"/>
      <c r="DA13" s="457"/>
      <c r="DB13" s="455">
        <v>-0.2</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144</v>
      </c>
      <c r="M14" s="585"/>
      <c r="N14" s="585"/>
      <c r="O14" s="585"/>
      <c r="P14" s="585"/>
      <c r="Q14" s="586"/>
      <c r="R14" s="545">
        <v>67216</v>
      </c>
      <c r="S14" s="546"/>
      <c r="T14" s="546"/>
      <c r="U14" s="546"/>
      <c r="V14" s="547"/>
      <c r="W14" s="549"/>
      <c r="X14" s="447"/>
      <c r="Y14" s="447"/>
      <c r="Z14" s="447"/>
      <c r="AA14" s="447"/>
      <c r="AB14" s="448"/>
      <c r="AC14" s="538">
        <v>0</v>
      </c>
      <c r="AD14" s="539"/>
      <c r="AE14" s="539"/>
      <c r="AF14" s="539"/>
      <c r="AG14" s="540"/>
      <c r="AH14" s="538">
        <v>0</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128</v>
      </c>
      <c r="CU14" s="556"/>
      <c r="CV14" s="556"/>
      <c r="CW14" s="556"/>
      <c r="CX14" s="556"/>
      <c r="CY14" s="556"/>
      <c r="CZ14" s="556"/>
      <c r="DA14" s="557"/>
      <c r="DB14" s="555" t="s">
        <v>146</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147</v>
      </c>
      <c r="N15" s="543"/>
      <c r="O15" s="543"/>
      <c r="P15" s="543"/>
      <c r="Q15" s="544"/>
      <c r="R15" s="545">
        <v>64159</v>
      </c>
      <c r="S15" s="546"/>
      <c r="T15" s="546"/>
      <c r="U15" s="546"/>
      <c r="V15" s="547"/>
      <c r="W15" s="548" t="s">
        <v>148</v>
      </c>
      <c r="X15" s="444"/>
      <c r="Y15" s="444"/>
      <c r="Z15" s="444"/>
      <c r="AA15" s="444"/>
      <c r="AB15" s="445"/>
      <c r="AC15" s="411">
        <v>2355</v>
      </c>
      <c r="AD15" s="412"/>
      <c r="AE15" s="412"/>
      <c r="AF15" s="412"/>
      <c r="AG15" s="413"/>
      <c r="AH15" s="411">
        <v>1972</v>
      </c>
      <c r="AI15" s="412"/>
      <c r="AJ15" s="412"/>
      <c r="AK15" s="412"/>
      <c r="AL15" s="471"/>
      <c r="AM15" s="515"/>
      <c r="AN15" s="415"/>
      <c r="AO15" s="415"/>
      <c r="AP15" s="415"/>
      <c r="AQ15" s="415"/>
      <c r="AR15" s="415"/>
      <c r="AS15" s="415"/>
      <c r="AT15" s="416"/>
      <c r="AU15" s="516"/>
      <c r="AV15" s="517"/>
      <c r="AW15" s="517"/>
      <c r="AX15" s="517"/>
      <c r="AY15" s="484" t="s">
        <v>149</v>
      </c>
      <c r="AZ15" s="485"/>
      <c r="BA15" s="485"/>
      <c r="BB15" s="485"/>
      <c r="BC15" s="485"/>
      <c r="BD15" s="485"/>
      <c r="BE15" s="485"/>
      <c r="BF15" s="485"/>
      <c r="BG15" s="485"/>
      <c r="BH15" s="485"/>
      <c r="BI15" s="485"/>
      <c r="BJ15" s="485"/>
      <c r="BK15" s="485"/>
      <c r="BL15" s="485"/>
      <c r="BM15" s="486"/>
      <c r="BN15" s="487">
        <v>25829078</v>
      </c>
      <c r="BO15" s="488"/>
      <c r="BP15" s="488"/>
      <c r="BQ15" s="488"/>
      <c r="BR15" s="488"/>
      <c r="BS15" s="488"/>
      <c r="BT15" s="488"/>
      <c r="BU15" s="489"/>
      <c r="BV15" s="487">
        <v>26209559</v>
      </c>
      <c r="BW15" s="488"/>
      <c r="BX15" s="488"/>
      <c r="BY15" s="488"/>
      <c r="BZ15" s="488"/>
      <c r="CA15" s="488"/>
      <c r="CB15" s="488"/>
      <c r="CC15" s="489"/>
      <c r="CD15" s="558" t="s">
        <v>150</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151</v>
      </c>
      <c r="M16" s="533"/>
      <c r="N16" s="533"/>
      <c r="O16" s="533"/>
      <c r="P16" s="533"/>
      <c r="Q16" s="534"/>
      <c r="R16" s="535" t="s">
        <v>152</v>
      </c>
      <c r="S16" s="536"/>
      <c r="T16" s="536"/>
      <c r="U16" s="536"/>
      <c r="V16" s="537"/>
      <c r="W16" s="549"/>
      <c r="X16" s="447"/>
      <c r="Y16" s="447"/>
      <c r="Z16" s="447"/>
      <c r="AA16" s="447"/>
      <c r="AB16" s="448"/>
      <c r="AC16" s="538">
        <v>8.6</v>
      </c>
      <c r="AD16" s="539"/>
      <c r="AE16" s="539"/>
      <c r="AF16" s="539"/>
      <c r="AG16" s="540"/>
      <c r="AH16" s="538">
        <v>9.8000000000000007</v>
      </c>
      <c r="AI16" s="539"/>
      <c r="AJ16" s="539"/>
      <c r="AK16" s="539"/>
      <c r="AL16" s="541"/>
      <c r="AM16" s="515"/>
      <c r="AN16" s="415"/>
      <c r="AO16" s="415"/>
      <c r="AP16" s="415"/>
      <c r="AQ16" s="415"/>
      <c r="AR16" s="415"/>
      <c r="AS16" s="415"/>
      <c r="AT16" s="416"/>
      <c r="AU16" s="516"/>
      <c r="AV16" s="517"/>
      <c r="AW16" s="517"/>
      <c r="AX16" s="517"/>
      <c r="AY16" s="472" t="s">
        <v>153</v>
      </c>
      <c r="AZ16" s="473"/>
      <c r="BA16" s="473"/>
      <c r="BB16" s="473"/>
      <c r="BC16" s="473"/>
      <c r="BD16" s="473"/>
      <c r="BE16" s="473"/>
      <c r="BF16" s="473"/>
      <c r="BG16" s="473"/>
      <c r="BH16" s="473"/>
      <c r="BI16" s="473"/>
      <c r="BJ16" s="473"/>
      <c r="BK16" s="473"/>
      <c r="BL16" s="473"/>
      <c r="BM16" s="474"/>
      <c r="BN16" s="458">
        <v>31761933</v>
      </c>
      <c r="BO16" s="459"/>
      <c r="BP16" s="459"/>
      <c r="BQ16" s="459"/>
      <c r="BR16" s="459"/>
      <c r="BS16" s="459"/>
      <c r="BT16" s="459"/>
      <c r="BU16" s="460"/>
      <c r="BV16" s="458">
        <v>27838363</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154</v>
      </c>
      <c r="N17" s="552"/>
      <c r="O17" s="552"/>
      <c r="P17" s="552"/>
      <c r="Q17" s="553"/>
      <c r="R17" s="535" t="s">
        <v>155</v>
      </c>
      <c r="S17" s="536"/>
      <c r="T17" s="536"/>
      <c r="U17" s="536"/>
      <c r="V17" s="537"/>
      <c r="W17" s="548" t="s">
        <v>156</v>
      </c>
      <c r="X17" s="444"/>
      <c r="Y17" s="444"/>
      <c r="Z17" s="444"/>
      <c r="AA17" s="444"/>
      <c r="AB17" s="445"/>
      <c r="AC17" s="411">
        <v>24875</v>
      </c>
      <c r="AD17" s="412"/>
      <c r="AE17" s="412"/>
      <c r="AF17" s="412"/>
      <c r="AG17" s="413"/>
      <c r="AH17" s="411">
        <v>18210</v>
      </c>
      <c r="AI17" s="412"/>
      <c r="AJ17" s="412"/>
      <c r="AK17" s="412"/>
      <c r="AL17" s="471"/>
      <c r="AM17" s="515"/>
      <c r="AN17" s="415"/>
      <c r="AO17" s="415"/>
      <c r="AP17" s="415"/>
      <c r="AQ17" s="415"/>
      <c r="AR17" s="415"/>
      <c r="AS17" s="415"/>
      <c r="AT17" s="416"/>
      <c r="AU17" s="516"/>
      <c r="AV17" s="517"/>
      <c r="AW17" s="517"/>
      <c r="AX17" s="517"/>
      <c r="AY17" s="472" t="s">
        <v>157</v>
      </c>
      <c r="AZ17" s="473"/>
      <c r="BA17" s="473"/>
      <c r="BB17" s="473"/>
      <c r="BC17" s="473"/>
      <c r="BD17" s="473"/>
      <c r="BE17" s="473"/>
      <c r="BF17" s="473"/>
      <c r="BG17" s="473"/>
      <c r="BH17" s="473"/>
      <c r="BI17" s="473"/>
      <c r="BJ17" s="473"/>
      <c r="BK17" s="473"/>
      <c r="BL17" s="473"/>
      <c r="BM17" s="474"/>
      <c r="BN17" s="458">
        <v>36931411</v>
      </c>
      <c r="BO17" s="459"/>
      <c r="BP17" s="459"/>
      <c r="BQ17" s="459"/>
      <c r="BR17" s="459"/>
      <c r="BS17" s="459"/>
      <c r="BT17" s="459"/>
      <c r="BU17" s="460"/>
      <c r="BV17" s="458">
        <v>33349959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158</v>
      </c>
      <c r="C18" s="509"/>
      <c r="D18" s="509"/>
      <c r="E18" s="510"/>
      <c r="F18" s="510"/>
      <c r="G18" s="510"/>
      <c r="H18" s="510"/>
      <c r="I18" s="510"/>
      <c r="J18" s="510"/>
      <c r="K18" s="510"/>
      <c r="L18" s="511">
        <v>11.66</v>
      </c>
      <c r="M18" s="511"/>
      <c r="N18" s="511"/>
      <c r="O18" s="511"/>
      <c r="P18" s="511"/>
      <c r="Q18" s="511"/>
      <c r="R18" s="512"/>
      <c r="S18" s="512"/>
      <c r="T18" s="512"/>
      <c r="U18" s="512"/>
      <c r="V18" s="513"/>
      <c r="W18" s="529"/>
      <c r="X18" s="530"/>
      <c r="Y18" s="530"/>
      <c r="Z18" s="530"/>
      <c r="AA18" s="530"/>
      <c r="AB18" s="554"/>
      <c r="AC18" s="428">
        <v>91.3</v>
      </c>
      <c r="AD18" s="429"/>
      <c r="AE18" s="429"/>
      <c r="AF18" s="429"/>
      <c r="AG18" s="514"/>
      <c r="AH18" s="428">
        <v>90.2</v>
      </c>
      <c r="AI18" s="429"/>
      <c r="AJ18" s="429"/>
      <c r="AK18" s="429"/>
      <c r="AL18" s="430"/>
      <c r="AM18" s="515"/>
      <c r="AN18" s="415"/>
      <c r="AO18" s="415"/>
      <c r="AP18" s="415"/>
      <c r="AQ18" s="415"/>
      <c r="AR18" s="415"/>
      <c r="AS18" s="415"/>
      <c r="AT18" s="416"/>
      <c r="AU18" s="516"/>
      <c r="AV18" s="517"/>
      <c r="AW18" s="517"/>
      <c r="AX18" s="517"/>
      <c r="AY18" s="472" t="s">
        <v>159</v>
      </c>
      <c r="AZ18" s="473"/>
      <c r="BA18" s="473"/>
      <c r="BB18" s="473"/>
      <c r="BC18" s="473"/>
      <c r="BD18" s="473"/>
      <c r="BE18" s="473"/>
      <c r="BF18" s="473"/>
      <c r="BG18" s="473"/>
      <c r="BH18" s="473"/>
      <c r="BI18" s="473"/>
      <c r="BJ18" s="473"/>
      <c r="BK18" s="473"/>
      <c r="BL18" s="473"/>
      <c r="BM18" s="474"/>
      <c r="BN18" s="458">
        <v>31288698</v>
      </c>
      <c r="BO18" s="459"/>
      <c r="BP18" s="459"/>
      <c r="BQ18" s="459"/>
      <c r="BR18" s="459"/>
      <c r="BS18" s="459"/>
      <c r="BT18" s="459"/>
      <c r="BU18" s="460"/>
      <c r="BV18" s="458">
        <v>30232713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160</v>
      </c>
      <c r="C19" s="509"/>
      <c r="D19" s="509"/>
      <c r="E19" s="510"/>
      <c r="F19" s="510"/>
      <c r="G19" s="510"/>
      <c r="H19" s="510"/>
      <c r="I19" s="510"/>
      <c r="J19" s="510"/>
      <c r="K19" s="510"/>
      <c r="L19" s="518">
        <v>5719</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161</v>
      </c>
      <c r="AZ19" s="473"/>
      <c r="BA19" s="473"/>
      <c r="BB19" s="473"/>
      <c r="BC19" s="473"/>
      <c r="BD19" s="473"/>
      <c r="BE19" s="473"/>
      <c r="BF19" s="473"/>
      <c r="BG19" s="473"/>
      <c r="BH19" s="473"/>
      <c r="BI19" s="473"/>
      <c r="BJ19" s="473"/>
      <c r="BK19" s="473"/>
      <c r="BL19" s="473"/>
      <c r="BM19" s="474"/>
      <c r="BN19" s="458">
        <v>49494667</v>
      </c>
      <c r="BO19" s="459"/>
      <c r="BP19" s="459"/>
      <c r="BQ19" s="459"/>
      <c r="BR19" s="459"/>
      <c r="BS19" s="459"/>
      <c r="BT19" s="459"/>
      <c r="BU19" s="460"/>
      <c r="BV19" s="458">
        <v>57616456</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162</v>
      </c>
      <c r="C20" s="509"/>
      <c r="D20" s="509"/>
      <c r="E20" s="510"/>
      <c r="F20" s="510"/>
      <c r="G20" s="510"/>
      <c r="H20" s="510"/>
      <c r="I20" s="510"/>
      <c r="J20" s="510"/>
      <c r="K20" s="510"/>
      <c r="L20" s="518">
        <v>37011</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164</v>
      </c>
      <c r="C22" s="435"/>
      <c r="D22" s="436"/>
      <c r="E22" s="443" t="s">
        <v>1</v>
      </c>
      <c r="F22" s="444"/>
      <c r="G22" s="444"/>
      <c r="H22" s="444"/>
      <c r="I22" s="444"/>
      <c r="J22" s="444"/>
      <c r="K22" s="445"/>
      <c r="L22" s="443" t="s">
        <v>165</v>
      </c>
      <c r="M22" s="444"/>
      <c r="N22" s="444"/>
      <c r="O22" s="444"/>
      <c r="P22" s="445"/>
      <c r="Q22" s="449" t="s">
        <v>166</v>
      </c>
      <c r="R22" s="450"/>
      <c r="S22" s="450"/>
      <c r="T22" s="450"/>
      <c r="U22" s="450"/>
      <c r="V22" s="451"/>
      <c r="W22" s="500" t="s">
        <v>167</v>
      </c>
      <c r="X22" s="435"/>
      <c r="Y22" s="436"/>
      <c r="Z22" s="443" t="s">
        <v>1</v>
      </c>
      <c r="AA22" s="444"/>
      <c r="AB22" s="444"/>
      <c r="AC22" s="444"/>
      <c r="AD22" s="444"/>
      <c r="AE22" s="444"/>
      <c r="AF22" s="444"/>
      <c r="AG22" s="445"/>
      <c r="AH22" s="461" t="s">
        <v>168</v>
      </c>
      <c r="AI22" s="444"/>
      <c r="AJ22" s="444"/>
      <c r="AK22" s="444"/>
      <c r="AL22" s="445"/>
      <c r="AM22" s="461" t="s">
        <v>169</v>
      </c>
      <c r="AN22" s="462"/>
      <c r="AO22" s="462"/>
      <c r="AP22" s="462"/>
      <c r="AQ22" s="462"/>
      <c r="AR22" s="463"/>
      <c r="AS22" s="449" t="s">
        <v>166</v>
      </c>
      <c r="AT22" s="450"/>
      <c r="AU22" s="450"/>
      <c r="AV22" s="450"/>
      <c r="AW22" s="450"/>
      <c r="AX22" s="467"/>
      <c r="AY22" s="484" t="s">
        <v>170</v>
      </c>
      <c r="AZ22" s="485"/>
      <c r="BA22" s="485"/>
      <c r="BB22" s="485"/>
      <c r="BC22" s="485"/>
      <c r="BD22" s="485"/>
      <c r="BE22" s="485"/>
      <c r="BF22" s="485"/>
      <c r="BG22" s="485"/>
      <c r="BH22" s="485"/>
      <c r="BI22" s="485"/>
      <c r="BJ22" s="485"/>
      <c r="BK22" s="485"/>
      <c r="BL22" s="485"/>
      <c r="BM22" s="486"/>
      <c r="BN22" s="487">
        <v>15005</v>
      </c>
      <c r="BO22" s="488"/>
      <c r="BP22" s="488"/>
      <c r="BQ22" s="488"/>
      <c r="BR22" s="488"/>
      <c r="BS22" s="488"/>
      <c r="BT22" s="488"/>
      <c r="BU22" s="489"/>
      <c r="BV22" s="487">
        <v>68115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171</v>
      </c>
      <c r="AZ23" s="473"/>
      <c r="BA23" s="473"/>
      <c r="BB23" s="473"/>
      <c r="BC23" s="473"/>
      <c r="BD23" s="473"/>
      <c r="BE23" s="473"/>
      <c r="BF23" s="473"/>
      <c r="BG23" s="473"/>
      <c r="BH23" s="473"/>
      <c r="BI23" s="473"/>
      <c r="BJ23" s="473"/>
      <c r="BK23" s="473"/>
      <c r="BL23" s="473"/>
      <c r="BM23" s="474"/>
      <c r="BN23" s="458">
        <v>15005</v>
      </c>
      <c r="BO23" s="459"/>
      <c r="BP23" s="459"/>
      <c r="BQ23" s="459"/>
      <c r="BR23" s="459"/>
      <c r="BS23" s="459"/>
      <c r="BT23" s="459"/>
      <c r="BU23" s="460"/>
      <c r="BV23" s="458">
        <v>68115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172</v>
      </c>
      <c r="F24" s="415"/>
      <c r="G24" s="415"/>
      <c r="H24" s="415"/>
      <c r="I24" s="415"/>
      <c r="J24" s="415"/>
      <c r="K24" s="416"/>
      <c r="L24" s="411">
        <v>1</v>
      </c>
      <c r="M24" s="412"/>
      <c r="N24" s="412"/>
      <c r="O24" s="412"/>
      <c r="P24" s="413"/>
      <c r="Q24" s="411">
        <v>12860</v>
      </c>
      <c r="R24" s="412"/>
      <c r="S24" s="412"/>
      <c r="T24" s="412"/>
      <c r="U24" s="412"/>
      <c r="V24" s="413"/>
      <c r="W24" s="501"/>
      <c r="X24" s="438"/>
      <c r="Y24" s="439"/>
      <c r="Z24" s="414" t="s">
        <v>173</v>
      </c>
      <c r="AA24" s="415"/>
      <c r="AB24" s="415"/>
      <c r="AC24" s="415"/>
      <c r="AD24" s="415"/>
      <c r="AE24" s="415"/>
      <c r="AF24" s="415"/>
      <c r="AG24" s="416"/>
      <c r="AH24" s="411">
        <v>1027</v>
      </c>
      <c r="AI24" s="412"/>
      <c r="AJ24" s="412"/>
      <c r="AK24" s="412"/>
      <c r="AL24" s="413"/>
      <c r="AM24" s="411">
        <v>2953652</v>
      </c>
      <c r="AN24" s="412"/>
      <c r="AO24" s="412"/>
      <c r="AP24" s="412"/>
      <c r="AQ24" s="412"/>
      <c r="AR24" s="413"/>
      <c r="AS24" s="411">
        <v>2876</v>
      </c>
      <c r="AT24" s="412"/>
      <c r="AU24" s="412"/>
      <c r="AV24" s="412"/>
      <c r="AW24" s="412"/>
      <c r="AX24" s="471"/>
      <c r="AY24" s="431" t="s">
        <v>174</v>
      </c>
      <c r="AZ24" s="432"/>
      <c r="BA24" s="432"/>
      <c r="BB24" s="432"/>
      <c r="BC24" s="432"/>
      <c r="BD24" s="432"/>
      <c r="BE24" s="432"/>
      <c r="BF24" s="432"/>
      <c r="BG24" s="432"/>
      <c r="BH24" s="432"/>
      <c r="BI24" s="432"/>
      <c r="BJ24" s="432"/>
      <c r="BK24" s="432"/>
      <c r="BL24" s="432"/>
      <c r="BM24" s="433"/>
      <c r="BN24" s="458">
        <v>15005</v>
      </c>
      <c r="BO24" s="459"/>
      <c r="BP24" s="459"/>
      <c r="BQ24" s="459"/>
      <c r="BR24" s="459"/>
      <c r="BS24" s="459"/>
      <c r="BT24" s="459"/>
      <c r="BU24" s="460"/>
      <c r="BV24" s="458">
        <v>68115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175</v>
      </c>
      <c r="F25" s="415"/>
      <c r="G25" s="415"/>
      <c r="H25" s="415"/>
      <c r="I25" s="415"/>
      <c r="J25" s="415"/>
      <c r="K25" s="416"/>
      <c r="L25" s="411">
        <v>1</v>
      </c>
      <c r="M25" s="412"/>
      <c r="N25" s="412"/>
      <c r="O25" s="412"/>
      <c r="P25" s="413"/>
      <c r="Q25" s="411">
        <v>10270</v>
      </c>
      <c r="R25" s="412"/>
      <c r="S25" s="412"/>
      <c r="T25" s="412"/>
      <c r="U25" s="412"/>
      <c r="V25" s="413"/>
      <c r="W25" s="501"/>
      <c r="X25" s="438"/>
      <c r="Y25" s="439"/>
      <c r="Z25" s="414" t="s">
        <v>176</v>
      </c>
      <c r="AA25" s="415"/>
      <c r="AB25" s="415"/>
      <c r="AC25" s="415"/>
      <c r="AD25" s="415"/>
      <c r="AE25" s="415"/>
      <c r="AF25" s="415"/>
      <c r="AG25" s="416"/>
      <c r="AH25" s="411" t="s">
        <v>177</v>
      </c>
      <c r="AI25" s="412"/>
      <c r="AJ25" s="412"/>
      <c r="AK25" s="412"/>
      <c r="AL25" s="413"/>
      <c r="AM25" s="411" t="s">
        <v>177</v>
      </c>
      <c r="AN25" s="412"/>
      <c r="AO25" s="412"/>
      <c r="AP25" s="412"/>
      <c r="AQ25" s="412"/>
      <c r="AR25" s="413"/>
      <c r="AS25" s="411" t="s">
        <v>177</v>
      </c>
      <c r="AT25" s="412"/>
      <c r="AU25" s="412"/>
      <c r="AV25" s="412"/>
      <c r="AW25" s="412"/>
      <c r="AX25" s="471"/>
      <c r="AY25" s="484" t="s">
        <v>178</v>
      </c>
      <c r="AZ25" s="485"/>
      <c r="BA25" s="485"/>
      <c r="BB25" s="485"/>
      <c r="BC25" s="485"/>
      <c r="BD25" s="485"/>
      <c r="BE25" s="485"/>
      <c r="BF25" s="485"/>
      <c r="BG25" s="485"/>
      <c r="BH25" s="485"/>
      <c r="BI25" s="485"/>
      <c r="BJ25" s="485"/>
      <c r="BK25" s="485"/>
      <c r="BL25" s="485"/>
      <c r="BM25" s="486"/>
      <c r="BN25" s="487">
        <v>32445926</v>
      </c>
      <c r="BO25" s="488"/>
      <c r="BP25" s="488"/>
      <c r="BQ25" s="488"/>
      <c r="BR25" s="488"/>
      <c r="BS25" s="488"/>
      <c r="BT25" s="488"/>
      <c r="BU25" s="489"/>
      <c r="BV25" s="487">
        <v>33246486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179</v>
      </c>
      <c r="F26" s="415"/>
      <c r="G26" s="415"/>
      <c r="H26" s="415"/>
      <c r="I26" s="415"/>
      <c r="J26" s="415"/>
      <c r="K26" s="416"/>
      <c r="L26" s="411">
        <v>1</v>
      </c>
      <c r="M26" s="412"/>
      <c r="N26" s="412"/>
      <c r="O26" s="412"/>
      <c r="P26" s="413"/>
      <c r="Q26" s="411">
        <v>9090</v>
      </c>
      <c r="R26" s="412"/>
      <c r="S26" s="412"/>
      <c r="T26" s="412"/>
      <c r="U26" s="412"/>
      <c r="V26" s="413"/>
      <c r="W26" s="501"/>
      <c r="X26" s="438"/>
      <c r="Y26" s="439"/>
      <c r="Z26" s="414" t="s">
        <v>180</v>
      </c>
      <c r="AA26" s="469"/>
      <c r="AB26" s="469"/>
      <c r="AC26" s="469"/>
      <c r="AD26" s="469"/>
      <c r="AE26" s="469"/>
      <c r="AF26" s="469"/>
      <c r="AG26" s="470"/>
      <c r="AH26" s="411">
        <v>87</v>
      </c>
      <c r="AI26" s="412"/>
      <c r="AJ26" s="412"/>
      <c r="AK26" s="412"/>
      <c r="AL26" s="413"/>
      <c r="AM26" s="411">
        <v>238815</v>
      </c>
      <c r="AN26" s="412"/>
      <c r="AO26" s="412"/>
      <c r="AP26" s="412"/>
      <c r="AQ26" s="412"/>
      <c r="AR26" s="413"/>
      <c r="AS26" s="411">
        <v>2745</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v>300000</v>
      </c>
      <c r="BO26" s="459"/>
      <c r="BP26" s="459"/>
      <c r="BQ26" s="459"/>
      <c r="BR26" s="459"/>
      <c r="BS26" s="459"/>
      <c r="BT26" s="459"/>
      <c r="BU26" s="460"/>
      <c r="BV26" s="458">
        <v>200000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182</v>
      </c>
      <c r="F27" s="415"/>
      <c r="G27" s="415"/>
      <c r="H27" s="415"/>
      <c r="I27" s="415"/>
      <c r="J27" s="415"/>
      <c r="K27" s="416"/>
      <c r="L27" s="411">
        <v>1</v>
      </c>
      <c r="M27" s="412"/>
      <c r="N27" s="412"/>
      <c r="O27" s="412"/>
      <c r="P27" s="413"/>
      <c r="Q27" s="411">
        <v>9250</v>
      </c>
      <c r="R27" s="412"/>
      <c r="S27" s="412"/>
      <c r="T27" s="412"/>
      <c r="U27" s="412"/>
      <c r="V27" s="413"/>
      <c r="W27" s="501"/>
      <c r="X27" s="438"/>
      <c r="Y27" s="439"/>
      <c r="Z27" s="414" t="s">
        <v>183</v>
      </c>
      <c r="AA27" s="415"/>
      <c r="AB27" s="415"/>
      <c r="AC27" s="415"/>
      <c r="AD27" s="415"/>
      <c r="AE27" s="415"/>
      <c r="AF27" s="415"/>
      <c r="AG27" s="416"/>
      <c r="AH27" s="411">
        <v>96</v>
      </c>
      <c r="AI27" s="412"/>
      <c r="AJ27" s="412"/>
      <c r="AK27" s="412"/>
      <c r="AL27" s="413"/>
      <c r="AM27" s="411">
        <v>311568</v>
      </c>
      <c r="AN27" s="412"/>
      <c r="AO27" s="412"/>
      <c r="AP27" s="412"/>
      <c r="AQ27" s="412"/>
      <c r="AR27" s="413"/>
      <c r="AS27" s="411">
        <v>3246</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t="s">
        <v>128</v>
      </c>
      <c r="BO27" s="493"/>
      <c r="BP27" s="493"/>
      <c r="BQ27" s="493"/>
      <c r="BR27" s="493"/>
      <c r="BS27" s="493"/>
      <c r="BT27" s="493"/>
      <c r="BU27" s="494"/>
      <c r="BV27" s="492" t="s">
        <v>177</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185</v>
      </c>
      <c r="F28" s="415"/>
      <c r="G28" s="415"/>
      <c r="H28" s="415"/>
      <c r="I28" s="415"/>
      <c r="J28" s="415"/>
      <c r="K28" s="416"/>
      <c r="L28" s="411">
        <v>1</v>
      </c>
      <c r="M28" s="412"/>
      <c r="N28" s="412"/>
      <c r="O28" s="412"/>
      <c r="P28" s="413"/>
      <c r="Q28" s="411">
        <v>8090</v>
      </c>
      <c r="R28" s="412"/>
      <c r="S28" s="412"/>
      <c r="T28" s="412"/>
      <c r="U28" s="412"/>
      <c r="V28" s="413"/>
      <c r="W28" s="501"/>
      <c r="X28" s="438"/>
      <c r="Y28" s="439"/>
      <c r="Z28" s="414" t="s">
        <v>186</v>
      </c>
      <c r="AA28" s="415"/>
      <c r="AB28" s="415"/>
      <c r="AC28" s="415"/>
      <c r="AD28" s="415"/>
      <c r="AE28" s="415"/>
      <c r="AF28" s="415"/>
      <c r="AG28" s="416"/>
      <c r="AH28" s="411" t="s">
        <v>177</v>
      </c>
      <c r="AI28" s="412"/>
      <c r="AJ28" s="412"/>
      <c r="AK28" s="412"/>
      <c r="AL28" s="413"/>
      <c r="AM28" s="411" t="s">
        <v>177</v>
      </c>
      <c r="AN28" s="412"/>
      <c r="AO28" s="412"/>
      <c r="AP28" s="412"/>
      <c r="AQ28" s="412"/>
      <c r="AR28" s="413"/>
      <c r="AS28" s="411" t="s">
        <v>187</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42078835</v>
      </c>
      <c r="BO28" s="488"/>
      <c r="BP28" s="488"/>
      <c r="BQ28" s="488"/>
      <c r="BR28" s="488"/>
      <c r="BS28" s="488"/>
      <c r="BT28" s="488"/>
      <c r="BU28" s="489"/>
      <c r="BV28" s="487">
        <v>41606238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189</v>
      </c>
      <c r="F29" s="415"/>
      <c r="G29" s="415"/>
      <c r="H29" s="415"/>
      <c r="I29" s="415"/>
      <c r="J29" s="415"/>
      <c r="K29" s="416"/>
      <c r="L29" s="411">
        <v>23</v>
      </c>
      <c r="M29" s="412"/>
      <c r="N29" s="412"/>
      <c r="O29" s="412"/>
      <c r="P29" s="413"/>
      <c r="Q29" s="411">
        <v>6180</v>
      </c>
      <c r="R29" s="412"/>
      <c r="S29" s="412"/>
      <c r="T29" s="412"/>
      <c r="U29" s="412"/>
      <c r="V29" s="413"/>
      <c r="W29" s="502"/>
      <c r="X29" s="503"/>
      <c r="Y29" s="504"/>
      <c r="Z29" s="414" t="s">
        <v>190</v>
      </c>
      <c r="AA29" s="415"/>
      <c r="AB29" s="415"/>
      <c r="AC29" s="415"/>
      <c r="AD29" s="415"/>
      <c r="AE29" s="415"/>
      <c r="AF29" s="415"/>
      <c r="AG29" s="416"/>
      <c r="AH29" s="411">
        <v>1123</v>
      </c>
      <c r="AI29" s="412"/>
      <c r="AJ29" s="412"/>
      <c r="AK29" s="412"/>
      <c r="AL29" s="413"/>
      <c r="AM29" s="411">
        <v>3265220</v>
      </c>
      <c r="AN29" s="412"/>
      <c r="AO29" s="412"/>
      <c r="AP29" s="412"/>
      <c r="AQ29" s="412"/>
      <c r="AR29" s="413"/>
      <c r="AS29" s="411">
        <v>2908</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t="s">
        <v>177</v>
      </c>
      <c r="BO29" s="459"/>
      <c r="BP29" s="459"/>
      <c r="BQ29" s="459"/>
      <c r="BR29" s="459"/>
      <c r="BS29" s="459"/>
      <c r="BT29" s="459"/>
      <c r="BU29" s="460"/>
      <c r="BV29" s="458" t="s">
        <v>177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99.2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75066426</v>
      </c>
      <c r="BO30" s="493"/>
      <c r="BP30" s="493"/>
      <c r="BQ30" s="493"/>
      <c r="BR30" s="493"/>
      <c r="BS30" s="493"/>
      <c r="BT30" s="493"/>
      <c r="BU30" s="494"/>
      <c r="BV30" s="492">
        <v>72099379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200</v>
      </c>
      <c r="X33" s="409"/>
      <c r="Y33" s="409"/>
      <c r="Z33" s="409"/>
      <c r="AA33" s="409"/>
      <c r="AB33" s="409"/>
      <c r="AC33" s="409"/>
      <c r="AD33" s="409"/>
      <c r="AE33" s="409"/>
      <c r="AF33" s="409"/>
      <c r="AG33" s="409"/>
      <c r="AH33" s="409"/>
      <c r="AI33" s="409"/>
      <c r="AJ33" s="409"/>
      <c r="AK33" s="409"/>
      <c r="AL33" s="203"/>
      <c r="AM33" s="410" t="s">
        <v>201</v>
      </c>
      <c r="AN33" s="410"/>
      <c r="AO33" s="409" t="s">
        <v>200</v>
      </c>
      <c r="AP33" s="409"/>
      <c r="AQ33" s="409"/>
      <c r="AR33" s="409"/>
      <c r="AS33" s="409"/>
      <c r="AT33" s="409"/>
      <c r="AU33" s="409"/>
      <c r="AV33" s="409"/>
      <c r="AW33" s="409"/>
      <c r="AX33" s="409"/>
      <c r="AY33" s="409"/>
      <c r="AZ33" s="409"/>
      <c r="BA33" s="409"/>
      <c r="BB33" s="409"/>
      <c r="BC33" s="409"/>
      <c r="BD33" s="204"/>
      <c r="BE33" s="409" t="s">
        <v>202</v>
      </c>
      <c r="BF33" s="409"/>
      <c r="BG33" s="409" t="s">
        <v>203</v>
      </c>
      <c r="BH33" s="409"/>
      <c r="BI33" s="409"/>
      <c r="BJ33" s="409"/>
      <c r="BK33" s="409"/>
      <c r="BL33" s="409"/>
      <c r="BM33" s="409"/>
      <c r="BN33" s="409"/>
      <c r="BO33" s="409"/>
      <c r="BP33" s="409"/>
      <c r="BQ33" s="409"/>
      <c r="BR33" s="409"/>
      <c r="BS33" s="409"/>
      <c r="BT33" s="409"/>
      <c r="BU33" s="409"/>
      <c r="BV33" s="204"/>
      <c r="BW33" s="410" t="s">
        <v>202</v>
      </c>
      <c r="BX33" s="410"/>
      <c r="BY33" s="409" t="s">
        <v>204</v>
      </c>
      <c r="BZ33" s="409"/>
      <c r="CA33" s="409"/>
      <c r="CB33" s="409"/>
      <c r="CC33" s="409"/>
      <c r="CD33" s="409"/>
      <c r="CE33" s="409"/>
      <c r="CF33" s="409"/>
      <c r="CG33" s="409"/>
      <c r="CH33" s="409"/>
      <c r="CI33" s="409"/>
      <c r="CJ33" s="409"/>
      <c r="CK33" s="409"/>
      <c r="CL33" s="409"/>
      <c r="CM33" s="409"/>
      <c r="CN33" s="203"/>
      <c r="CO33" s="410" t="s">
        <v>199</v>
      </c>
      <c r="CP33" s="410"/>
      <c r="CQ33" s="409" t="s">
        <v>205</v>
      </c>
      <c r="CR33" s="409"/>
      <c r="CS33" s="409"/>
      <c r="CT33" s="409"/>
      <c r="CU33" s="409"/>
      <c r="CV33" s="409"/>
      <c r="CW33" s="409"/>
      <c r="CX33" s="409"/>
      <c r="CY33" s="409"/>
      <c r="CZ33" s="409"/>
      <c r="DA33" s="409"/>
      <c r="DB33" s="409"/>
      <c r="DC33" s="409"/>
      <c r="DD33" s="409"/>
      <c r="DE33" s="409"/>
      <c r="DF33" s="203"/>
      <c r="DG33" s="408" t="s">
        <v>206</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国民健康保険事業会計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5</v>
      </c>
      <c r="BX34" s="406"/>
      <c r="BY34" s="407" t="str">
        <f>IF('各会計、関係団体の財政状況及び健全化判断比率'!B68="","",'各会計、関係団体の財政状況及び健全化判断比率'!B68)</f>
        <v>特別区人事・厚生事務組合</v>
      </c>
      <c r="BZ34" s="407"/>
      <c r="CA34" s="407"/>
      <c r="CB34" s="407"/>
      <c r="CC34" s="407"/>
      <c r="CD34" s="407"/>
      <c r="CE34" s="407"/>
      <c r="CF34" s="407"/>
      <c r="CG34" s="407"/>
      <c r="CH34" s="407"/>
      <c r="CI34" s="407"/>
      <c r="CJ34" s="407"/>
      <c r="CK34" s="407"/>
      <c r="CL34" s="407"/>
      <c r="CM34" s="407"/>
      <c r="CN34" s="178"/>
      <c r="CO34" s="406">
        <f>IF(CQ34="","",MAX(C34:D43,U34:V43,AM34:AN43,BE34:BF43,BW34:BX43)+1)</f>
        <v>10</v>
      </c>
      <c r="CP34" s="406"/>
      <c r="CQ34" s="407" t="str">
        <f>IF('各会計、関係団体の財政状況及び健全化判断比率'!BS7="","",'各会計、関係団体の財政状況及び健全化判断比率'!BS7)</f>
        <v>まちみらい千代田</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6</v>
      </c>
      <c r="BX35" s="406"/>
      <c r="BY35" s="407" t="str">
        <f>IF('各会計、関係団体の財政状況及び健全化判断比率'!B69="","",'各会計、関係団体の財政状況及び健全化判断比率'!B69)</f>
        <v>特別区競馬組合</v>
      </c>
      <c r="BZ35" s="407"/>
      <c r="CA35" s="407"/>
      <c r="CB35" s="407"/>
      <c r="CC35" s="407"/>
      <c r="CD35" s="407"/>
      <c r="CE35" s="407"/>
      <c r="CF35" s="407"/>
      <c r="CG35" s="407"/>
      <c r="CH35" s="407"/>
      <c r="CI35" s="407"/>
      <c r="CJ35" s="407"/>
      <c r="CK35" s="407"/>
      <c r="CL35" s="407"/>
      <c r="CM35" s="407"/>
      <c r="CN35" s="178"/>
      <c r="CO35" s="406">
        <f t="shared" ref="CO35:CO43" si="3">IF(CQ35="","",CO34+1)</f>
        <v>11</v>
      </c>
      <c r="CP35" s="406"/>
      <c r="CQ35" s="407" t="str">
        <f>IF('各会計、関係団体の財政状況及び健全化判断比率'!BS8="","",'各会計、関係団体の財政状況及び健全化判断比率'!BS8)</f>
        <v>秋葉原タウンマネジメント</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7</v>
      </c>
      <c r="BX36" s="406"/>
      <c r="BY36" s="407" t="str">
        <f>IF('各会計、関係団体の財政状況及び健全化判断比率'!B70="","",'各会計、関係団体の財政状況及び健全化判断比率'!B70)</f>
        <v>東京二十三区清掃一部事務組合</v>
      </c>
      <c r="BZ36" s="407"/>
      <c r="CA36" s="407"/>
      <c r="CB36" s="407"/>
      <c r="CC36" s="407"/>
      <c r="CD36" s="407"/>
      <c r="CE36" s="407"/>
      <c r="CF36" s="407"/>
      <c r="CG36" s="407"/>
      <c r="CH36" s="407"/>
      <c r="CI36" s="407"/>
      <c r="CJ36" s="407"/>
      <c r="CK36" s="407"/>
      <c r="CL36" s="407"/>
      <c r="CM36" s="407"/>
      <c r="CN36" s="178"/>
      <c r="CO36" s="406">
        <f t="shared" si="3"/>
        <v>12</v>
      </c>
      <c r="CP36" s="406"/>
      <c r="CQ36" s="407" t="str">
        <f>IF('各会計、関係団体の財政状況及び健全化判断比率'!BS9="","",'各会計、関係団体の財政状況及び健全化判断比率'!BS9)</f>
        <v>ゆとりちよだ</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8</v>
      </c>
      <c r="BX37" s="406"/>
      <c r="BY37" s="407" t="str">
        <f>IF('各会計、関係団体の財政状況及び健全化判断比率'!B71="","",'各会計、関係団体の財政状況及び健全化判断比率'!B71)</f>
        <v>東京都後期高齢者医療広域連合（一般会計）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9</v>
      </c>
      <c r="BX38" s="406"/>
      <c r="BY38" s="407" t="str">
        <f>IF('各会計、関係団体の財政状況及び健全化判断比率'!B72="","",'各会計、関係団体の財政状況及び健全化判断比率'!B72)</f>
        <v>東京都後期高齢者医療広域連合
（後期高齢者医療特別会計）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403" t="s">
        <v>208</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209</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210</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211</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212</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213</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214</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579</v>
      </c>
    </row>
    <row r="54" spans="5:113" x14ac:dyDescent="0.2"/>
    <row r="55" spans="5:113" x14ac:dyDescent="0.2"/>
    <row r="56" spans="5:113" x14ac:dyDescent="0.2"/>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F34" sqref="F34"/>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552</v>
      </c>
      <c r="G33" s="29" t="s">
        <v>
553</v>
      </c>
      <c r="H33" s="29" t="s">
        <v>
554</v>
      </c>
      <c r="I33" s="29" t="s">
        <v>
555</v>
      </c>
      <c r="J33" s="30" t="s">
        <v>
556</v>
      </c>
      <c r="K33" s="22"/>
      <c r="L33" s="22"/>
      <c r="M33" s="22"/>
      <c r="N33" s="22"/>
      <c r="O33" s="22"/>
      <c r="P33" s="22"/>
    </row>
    <row r="34" spans="1:16" ht="39" customHeight="1" x14ac:dyDescent="0.2">
      <c r="A34" s="22"/>
      <c r="B34" s="31"/>
      <c r="C34" s="1215" t="s">
        <v>
558</v>
      </c>
      <c r="D34" s="1215"/>
      <c r="E34" s="1216"/>
      <c r="F34" s="32">
        <v>
3.35</v>
      </c>
      <c r="G34" s="33">
        <v>
3.86</v>
      </c>
      <c r="H34" s="33">
        <v>
5.77</v>
      </c>
      <c r="I34" s="33">
        <v>
4.88</v>
      </c>
      <c r="J34" s="34">
        <v>
3.98</v>
      </c>
      <c r="K34" s="22"/>
      <c r="L34" s="22"/>
      <c r="M34" s="22"/>
      <c r="N34" s="22"/>
      <c r="O34" s="22"/>
      <c r="P34" s="22"/>
    </row>
    <row r="35" spans="1:16" ht="39" customHeight="1" x14ac:dyDescent="0.2">
      <c r="A35" s="22"/>
      <c r="B35" s="35"/>
      <c r="C35" s="1209" t="s">
        <v>
559</v>
      </c>
      <c r="D35" s="1210"/>
      <c r="E35" s="1211"/>
      <c r="F35" s="36">
        <v>
3.37</v>
      </c>
      <c r="G35" s="37">
        <v>
3.31</v>
      </c>
      <c r="H35" s="37">
        <v>
3.67</v>
      </c>
      <c r="I35" s="37">
        <v>
4.07</v>
      </c>
      <c r="J35" s="38">
        <v>
3.76</v>
      </c>
      <c r="K35" s="22"/>
      <c r="L35" s="22"/>
      <c r="M35" s="22"/>
      <c r="N35" s="22"/>
      <c r="O35" s="22"/>
      <c r="P35" s="22"/>
    </row>
    <row r="36" spans="1:16" ht="39" customHeight="1" x14ac:dyDescent="0.2">
      <c r="A36" s="22"/>
      <c r="B36" s="35"/>
      <c r="C36" s="1209" t="s">
        <v>
560</v>
      </c>
      <c r="D36" s="1210"/>
      <c r="E36" s="1211"/>
      <c r="F36" s="36">
        <v>
1.24</v>
      </c>
      <c r="G36" s="37">
        <v>
0.78</v>
      </c>
      <c r="H36" s="37">
        <v>
0.71</v>
      </c>
      <c r="I36" s="37">
        <v>
1.0900000000000001</v>
      </c>
      <c r="J36" s="38">
        <v>
0.84</v>
      </c>
      <c r="K36" s="22"/>
      <c r="L36" s="22"/>
      <c r="M36" s="22"/>
      <c r="N36" s="22"/>
      <c r="O36" s="22"/>
      <c r="P36" s="22"/>
    </row>
    <row r="37" spans="1:16" ht="39" customHeight="1" x14ac:dyDescent="0.2">
      <c r="A37" s="22"/>
      <c r="B37" s="35"/>
      <c r="C37" s="1209" t="s">
        <v>
561</v>
      </c>
      <c r="D37" s="1210"/>
      <c r="E37" s="1211"/>
      <c r="F37" s="36">
        <v>
0.3</v>
      </c>
      <c r="G37" s="37">
        <v>
0.28000000000000003</v>
      </c>
      <c r="H37" s="37">
        <v>
0.24</v>
      </c>
      <c r="I37" s="37">
        <v>
0.31</v>
      </c>
      <c r="J37" s="38">
        <v>
0.24</v>
      </c>
      <c r="K37" s="22"/>
      <c r="L37" s="22"/>
      <c r="M37" s="22"/>
      <c r="N37" s="22"/>
      <c r="O37" s="22"/>
      <c r="P37" s="22"/>
    </row>
    <row r="38" spans="1:16" ht="39" customHeight="1" x14ac:dyDescent="0.2">
      <c r="A38" s="22"/>
      <c r="B38" s="35"/>
      <c r="C38" s="1209"/>
      <c r="D38" s="1210"/>
      <c r="E38" s="1211"/>
      <c r="F38" s="36"/>
      <c r="G38" s="37"/>
      <c r="H38" s="37"/>
      <c r="I38" s="37"/>
      <c r="J38" s="38"/>
      <c r="K38" s="22"/>
      <c r="L38" s="22"/>
      <c r="M38" s="22"/>
      <c r="N38" s="22"/>
      <c r="O38" s="22"/>
      <c r="P38" s="22"/>
    </row>
    <row r="39" spans="1:16" ht="39" customHeight="1" x14ac:dyDescent="0.2">
      <c r="A39" s="22"/>
      <c r="B39" s="35"/>
      <c r="C39" s="1209"/>
      <c r="D39" s="1210"/>
      <c r="E39" s="1211"/>
      <c r="F39" s="36"/>
      <c r="G39" s="37"/>
      <c r="H39" s="37"/>
      <c r="I39" s="37"/>
      <c r="J39" s="38"/>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
562</v>
      </c>
      <c r="D42" s="1210"/>
      <c r="E42" s="1211"/>
      <c r="F42" s="36" t="s">
        <v>
510</v>
      </c>
      <c r="G42" s="37" t="s">
        <v>
510</v>
      </c>
      <c r="H42" s="37" t="s">
        <v>
510</v>
      </c>
      <c r="I42" s="37" t="s">
        <v>
510</v>
      </c>
      <c r="J42" s="38" t="s">
        <v>
510</v>
      </c>
      <c r="K42" s="22"/>
      <c r="L42" s="22"/>
      <c r="M42" s="22"/>
      <c r="N42" s="22"/>
      <c r="O42" s="22"/>
      <c r="P42" s="22"/>
    </row>
    <row r="43" spans="1:16" ht="39" customHeight="1" thickBot="1" x14ac:dyDescent="0.25">
      <c r="A43" s="22"/>
      <c r="B43" s="40"/>
      <c r="C43" s="1212" t="s">
        <v>
563</v>
      </c>
      <c r="D43" s="1213"/>
      <c r="E43" s="1214"/>
      <c r="F43" s="41" t="s">
        <v>
510</v>
      </c>
      <c r="G43" s="42" t="s">
        <v>
510</v>
      </c>
      <c r="H43" s="42" t="s">
        <v>
510</v>
      </c>
      <c r="I43" s="42" t="s">
        <v>
510</v>
      </c>
      <c r="J43" s="43" t="s">
        <v>
510</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Kmy5NKPDuyR7qmVkYdsCONyndysMq3A8LhHorYsWoddEnJNwNkyFnDxZ0hdYOl3HvJ3lzh903OT/onQqSXs+w==" saltValue="i20QfRHTg6IQfSIFAAkn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552</v>
      </c>
      <c r="L44" s="56" t="s">
        <v>
553</v>
      </c>
      <c r="M44" s="56" t="s">
        <v>
554</v>
      </c>
      <c r="N44" s="56" t="s">
        <v>
555</v>
      </c>
      <c r="O44" s="57" t="s">
        <v>
556</v>
      </c>
      <c r="P44" s="48"/>
      <c r="Q44" s="48"/>
      <c r="R44" s="48"/>
      <c r="S44" s="48"/>
      <c r="T44" s="48"/>
      <c r="U44" s="48"/>
    </row>
    <row r="45" spans="1:21" ht="30.75" customHeight="1" x14ac:dyDescent="0.2">
      <c r="A45" s="48"/>
      <c r="B45" s="1235" t="s">
        <v>
11</v>
      </c>
      <c r="C45" s="1236"/>
      <c r="D45" s="58"/>
      <c r="E45" s="1241" t="s">
        <v>
12</v>
      </c>
      <c r="F45" s="1241"/>
      <c r="G45" s="1241"/>
      <c r="H45" s="1241"/>
      <c r="I45" s="1241"/>
      <c r="J45" s="1242"/>
      <c r="K45" s="59">
        <v>
379</v>
      </c>
      <c r="L45" s="60">
        <v>
155</v>
      </c>
      <c r="M45" s="60">
        <v>
71</v>
      </c>
      <c r="N45" s="60">
        <v>
70</v>
      </c>
      <c r="O45" s="61">
        <v>
54</v>
      </c>
      <c r="P45" s="48"/>
      <c r="Q45" s="48"/>
      <c r="R45" s="48"/>
      <c r="S45" s="48"/>
      <c r="T45" s="48"/>
      <c r="U45" s="48"/>
    </row>
    <row r="46" spans="1:21" ht="30.75" customHeight="1" x14ac:dyDescent="0.2">
      <c r="A46" s="48"/>
      <c r="B46" s="1237"/>
      <c r="C46" s="1238"/>
      <c r="D46" s="62"/>
      <c r="E46" s="1219" t="s">
        <v>
13</v>
      </c>
      <c r="F46" s="1219"/>
      <c r="G46" s="1219"/>
      <c r="H46" s="1219"/>
      <c r="I46" s="1219"/>
      <c r="J46" s="1220"/>
      <c r="K46" s="63" t="s">
        <v>
510</v>
      </c>
      <c r="L46" s="64" t="s">
        <v>
510</v>
      </c>
      <c r="M46" s="64" t="s">
        <v>
510</v>
      </c>
      <c r="N46" s="64" t="s">
        <v>
510</v>
      </c>
      <c r="O46" s="65" t="s">
        <v>
510</v>
      </c>
      <c r="P46" s="48"/>
      <c r="Q46" s="48"/>
      <c r="R46" s="48"/>
      <c r="S46" s="48"/>
      <c r="T46" s="48"/>
      <c r="U46" s="48"/>
    </row>
    <row r="47" spans="1:21" ht="30.75" customHeight="1" x14ac:dyDescent="0.2">
      <c r="A47" s="48"/>
      <c r="B47" s="1237"/>
      <c r="C47" s="1238"/>
      <c r="D47" s="62"/>
      <c r="E47" s="1219" t="s">
        <v>
14</v>
      </c>
      <c r="F47" s="1219"/>
      <c r="G47" s="1219"/>
      <c r="H47" s="1219"/>
      <c r="I47" s="1219"/>
      <c r="J47" s="1220"/>
      <c r="K47" s="63" t="s">
        <v>
510</v>
      </c>
      <c r="L47" s="64" t="s">
        <v>
510</v>
      </c>
      <c r="M47" s="64" t="s">
        <v>
510</v>
      </c>
      <c r="N47" s="64" t="s">
        <v>
510</v>
      </c>
      <c r="O47" s="65" t="s">
        <v>
510</v>
      </c>
      <c r="P47" s="48"/>
      <c r="Q47" s="48"/>
      <c r="R47" s="48"/>
      <c r="S47" s="48"/>
      <c r="T47" s="48"/>
      <c r="U47" s="48"/>
    </row>
    <row r="48" spans="1:21" ht="30.75" customHeight="1" x14ac:dyDescent="0.2">
      <c r="A48" s="48"/>
      <c r="B48" s="1237"/>
      <c r="C48" s="1238"/>
      <c r="D48" s="62"/>
      <c r="E48" s="1219" t="s">
        <v>
15</v>
      </c>
      <c r="F48" s="1219"/>
      <c r="G48" s="1219"/>
      <c r="H48" s="1219"/>
      <c r="I48" s="1219"/>
      <c r="J48" s="1220"/>
      <c r="K48" s="63" t="s">
        <v>
510</v>
      </c>
      <c r="L48" s="64" t="s">
        <v>
510</v>
      </c>
      <c r="M48" s="64" t="s">
        <v>
510</v>
      </c>
      <c r="N48" s="64" t="s">
        <v>
510</v>
      </c>
      <c r="O48" s="65" t="s">
        <v>
510</v>
      </c>
      <c r="P48" s="48"/>
      <c r="Q48" s="48"/>
      <c r="R48" s="48"/>
      <c r="S48" s="48"/>
      <c r="T48" s="48"/>
      <c r="U48" s="48"/>
    </row>
    <row r="49" spans="1:21" ht="30.75" customHeight="1" x14ac:dyDescent="0.2">
      <c r="A49" s="48"/>
      <c r="B49" s="1237"/>
      <c r="C49" s="1238"/>
      <c r="D49" s="62"/>
      <c r="E49" s="1219" t="s">
        <v>
16</v>
      </c>
      <c r="F49" s="1219"/>
      <c r="G49" s="1219"/>
      <c r="H49" s="1219"/>
      <c r="I49" s="1219"/>
      <c r="J49" s="1220"/>
      <c r="K49" s="63">
        <v>
44</v>
      </c>
      <c r="L49" s="64">
        <v>
47</v>
      </c>
      <c r="M49" s="64">
        <v>
49</v>
      </c>
      <c r="N49" s="64">
        <v>
58</v>
      </c>
      <c r="O49" s="65">
        <v>
65</v>
      </c>
      <c r="P49" s="48"/>
      <c r="Q49" s="48"/>
      <c r="R49" s="48"/>
      <c r="S49" s="48"/>
      <c r="T49" s="48"/>
      <c r="U49" s="48"/>
    </row>
    <row r="50" spans="1:21" ht="30.75" customHeight="1" x14ac:dyDescent="0.2">
      <c r="A50" s="48"/>
      <c r="B50" s="1237"/>
      <c r="C50" s="1238"/>
      <c r="D50" s="62"/>
      <c r="E50" s="1219" t="s">
        <v>
17</v>
      </c>
      <c r="F50" s="1219"/>
      <c r="G50" s="1219"/>
      <c r="H50" s="1219"/>
      <c r="I50" s="1219"/>
      <c r="J50" s="1220"/>
      <c r="K50" s="63">
        <v>
671</v>
      </c>
      <c r="L50" s="64">
        <v>
661</v>
      </c>
      <c r="M50" s="64">
        <v>
651</v>
      </c>
      <c r="N50" s="64">
        <v>
641</v>
      </c>
      <c r="O50" s="65">
        <v>
238</v>
      </c>
      <c r="P50" s="48"/>
      <c r="Q50" s="48"/>
      <c r="R50" s="48"/>
      <c r="S50" s="48"/>
      <c r="T50" s="48"/>
      <c r="U50" s="48"/>
    </row>
    <row r="51" spans="1:21" ht="30.75" customHeight="1" x14ac:dyDescent="0.2">
      <c r="A51" s="48"/>
      <c r="B51" s="1239"/>
      <c r="C51" s="1240"/>
      <c r="D51" s="66"/>
      <c r="E51" s="1219" t="s">
        <v>
18</v>
      </c>
      <c r="F51" s="1219"/>
      <c r="G51" s="1219"/>
      <c r="H51" s="1219"/>
      <c r="I51" s="1219"/>
      <c r="J51" s="1220"/>
      <c r="K51" s="63" t="s">
        <v>
510</v>
      </c>
      <c r="L51" s="64" t="s">
        <v>
510</v>
      </c>
      <c r="M51" s="64" t="s">
        <v>
510</v>
      </c>
      <c r="N51" s="64" t="s">
        <v>
510</v>
      </c>
      <c r="O51" s="65" t="s">
        <v>
510</v>
      </c>
      <c r="P51" s="48"/>
      <c r="Q51" s="48"/>
      <c r="R51" s="48"/>
      <c r="S51" s="48"/>
      <c r="T51" s="48"/>
      <c r="U51" s="48"/>
    </row>
    <row r="52" spans="1:21" ht="30.75" customHeight="1" x14ac:dyDescent="0.2">
      <c r="A52" s="48"/>
      <c r="B52" s="1217" t="s">
        <v>
19</v>
      </c>
      <c r="C52" s="1218"/>
      <c r="D52" s="66"/>
      <c r="E52" s="1219" t="s">
        <v>
20</v>
      </c>
      <c r="F52" s="1219"/>
      <c r="G52" s="1219"/>
      <c r="H52" s="1219"/>
      <c r="I52" s="1219"/>
      <c r="J52" s="1220"/>
      <c r="K52" s="63">
        <v>
976</v>
      </c>
      <c r="L52" s="64">
        <v>
907</v>
      </c>
      <c r="M52" s="64">
        <v>
876</v>
      </c>
      <c r="N52" s="64">
        <v>
860</v>
      </c>
      <c r="O52" s="65">
        <v>
815</v>
      </c>
      <c r="P52" s="48"/>
      <c r="Q52" s="48"/>
      <c r="R52" s="48"/>
      <c r="S52" s="48"/>
      <c r="T52" s="48"/>
      <c r="U52" s="48"/>
    </row>
    <row r="53" spans="1:21" ht="30.75" customHeight="1" thickBot="1" x14ac:dyDescent="0.25">
      <c r="A53" s="48"/>
      <c r="B53" s="1221" t="s">
        <v>
21</v>
      </c>
      <c r="C53" s="1222"/>
      <c r="D53" s="67"/>
      <c r="E53" s="1223" t="s">
        <v>
22</v>
      </c>
      <c r="F53" s="1223"/>
      <c r="G53" s="1223"/>
      <c r="H53" s="1223"/>
      <c r="I53" s="1223"/>
      <c r="J53" s="1224"/>
      <c r="K53" s="68">
        <v>
118</v>
      </c>
      <c r="L53" s="69">
        <v>
-44</v>
      </c>
      <c r="M53" s="69">
        <v>
-105</v>
      </c>
      <c r="N53" s="69">
        <v>
-91</v>
      </c>
      <c r="O53" s="70">
        <v>
-458</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564</v>
      </c>
      <c r="P55" s="48"/>
      <c r="Q55" s="48"/>
      <c r="R55" s="48"/>
      <c r="S55" s="48"/>
      <c r="T55" s="48"/>
      <c r="U55" s="48"/>
    </row>
    <row r="56" spans="1:21" ht="31.5" customHeight="1" thickBot="1" x14ac:dyDescent="0.25">
      <c r="A56" s="48"/>
      <c r="B56" s="76"/>
      <c r="C56" s="77"/>
      <c r="D56" s="77"/>
      <c r="E56" s="78"/>
      <c r="F56" s="78"/>
      <c r="G56" s="78"/>
      <c r="H56" s="78"/>
      <c r="I56" s="78"/>
      <c r="J56" s="79" t="s">
        <v>
2</v>
      </c>
      <c r="K56" s="80" t="s">
        <v>
565</v>
      </c>
      <c r="L56" s="81" t="s">
        <v>
566</v>
      </c>
      <c r="M56" s="81" t="s">
        <v>
567</v>
      </c>
      <c r="N56" s="81" t="s">
        <v>
568</v>
      </c>
      <c r="O56" s="82" t="s">
        <v>
569</v>
      </c>
      <c r="P56" s="48"/>
      <c r="Q56" s="48"/>
      <c r="R56" s="48"/>
      <c r="S56" s="48"/>
      <c r="T56" s="48"/>
      <c r="U56" s="48"/>
    </row>
    <row r="57" spans="1:21" ht="31.5" customHeight="1" x14ac:dyDescent="0.2">
      <c r="B57" s="1225" t="s">
        <v>
25</v>
      </c>
      <c r="C57" s="1226"/>
      <c r="D57" s="1229" t="s">
        <v>
26</v>
      </c>
      <c r="E57" s="1230"/>
      <c r="F57" s="1230"/>
      <c r="G57" s="1230"/>
      <c r="H57" s="1230"/>
      <c r="I57" s="1230"/>
      <c r="J57" s="1231"/>
      <c r="K57" s="83"/>
      <c r="L57" s="84"/>
      <c r="M57" s="84"/>
      <c r="N57" s="84"/>
      <c r="O57" s="85"/>
    </row>
    <row r="58" spans="1:21" ht="31.5" customHeight="1" thickBot="1" x14ac:dyDescent="0.25">
      <c r="B58" s="1227"/>
      <c r="C58" s="1228"/>
      <c r="D58" s="1232" t="s">
        <v>
27</v>
      </c>
      <c r="E58" s="1233"/>
      <c r="F58" s="1233"/>
      <c r="G58" s="1233"/>
      <c r="H58" s="1233"/>
      <c r="I58" s="1233"/>
      <c r="J58" s="1234"/>
      <c r="K58" s="86"/>
      <c r="L58" s="87"/>
      <c r="M58" s="87"/>
      <c r="N58" s="87"/>
      <c r="O58" s="88"/>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cAVLvE5e3WjJyv85qA1XjJHxUMAdHP9tC6L+O49CQ7B/rJsGI1/6SOEBj7e5XHcQMTq/y0UPiEGNcNfLiXMww==" saltValue="SCRbWf1XFjgNSB5gQ8m+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B1" zoomScale="85" zoomScaleNormal="85" zoomScaleSheetLayoutView="100" workbookViewId="0">
      <selection activeCell="S40" sqref="S4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552</v>
      </c>
      <c r="J40" s="100" t="s">
        <v>
553</v>
      </c>
      <c r="K40" s="100" t="s">
        <v>
554</v>
      </c>
      <c r="L40" s="100" t="s">
        <v>
555</v>
      </c>
      <c r="M40" s="101" t="s">
        <v>
556</v>
      </c>
    </row>
    <row r="41" spans="2:13" ht="27.75" customHeight="1" x14ac:dyDescent="0.2">
      <c r="B41" s="1255" t="s">
        <v>
30</v>
      </c>
      <c r="C41" s="1256"/>
      <c r="D41" s="102"/>
      <c r="E41" s="1257" t="s">
        <v>
31</v>
      </c>
      <c r="F41" s="1257"/>
      <c r="G41" s="1257"/>
      <c r="H41" s="1258"/>
      <c r="I41" s="358">
        <v>
349</v>
      </c>
      <c r="J41" s="359">
        <v>
201</v>
      </c>
      <c r="K41" s="359">
        <v>
135</v>
      </c>
      <c r="L41" s="359">
        <v>
68</v>
      </c>
      <c r="M41" s="360">
        <v>
15</v>
      </c>
    </row>
    <row r="42" spans="2:13" ht="27.75" customHeight="1" x14ac:dyDescent="0.2">
      <c r="B42" s="1245"/>
      <c r="C42" s="1246"/>
      <c r="D42" s="103"/>
      <c r="E42" s="1249" t="s">
        <v>
32</v>
      </c>
      <c r="F42" s="1249"/>
      <c r="G42" s="1249"/>
      <c r="H42" s="1250"/>
      <c r="I42" s="361">
        <v>
2710</v>
      </c>
      <c r="J42" s="362">
        <v>
2114</v>
      </c>
      <c r="K42" s="362">
        <v>
1513</v>
      </c>
      <c r="L42" s="362">
        <v>
906</v>
      </c>
      <c r="M42" s="363">
        <v>
688</v>
      </c>
    </row>
    <row r="43" spans="2:13" ht="27.75" customHeight="1" x14ac:dyDescent="0.2">
      <c r="B43" s="1245"/>
      <c r="C43" s="1246"/>
      <c r="D43" s="103"/>
      <c r="E43" s="1249" t="s">
        <v>
33</v>
      </c>
      <c r="F43" s="1249"/>
      <c r="G43" s="1249"/>
      <c r="H43" s="1250"/>
      <c r="I43" s="361" t="s">
        <v>
510</v>
      </c>
      <c r="J43" s="362" t="s">
        <v>
510</v>
      </c>
      <c r="K43" s="362" t="s">
        <v>
510</v>
      </c>
      <c r="L43" s="362" t="s">
        <v>
510</v>
      </c>
      <c r="M43" s="363" t="s">
        <v>
510</v>
      </c>
    </row>
    <row r="44" spans="2:13" ht="27.75" customHeight="1" x14ac:dyDescent="0.2">
      <c r="B44" s="1245"/>
      <c r="C44" s="1246"/>
      <c r="D44" s="103"/>
      <c r="E44" s="1249" t="s">
        <v>
34</v>
      </c>
      <c r="F44" s="1249"/>
      <c r="G44" s="1249"/>
      <c r="H44" s="1250"/>
      <c r="I44" s="361">
        <v>
570</v>
      </c>
      <c r="J44" s="362">
        <v>
573</v>
      </c>
      <c r="K44" s="362">
        <v>
602</v>
      </c>
      <c r="L44" s="362">
        <v>
675</v>
      </c>
      <c r="M44" s="363">
        <v>
800</v>
      </c>
    </row>
    <row r="45" spans="2:13" ht="27.75" customHeight="1" x14ac:dyDescent="0.2">
      <c r="B45" s="1245"/>
      <c r="C45" s="1246"/>
      <c r="D45" s="103"/>
      <c r="E45" s="1249" t="s">
        <v>
35</v>
      </c>
      <c r="F45" s="1249"/>
      <c r="G45" s="1249"/>
      <c r="H45" s="1250"/>
      <c r="I45" s="361">
        <v>
6992</v>
      </c>
      <c r="J45" s="362">
        <v>
6077</v>
      </c>
      <c r="K45" s="362">
        <v>
6468</v>
      </c>
      <c r="L45" s="362">
        <v>
5642</v>
      </c>
      <c r="M45" s="363">
        <v>
5728</v>
      </c>
    </row>
    <row r="46" spans="2:13" ht="27.75" customHeight="1" x14ac:dyDescent="0.2">
      <c r="B46" s="1245"/>
      <c r="C46" s="1246"/>
      <c r="D46" s="104"/>
      <c r="E46" s="1249" t="s">
        <v>
36</v>
      </c>
      <c r="F46" s="1249"/>
      <c r="G46" s="1249"/>
      <c r="H46" s="1250"/>
      <c r="I46" s="361" t="s">
        <v>
510</v>
      </c>
      <c r="J46" s="362" t="s">
        <v>
510</v>
      </c>
      <c r="K46" s="362" t="s">
        <v>
510</v>
      </c>
      <c r="L46" s="362" t="s">
        <v>
510</v>
      </c>
      <c r="M46" s="363" t="s">
        <v>
510</v>
      </c>
    </row>
    <row r="47" spans="2:13" ht="27.75" customHeight="1" x14ac:dyDescent="0.2">
      <c r="B47" s="1245"/>
      <c r="C47" s="1246"/>
      <c r="D47" s="105"/>
      <c r="E47" s="1259" t="s">
        <v>
37</v>
      </c>
      <c r="F47" s="1260"/>
      <c r="G47" s="1260"/>
      <c r="H47" s="1261"/>
      <c r="I47" s="361" t="s">
        <v>
510</v>
      </c>
      <c r="J47" s="362" t="s">
        <v>
510</v>
      </c>
      <c r="K47" s="362" t="s">
        <v>
510</v>
      </c>
      <c r="L47" s="362" t="s">
        <v>
510</v>
      </c>
      <c r="M47" s="363" t="s">
        <v>
510</v>
      </c>
    </row>
    <row r="48" spans="2:13" ht="27.75" customHeight="1" x14ac:dyDescent="0.2">
      <c r="B48" s="1245"/>
      <c r="C48" s="1246"/>
      <c r="D48" s="103"/>
      <c r="E48" s="1249" t="s">
        <v>
38</v>
      </c>
      <c r="F48" s="1249"/>
      <c r="G48" s="1249"/>
      <c r="H48" s="1250"/>
      <c r="I48" s="361" t="s">
        <v>
510</v>
      </c>
      <c r="J48" s="362" t="s">
        <v>
510</v>
      </c>
      <c r="K48" s="362" t="s">
        <v>
510</v>
      </c>
      <c r="L48" s="362" t="s">
        <v>
510</v>
      </c>
      <c r="M48" s="363" t="s">
        <v>
510</v>
      </c>
    </row>
    <row r="49" spans="2:13" ht="27.75" customHeight="1" x14ac:dyDescent="0.2">
      <c r="B49" s="1247"/>
      <c r="C49" s="1248"/>
      <c r="D49" s="103"/>
      <c r="E49" s="1249" t="s">
        <v>
39</v>
      </c>
      <c r="F49" s="1249"/>
      <c r="G49" s="1249"/>
      <c r="H49" s="1250"/>
      <c r="I49" s="361" t="s">
        <v>
510</v>
      </c>
      <c r="J49" s="362" t="s">
        <v>
510</v>
      </c>
      <c r="K49" s="362" t="s">
        <v>
510</v>
      </c>
      <c r="L49" s="362" t="s">
        <v>
510</v>
      </c>
      <c r="M49" s="363" t="s">
        <v>
510</v>
      </c>
    </row>
    <row r="50" spans="2:13" ht="27.75" customHeight="1" x14ac:dyDescent="0.2">
      <c r="B50" s="1243" t="s">
        <v>
40</v>
      </c>
      <c r="C50" s="1244"/>
      <c r="D50" s="106"/>
      <c r="E50" s="1249" t="s">
        <v>
41</v>
      </c>
      <c r="F50" s="1249"/>
      <c r="G50" s="1249"/>
      <c r="H50" s="1250"/>
      <c r="I50" s="361">
        <v>
114185</v>
      </c>
      <c r="J50" s="362">
        <v>
114985</v>
      </c>
      <c r="K50" s="362">
        <v>
118654</v>
      </c>
      <c r="L50" s="362">
        <v>
114006</v>
      </c>
      <c r="M50" s="363">
        <v>
117546</v>
      </c>
    </row>
    <row r="51" spans="2:13" ht="27.75" customHeight="1" x14ac:dyDescent="0.2">
      <c r="B51" s="1245"/>
      <c r="C51" s="1246"/>
      <c r="D51" s="103"/>
      <c r="E51" s="1249" t="s">
        <v>
42</v>
      </c>
      <c r="F51" s="1249"/>
      <c r="G51" s="1249"/>
      <c r="H51" s="1250"/>
      <c r="I51" s="361">
        <v>
43</v>
      </c>
      <c r="J51" s="362">
        <v>
32</v>
      </c>
      <c r="K51" s="362">
        <v>
20</v>
      </c>
      <c r="L51" s="362">
        <v>
8</v>
      </c>
      <c r="M51" s="363" t="s">
        <v>
510</v>
      </c>
    </row>
    <row r="52" spans="2:13" ht="27.75" customHeight="1" x14ac:dyDescent="0.2">
      <c r="B52" s="1247"/>
      <c r="C52" s="1248"/>
      <c r="D52" s="103"/>
      <c r="E52" s="1249" t="s">
        <v>
43</v>
      </c>
      <c r="F52" s="1249"/>
      <c r="G52" s="1249"/>
      <c r="H52" s="1250"/>
      <c r="I52" s="361">
        <v>
8351</v>
      </c>
      <c r="J52" s="362">
        <v>
7530</v>
      </c>
      <c r="K52" s="362">
        <v>
6734</v>
      </c>
      <c r="L52" s="362">
        <v>
5938</v>
      </c>
      <c r="M52" s="363">
        <v>
5160</v>
      </c>
    </row>
    <row r="53" spans="2:13" ht="27.75" customHeight="1" thickBot="1" x14ac:dyDescent="0.25">
      <c r="B53" s="1251" t="s">
        <v>
44</v>
      </c>
      <c r="C53" s="1252"/>
      <c r="D53" s="107"/>
      <c r="E53" s="1253" t="s">
        <v>
45</v>
      </c>
      <c r="F53" s="1253"/>
      <c r="G53" s="1253"/>
      <c r="H53" s="1254"/>
      <c r="I53" s="364">
        <v>
-111960</v>
      </c>
      <c r="J53" s="365">
        <v>
-113582</v>
      </c>
      <c r="K53" s="365">
        <v>
-116691</v>
      </c>
      <c r="L53" s="365">
        <v>
-112661</v>
      </c>
      <c r="M53" s="366">
        <v>
-115475</v>
      </c>
    </row>
    <row r="54" spans="2:13" ht="27.75" customHeight="1" x14ac:dyDescent="0.2">
      <c r="B54" s="108" t="s">
        <v>
46</v>
      </c>
      <c r="C54" s="109"/>
      <c r="D54" s="109"/>
      <c r="E54" s="110"/>
      <c r="F54" s="110"/>
      <c r="G54" s="110"/>
      <c r="H54" s="110"/>
      <c r="I54" s="111"/>
      <c r="J54" s="111"/>
      <c r="K54" s="111"/>
      <c r="L54" s="111"/>
      <c r="M54" s="111"/>
    </row>
    <row r="55" spans="2:13" ht="13.2" x14ac:dyDescent="0.2"/>
  </sheetData>
  <sheetProtection algorithmName="SHA-512" hashValue="oYbM6jXr0jBEFulVkC621omInLjzTkrVz8U4ZC1Y9sVyxz/jt6UJnPuLosl55wiGxNzyuDuu1B+/CbDjyarT/Q==" saltValue="stvCCXZBeAZommINXjqw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 zoomScale="55" zoomScaleNormal="55" zoomScaleSheetLayoutView="100" workbookViewId="0">
      <selection activeCell="F58" sqref="F58:H62"/>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47</v>
      </c>
    </row>
    <row r="54" spans="2:8" ht="29.25" customHeight="1" thickBot="1" x14ac:dyDescent="0.3">
      <c r="B54" s="113" t="s">
        <v>
1</v>
      </c>
      <c r="C54" s="114"/>
      <c r="D54" s="114"/>
      <c r="E54" s="115" t="s">
        <v>
2</v>
      </c>
      <c r="F54" s="116" t="s">
        <v>
554</v>
      </c>
      <c r="G54" s="116" t="s">
        <v>
555</v>
      </c>
      <c r="H54" s="117" t="s">
        <v>
556</v>
      </c>
    </row>
    <row r="55" spans="2:8" ht="52.5" customHeight="1" x14ac:dyDescent="0.2">
      <c r="B55" s="118"/>
      <c r="C55" s="1270" t="s">
        <v>
48</v>
      </c>
      <c r="D55" s="1270"/>
      <c r="E55" s="1271"/>
      <c r="F55" s="119">
        <v>
48148</v>
      </c>
      <c r="G55" s="119">
        <v>
41606</v>
      </c>
      <c r="H55" s="120">
        <v>
42079</v>
      </c>
    </row>
    <row r="56" spans="2:8" ht="52.5" customHeight="1" x14ac:dyDescent="0.2">
      <c r="B56" s="121"/>
      <c r="C56" s="1272" t="s">
        <v>
49</v>
      </c>
      <c r="D56" s="1272"/>
      <c r="E56" s="1273"/>
      <c r="F56" s="122" t="s">
        <v>
510</v>
      </c>
      <c r="G56" s="122" t="s">
        <v>
510</v>
      </c>
      <c r="H56" s="123" t="s">
        <v>
510</v>
      </c>
    </row>
    <row r="57" spans="2:8" ht="53.25" customHeight="1" x14ac:dyDescent="0.2">
      <c r="B57" s="121"/>
      <c r="C57" s="1274" t="s">
        <v>
50</v>
      </c>
      <c r="D57" s="1274"/>
      <c r="E57" s="1275"/>
      <c r="F57" s="124">
        <v>
70205</v>
      </c>
      <c r="G57" s="124">
        <v>
72099</v>
      </c>
      <c r="H57" s="125">
        <v>
75066</v>
      </c>
    </row>
    <row r="58" spans="2:8" ht="45.75" customHeight="1" x14ac:dyDescent="0.2">
      <c r="B58" s="126"/>
      <c r="C58" s="1262" t="s">
        <v>
580</v>
      </c>
      <c r="D58" s="1263"/>
      <c r="E58" s="1264"/>
      <c r="F58" s="127">
        <v>
43937</v>
      </c>
      <c r="G58" s="127">
        <v>
47373</v>
      </c>
      <c r="H58" s="128">
        <v>
52361</v>
      </c>
    </row>
    <row r="59" spans="2:8" ht="45.75" customHeight="1" x14ac:dyDescent="0.2">
      <c r="B59" s="126"/>
      <c r="C59" s="1262" t="s">
        <v>
581</v>
      </c>
      <c r="D59" s="1263"/>
      <c r="E59" s="1264"/>
      <c r="F59" s="127">
        <v>
7253</v>
      </c>
      <c r="G59" s="127">
        <v>
6346</v>
      </c>
      <c r="H59" s="128">
        <v>
5934</v>
      </c>
    </row>
    <row r="60" spans="2:8" ht="45.75" customHeight="1" x14ac:dyDescent="0.2">
      <c r="B60" s="126"/>
      <c r="C60" s="1262" t="s">
        <v>
582</v>
      </c>
      <c r="D60" s="1263"/>
      <c r="E60" s="1264"/>
      <c r="F60" s="127">
        <v>
6499</v>
      </c>
      <c r="G60" s="127">
        <v>
6300</v>
      </c>
      <c r="H60" s="128">
        <v>
6086</v>
      </c>
    </row>
    <row r="61" spans="2:8" ht="45.75" customHeight="1" x14ac:dyDescent="0.2">
      <c r="B61" s="126"/>
      <c r="C61" s="1262" t="s">
        <v>
583</v>
      </c>
      <c r="D61" s="1263"/>
      <c r="E61" s="1264"/>
      <c r="F61" s="127">
        <v>
5741</v>
      </c>
      <c r="G61" s="127">
        <v>
5309</v>
      </c>
      <c r="H61" s="128">
        <v>
3915</v>
      </c>
    </row>
    <row r="62" spans="2:8" ht="45.75" customHeight="1" thickBot="1" x14ac:dyDescent="0.25">
      <c r="B62" s="129"/>
      <c r="C62" s="1265" t="s">
        <v>
584</v>
      </c>
      <c r="D62" s="1266"/>
      <c r="E62" s="1267"/>
      <c r="F62" s="130">
        <v>
5014</v>
      </c>
      <c r="G62" s="130">
        <v>
5014</v>
      </c>
      <c r="H62" s="131">
        <v>
5014</v>
      </c>
    </row>
    <row r="63" spans="2:8" ht="52.5" customHeight="1" thickBot="1" x14ac:dyDescent="0.25">
      <c r="B63" s="132"/>
      <c r="C63" s="1268" t="s">
        <v>
51</v>
      </c>
      <c r="D63" s="1268"/>
      <c r="E63" s="1269"/>
      <c r="F63" s="133">
        <v>
118353</v>
      </c>
      <c r="G63" s="133">
        <v>
113706</v>
      </c>
      <c r="H63" s="134">
        <v>
117145</v>
      </c>
    </row>
    <row r="64" spans="2:8" ht="13.2" x14ac:dyDescent="0.2"/>
  </sheetData>
  <sheetProtection algorithmName="SHA-512" hashValue="HdTj3+jBN41CKlZdX7B31liGoroqLHnowJljJhhkvJ6PRE26GCmKAAFbuskJuS2KEEzWScvdqJdTk5L+sqDmCA==" saltValue="VYREV38dVwBcXhdIxJ1A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48" sqref="AN48"/>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
585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
586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
587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
588</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
552</v>
      </c>
      <c r="BQ50" s="1281"/>
      <c r="BR50" s="1281"/>
      <c r="BS50" s="1281"/>
      <c r="BT50" s="1281"/>
      <c r="BU50" s="1281"/>
      <c r="BV50" s="1281"/>
      <c r="BW50" s="1281"/>
      <c r="BX50" s="1281" t="s">
        <v>
553</v>
      </c>
      <c r="BY50" s="1281"/>
      <c r="BZ50" s="1281"/>
      <c r="CA50" s="1281"/>
      <c r="CB50" s="1281"/>
      <c r="CC50" s="1281"/>
      <c r="CD50" s="1281"/>
      <c r="CE50" s="1281"/>
      <c r="CF50" s="1281" t="s">
        <v>
554</v>
      </c>
      <c r="CG50" s="1281"/>
      <c r="CH50" s="1281"/>
      <c r="CI50" s="1281"/>
      <c r="CJ50" s="1281"/>
      <c r="CK50" s="1281"/>
      <c r="CL50" s="1281"/>
      <c r="CM50" s="1281"/>
      <c r="CN50" s="1281" t="s">
        <v>
555</v>
      </c>
      <c r="CO50" s="1281"/>
      <c r="CP50" s="1281"/>
      <c r="CQ50" s="1281"/>
      <c r="CR50" s="1281"/>
      <c r="CS50" s="1281"/>
      <c r="CT50" s="1281"/>
      <c r="CU50" s="1281"/>
      <c r="CV50" s="1281" t="s">
        <v>
556</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
589</v>
      </c>
      <c r="AO51" s="1279"/>
      <c r="AP51" s="1279"/>
      <c r="AQ51" s="1279"/>
      <c r="AR51" s="1279"/>
      <c r="AS51" s="1279"/>
      <c r="AT51" s="1279"/>
      <c r="AU51" s="1279"/>
      <c r="AV51" s="1279"/>
      <c r="AW51" s="1279"/>
      <c r="AX51" s="1279"/>
      <c r="AY51" s="1279"/>
      <c r="AZ51" s="1279"/>
      <c r="BA51" s="1279"/>
      <c r="BB51" s="1279" t="s">
        <v>
590</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
591</v>
      </c>
      <c r="BC53" s="1279"/>
      <c r="BD53" s="1279"/>
      <c r="BE53" s="1279"/>
      <c r="BF53" s="1279"/>
      <c r="BG53" s="1279"/>
      <c r="BH53" s="1279"/>
      <c r="BI53" s="1279"/>
      <c r="BJ53" s="1279"/>
      <c r="BK53" s="1279"/>
      <c r="BL53" s="1279"/>
      <c r="BM53" s="1279"/>
      <c r="BN53" s="1279"/>
      <c r="BO53" s="1279"/>
      <c r="BP53" s="1276">
        <v>
41</v>
      </c>
      <c r="BQ53" s="1276"/>
      <c r="BR53" s="1276"/>
      <c r="BS53" s="1276"/>
      <c r="BT53" s="1276"/>
      <c r="BU53" s="1276"/>
      <c r="BV53" s="1276"/>
      <c r="BW53" s="1276"/>
      <c r="BX53" s="1276">
        <v>
40.799999999999997</v>
      </c>
      <c r="BY53" s="1276"/>
      <c r="BZ53" s="1276"/>
      <c r="CA53" s="1276"/>
      <c r="CB53" s="1276"/>
      <c r="CC53" s="1276"/>
      <c r="CD53" s="1276"/>
      <c r="CE53" s="1276"/>
      <c r="CF53" s="1276">
        <v>
42.3</v>
      </c>
      <c r="CG53" s="1276"/>
      <c r="CH53" s="1276"/>
      <c r="CI53" s="1276"/>
      <c r="CJ53" s="1276"/>
      <c r="CK53" s="1276"/>
      <c r="CL53" s="1276"/>
      <c r="CM53" s="1276"/>
      <c r="CN53" s="1276">
        <v>
42.8</v>
      </c>
      <c r="CO53" s="1276"/>
      <c r="CP53" s="1276"/>
      <c r="CQ53" s="1276"/>
      <c r="CR53" s="1276"/>
      <c r="CS53" s="1276"/>
      <c r="CT53" s="1276"/>
      <c r="CU53" s="1276"/>
      <c r="CV53" s="1276">
        <v>
43.5</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
592</v>
      </c>
      <c r="AO55" s="1281"/>
      <c r="AP55" s="1281"/>
      <c r="AQ55" s="1281"/>
      <c r="AR55" s="1281"/>
      <c r="AS55" s="1281"/>
      <c r="AT55" s="1281"/>
      <c r="AU55" s="1281"/>
      <c r="AV55" s="1281"/>
      <c r="AW55" s="1281"/>
      <c r="AX55" s="1281"/>
      <c r="AY55" s="1281"/>
      <c r="AZ55" s="1281"/>
      <c r="BA55" s="1281"/>
      <c r="BB55" s="1279" t="s">
        <v>
590</v>
      </c>
      <c r="BC55" s="1279"/>
      <c r="BD55" s="1279"/>
      <c r="BE55" s="1279"/>
      <c r="BF55" s="1279"/>
      <c r="BG55" s="1279"/>
      <c r="BH55" s="1279"/>
      <c r="BI55" s="1279"/>
      <c r="BJ55" s="1279"/>
      <c r="BK55" s="1279"/>
      <c r="BL55" s="1279"/>
      <c r="BM55" s="1279"/>
      <c r="BN55" s="1279"/>
      <c r="BO55" s="1279"/>
      <c r="BP55" s="1276">
        <v>
0</v>
      </c>
      <c r="BQ55" s="1276"/>
      <c r="BR55" s="1276"/>
      <c r="BS55" s="1276"/>
      <c r="BT55" s="1276"/>
      <c r="BU55" s="1276"/>
      <c r="BV55" s="1276"/>
      <c r="BW55" s="1276"/>
      <c r="BX55" s="1276">
        <v>
0</v>
      </c>
      <c r="BY55" s="1276"/>
      <c r="BZ55" s="1276"/>
      <c r="CA55" s="1276"/>
      <c r="CB55" s="1276"/>
      <c r="CC55" s="1276"/>
      <c r="CD55" s="1276"/>
      <c r="CE55" s="1276"/>
      <c r="CF55" s="1276">
        <v>
0</v>
      </c>
      <c r="CG55" s="1276"/>
      <c r="CH55" s="1276"/>
      <c r="CI55" s="1276"/>
      <c r="CJ55" s="1276"/>
      <c r="CK55" s="1276"/>
      <c r="CL55" s="1276"/>
      <c r="CM55" s="1276"/>
      <c r="CN55" s="1276">
        <v>
0</v>
      </c>
      <c r="CO55" s="1276"/>
      <c r="CP55" s="1276"/>
      <c r="CQ55" s="1276"/>
      <c r="CR55" s="1276"/>
      <c r="CS55" s="1276"/>
      <c r="CT55" s="1276"/>
      <c r="CU55" s="1276"/>
      <c r="CV55" s="1276">
        <v>
0</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
591</v>
      </c>
      <c r="BC57" s="1279"/>
      <c r="BD57" s="1279"/>
      <c r="BE57" s="1279"/>
      <c r="BF57" s="1279"/>
      <c r="BG57" s="1279"/>
      <c r="BH57" s="1279"/>
      <c r="BI57" s="1279"/>
      <c r="BJ57" s="1279"/>
      <c r="BK57" s="1279"/>
      <c r="BL57" s="1279"/>
      <c r="BM57" s="1279"/>
      <c r="BN57" s="1279"/>
      <c r="BO57" s="1279"/>
      <c r="BP57" s="1276">
        <v>
56.9</v>
      </c>
      <c r="BQ57" s="1276"/>
      <c r="BR57" s="1276"/>
      <c r="BS57" s="1276"/>
      <c r="BT57" s="1276"/>
      <c r="BU57" s="1276"/>
      <c r="BV57" s="1276"/>
      <c r="BW57" s="1276"/>
      <c r="BX57" s="1276">
        <v>
57.7</v>
      </c>
      <c r="BY57" s="1276"/>
      <c r="BZ57" s="1276"/>
      <c r="CA57" s="1276"/>
      <c r="CB57" s="1276"/>
      <c r="CC57" s="1276"/>
      <c r="CD57" s="1276"/>
      <c r="CE57" s="1276"/>
      <c r="CF57" s="1276">
        <v>
56.3</v>
      </c>
      <c r="CG57" s="1276"/>
      <c r="CH57" s="1276"/>
      <c r="CI57" s="1276"/>
      <c r="CJ57" s="1276"/>
      <c r="CK57" s="1276"/>
      <c r="CL57" s="1276"/>
      <c r="CM57" s="1276"/>
      <c r="CN57" s="1276">
        <v>
56.4</v>
      </c>
      <c r="CO57" s="1276"/>
      <c r="CP57" s="1276"/>
      <c r="CQ57" s="1276"/>
      <c r="CR57" s="1276"/>
      <c r="CS57" s="1276"/>
      <c r="CT57" s="1276"/>
      <c r="CU57" s="1276"/>
      <c r="CV57" s="1276">
        <v>
56</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
593</v>
      </c>
    </row>
    <row r="64" spans="1:109" ht="13.2" x14ac:dyDescent="0.2">
      <c r="B64" s="375"/>
      <c r="G64" s="382"/>
      <c r="I64" s="395"/>
      <c r="J64" s="395"/>
      <c r="K64" s="395"/>
      <c r="L64" s="395"/>
      <c r="M64" s="395"/>
      <c r="N64" s="396"/>
      <c r="AM64" s="382"/>
      <c r="AN64" s="382" t="s">
        <v>
586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
594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
588</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
552</v>
      </c>
      <c r="BQ72" s="1281"/>
      <c r="BR72" s="1281"/>
      <c r="BS72" s="1281"/>
      <c r="BT72" s="1281"/>
      <c r="BU72" s="1281"/>
      <c r="BV72" s="1281"/>
      <c r="BW72" s="1281"/>
      <c r="BX72" s="1281" t="s">
        <v>
553</v>
      </c>
      <c r="BY72" s="1281"/>
      <c r="BZ72" s="1281"/>
      <c r="CA72" s="1281"/>
      <c r="CB72" s="1281"/>
      <c r="CC72" s="1281"/>
      <c r="CD72" s="1281"/>
      <c r="CE72" s="1281"/>
      <c r="CF72" s="1281" t="s">
        <v>
554</v>
      </c>
      <c r="CG72" s="1281"/>
      <c r="CH72" s="1281"/>
      <c r="CI72" s="1281"/>
      <c r="CJ72" s="1281"/>
      <c r="CK72" s="1281"/>
      <c r="CL72" s="1281"/>
      <c r="CM72" s="1281"/>
      <c r="CN72" s="1281" t="s">
        <v>
555</v>
      </c>
      <c r="CO72" s="1281"/>
      <c r="CP72" s="1281"/>
      <c r="CQ72" s="1281"/>
      <c r="CR72" s="1281"/>
      <c r="CS72" s="1281"/>
      <c r="CT72" s="1281"/>
      <c r="CU72" s="1281"/>
      <c r="CV72" s="1281" t="s">
        <v>
556</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
589</v>
      </c>
      <c r="AO73" s="1279"/>
      <c r="AP73" s="1279"/>
      <c r="AQ73" s="1279"/>
      <c r="AR73" s="1279"/>
      <c r="AS73" s="1279"/>
      <c r="AT73" s="1279"/>
      <c r="AU73" s="1279"/>
      <c r="AV73" s="1279"/>
      <c r="AW73" s="1279"/>
      <c r="AX73" s="1279"/>
      <c r="AY73" s="1279"/>
      <c r="AZ73" s="1279"/>
      <c r="BA73" s="1279"/>
      <c r="BB73" s="1279" t="s">
        <v>
590</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
595</v>
      </c>
      <c r="BC75" s="1279"/>
      <c r="BD75" s="1279"/>
      <c r="BE75" s="1279"/>
      <c r="BF75" s="1279"/>
      <c r="BG75" s="1279"/>
      <c r="BH75" s="1279"/>
      <c r="BI75" s="1279"/>
      <c r="BJ75" s="1279"/>
      <c r="BK75" s="1279"/>
      <c r="BL75" s="1279"/>
      <c r="BM75" s="1279"/>
      <c r="BN75" s="1279"/>
      <c r="BO75" s="1279"/>
      <c r="BP75" s="1276">
        <v>
0.5</v>
      </c>
      <c r="BQ75" s="1276"/>
      <c r="BR75" s="1276"/>
      <c r="BS75" s="1276"/>
      <c r="BT75" s="1276"/>
      <c r="BU75" s="1276"/>
      <c r="BV75" s="1276"/>
      <c r="BW75" s="1276"/>
      <c r="BX75" s="1276">
        <v>
0.3</v>
      </c>
      <c r="BY75" s="1276"/>
      <c r="BZ75" s="1276"/>
      <c r="CA75" s="1276"/>
      <c r="CB75" s="1276"/>
      <c r="CC75" s="1276"/>
      <c r="CD75" s="1276"/>
      <c r="CE75" s="1276"/>
      <c r="CF75" s="1276">
        <v>
0</v>
      </c>
      <c r="CG75" s="1276"/>
      <c r="CH75" s="1276"/>
      <c r="CI75" s="1276"/>
      <c r="CJ75" s="1276"/>
      <c r="CK75" s="1276"/>
      <c r="CL75" s="1276"/>
      <c r="CM75" s="1276"/>
      <c r="CN75" s="1276">
        <v>
-0.2</v>
      </c>
      <c r="CO75" s="1276"/>
      <c r="CP75" s="1276"/>
      <c r="CQ75" s="1276"/>
      <c r="CR75" s="1276"/>
      <c r="CS75" s="1276"/>
      <c r="CT75" s="1276"/>
      <c r="CU75" s="1276"/>
      <c r="CV75" s="1276">
        <v>
-0.6</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
592</v>
      </c>
      <c r="AO77" s="1281"/>
      <c r="AP77" s="1281"/>
      <c r="AQ77" s="1281"/>
      <c r="AR77" s="1281"/>
      <c r="AS77" s="1281"/>
      <c r="AT77" s="1281"/>
      <c r="AU77" s="1281"/>
      <c r="AV77" s="1281"/>
      <c r="AW77" s="1281"/>
      <c r="AX77" s="1281"/>
      <c r="AY77" s="1281"/>
      <c r="AZ77" s="1281"/>
      <c r="BA77" s="1281"/>
      <c r="BB77" s="1279" t="s">
        <v>
590</v>
      </c>
      <c r="BC77" s="1279"/>
      <c r="BD77" s="1279"/>
      <c r="BE77" s="1279"/>
      <c r="BF77" s="1279"/>
      <c r="BG77" s="1279"/>
      <c r="BH77" s="1279"/>
      <c r="BI77" s="1279"/>
      <c r="BJ77" s="1279"/>
      <c r="BK77" s="1279"/>
      <c r="BL77" s="1279"/>
      <c r="BM77" s="1279"/>
      <c r="BN77" s="1279"/>
      <c r="BO77" s="1279"/>
      <c r="BP77" s="1276">
        <v>
0</v>
      </c>
      <c r="BQ77" s="1276"/>
      <c r="BR77" s="1276"/>
      <c r="BS77" s="1276"/>
      <c r="BT77" s="1276"/>
      <c r="BU77" s="1276"/>
      <c r="BV77" s="1276"/>
      <c r="BW77" s="1276"/>
      <c r="BX77" s="1276">
        <v>
0</v>
      </c>
      <c r="BY77" s="1276"/>
      <c r="BZ77" s="1276"/>
      <c r="CA77" s="1276"/>
      <c r="CB77" s="1276"/>
      <c r="CC77" s="1276"/>
      <c r="CD77" s="1276"/>
      <c r="CE77" s="1276"/>
      <c r="CF77" s="1276">
        <v>
0</v>
      </c>
      <c r="CG77" s="1276"/>
      <c r="CH77" s="1276"/>
      <c r="CI77" s="1276"/>
      <c r="CJ77" s="1276"/>
      <c r="CK77" s="1276"/>
      <c r="CL77" s="1276"/>
      <c r="CM77" s="1276"/>
      <c r="CN77" s="1276">
        <v>
0</v>
      </c>
      <c r="CO77" s="1276"/>
      <c r="CP77" s="1276"/>
      <c r="CQ77" s="1276"/>
      <c r="CR77" s="1276"/>
      <c r="CS77" s="1276"/>
      <c r="CT77" s="1276"/>
      <c r="CU77" s="1276"/>
      <c r="CV77" s="1276">
        <v>
0</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
595</v>
      </c>
      <c r="BC79" s="1279"/>
      <c r="BD79" s="1279"/>
      <c r="BE79" s="1279"/>
      <c r="BF79" s="1279"/>
      <c r="BG79" s="1279"/>
      <c r="BH79" s="1279"/>
      <c r="BI79" s="1279"/>
      <c r="BJ79" s="1279"/>
      <c r="BK79" s="1279"/>
      <c r="BL79" s="1279"/>
      <c r="BM79" s="1279"/>
      <c r="BN79" s="1279"/>
      <c r="BO79" s="1279"/>
      <c r="BP79" s="1276">
        <v>
-3.2</v>
      </c>
      <c r="BQ79" s="1276"/>
      <c r="BR79" s="1276"/>
      <c r="BS79" s="1276"/>
      <c r="BT79" s="1276"/>
      <c r="BU79" s="1276"/>
      <c r="BV79" s="1276"/>
      <c r="BW79" s="1276"/>
      <c r="BX79" s="1276">
        <v>
-3.4</v>
      </c>
      <c r="BY79" s="1276"/>
      <c r="BZ79" s="1276"/>
      <c r="CA79" s="1276"/>
      <c r="CB79" s="1276"/>
      <c r="CC79" s="1276"/>
      <c r="CD79" s="1276"/>
      <c r="CE79" s="1276"/>
      <c r="CF79" s="1276">
        <v>
-3.5</v>
      </c>
      <c r="CG79" s="1276"/>
      <c r="CH79" s="1276"/>
      <c r="CI79" s="1276"/>
      <c r="CJ79" s="1276"/>
      <c r="CK79" s="1276"/>
      <c r="CL79" s="1276"/>
      <c r="CM79" s="1276"/>
      <c r="CN79" s="1276">
        <v>
-3.4</v>
      </c>
      <c r="CO79" s="1276"/>
      <c r="CP79" s="1276"/>
      <c r="CQ79" s="1276"/>
      <c r="CR79" s="1276"/>
      <c r="CS79" s="1276"/>
      <c r="CT79" s="1276"/>
      <c r="CU79" s="1276"/>
      <c r="CV79" s="1276">
        <v>
-3.2</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WkoyZ33QnODvwWOypDNi1w4O40O9kJJwJq5pVh5TweJg3N1uVrq+chIxuPEyjTWwHSL0dUT6ZPaHpQu/n2Nrdg==" saltValue="Knv5G+d7WIchCU4MIPSyG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48" sqref="AN48"/>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499</v>
      </c>
    </row>
  </sheetData>
  <sheetProtection algorithmName="SHA-512" hashValue="RKwvqMsgeUXmn6jQZQmRS9mjHCCAG0IG+hxJA+WOLU10yzykLsNviD3JTIlOkyQXSuYipVin5YiJ8ynTOgiyiQ==" saltValue="6PuuztVEeD48wz0g6JObQ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48" sqref="AN48"/>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
499</v>
      </c>
    </row>
  </sheetData>
  <sheetProtection algorithmName="SHA-512" hashValue="0wS2aradaaN7350asJGbQ7q+7RVnMMyw7UmtiJpJId2nMDNt46vmI19YJWMeLAZkCpYeYwvjMv+Ty0asi+icbw==" saltValue="96hRRCg4+xzPM8C5YO6xJ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549</v>
      </c>
      <c r="G2" s="148"/>
      <c r="H2" s="149"/>
    </row>
    <row r="3" spans="1:8" x14ac:dyDescent="0.2">
      <c r="A3" s="145" t="s">
        <v>542</v>
      </c>
      <c r="B3" s="150"/>
      <c r="C3" s="151"/>
      <c r="D3" s="152">
        <v>119008</v>
      </c>
      <c r="E3" s="153"/>
      <c r="F3" s="154">
        <v>46686</v>
      </c>
      <c r="G3" s="155"/>
      <c r="H3" s="156"/>
    </row>
    <row r="4" spans="1:8" x14ac:dyDescent="0.2">
      <c r="A4" s="157"/>
      <c r="B4" s="158"/>
      <c r="C4" s="159"/>
      <c r="D4" s="160">
        <v>80701</v>
      </c>
      <c r="E4" s="161"/>
      <c r="F4" s="162">
        <v>32595</v>
      </c>
      <c r="G4" s="163"/>
      <c r="H4" s="164"/>
    </row>
    <row r="5" spans="1:8" x14ac:dyDescent="0.2">
      <c r="A5" s="145" t="s">
        <v>544</v>
      </c>
      <c r="B5" s="150"/>
      <c r="C5" s="151"/>
      <c r="D5" s="152">
        <v>200568</v>
      </c>
      <c r="E5" s="153"/>
      <c r="F5" s="154">
        <v>49796</v>
      </c>
      <c r="G5" s="155"/>
      <c r="H5" s="156"/>
    </row>
    <row r="6" spans="1:8" x14ac:dyDescent="0.2">
      <c r="A6" s="157"/>
      <c r="B6" s="158"/>
      <c r="C6" s="159"/>
      <c r="D6" s="160">
        <v>152911</v>
      </c>
      <c r="E6" s="161"/>
      <c r="F6" s="162">
        <v>37281</v>
      </c>
      <c r="G6" s="163"/>
      <c r="H6" s="164"/>
    </row>
    <row r="7" spans="1:8" x14ac:dyDescent="0.2">
      <c r="A7" s="145" t="s">
        <v>545</v>
      </c>
      <c r="B7" s="150"/>
      <c r="C7" s="151"/>
      <c r="D7" s="152">
        <v>131171</v>
      </c>
      <c r="E7" s="153"/>
      <c r="F7" s="154">
        <v>51681</v>
      </c>
      <c r="G7" s="155"/>
      <c r="H7" s="156"/>
    </row>
    <row r="8" spans="1:8" x14ac:dyDescent="0.2">
      <c r="A8" s="157"/>
      <c r="B8" s="158"/>
      <c r="C8" s="159"/>
      <c r="D8" s="160">
        <v>112860</v>
      </c>
      <c r="E8" s="161"/>
      <c r="F8" s="162">
        <v>37226</v>
      </c>
      <c r="G8" s="163"/>
      <c r="H8" s="164"/>
    </row>
    <row r="9" spans="1:8" x14ac:dyDescent="0.2">
      <c r="A9" s="145" t="s">
        <v>546</v>
      </c>
      <c r="B9" s="150"/>
      <c r="C9" s="151"/>
      <c r="D9" s="152">
        <v>154320</v>
      </c>
      <c r="E9" s="153"/>
      <c r="F9" s="154">
        <v>50465</v>
      </c>
      <c r="G9" s="155"/>
      <c r="H9" s="156"/>
    </row>
    <row r="10" spans="1:8" x14ac:dyDescent="0.2">
      <c r="A10" s="157"/>
      <c r="B10" s="158"/>
      <c r="C10" s="159"/>
      <c r="D10" s="160">
        <v>143402</v>
      </c>
      <c r="E10" s="161"/>
      <c r="F10" s="162">
        <v>34193</v>
      </c>
      <c r="G10" s="163"/>
      <c r="H10" s="164"/>
    </row>
    <row r="11" spans="1:8" x14ac:dyDescent="0.2">
      <c r="A11" s="145" t="s">
        <v>547</v>
      </c>
      <c r="B11" s="150"/>
      <c r="C11" s="151"/>
      <c r="D11" s="152">
        <v>93802</v>
      </c>
      <c r="E11" s="153"/>
      <c r="F11" s="154">
        <v>51679</v>
      </c>
      <c r="G11" s="155"/>
      <c r="H11" s="156"/>
    </row>
    <row r="12" spans="1:8" x14ac:dyDescent="0.2">
      <c r="A12" s="157"/>
      <c r="B12" s="158"/>
      <c r="C12" s="165"/>
      <c r="D12" s="160">
        <v>79954</v>
      </c>
      <c r="E12" s="161"/>
      <c r="F12" s="162">
        <v>35132</v>
      </c>
      <c r="G12" s="163"/>
      <c r="H12" s="164"/>
    </row>
    <row r="13" spans="1:8" x14ac:dyDescent="0.2">
      <c r="A13" s="145"/>
      <c r="B13" s="150"/>
      <c r="C13" s="166"/>
      <c r="D13" s="167">
        <v>139774</v>
      </c>
      <c r="E13" s="168"/>
      <c r="F13" s="169">
        <v>50061</v>
      </c>
      <c r="G13" s="170"/>
      <c r="H13" s="156"/>
    </row>
    <row r="14" spans="1:8" x14ac:dyDescent="0.2">
      <c r="A14" s="157"/>
      <c r="B14" s="158"/>
      <c r="C14" s="159"/>
      <c r="D14" s="160">
        <v>113966</v>
      </c>
      <c r="E14" s="161"/>
      <c r="F14" s="162">
        <v>35285</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3.36</v>
      </c>
      <c r="C19" s="171">
        <f>ROUND(VALUE(SUBSTITUTE(実質収支比率等に係る経年分析!G$48,"▲","-")),2)</f>
        <v>3.86</v>
      </c>
      <c r="D19" s="171">
        <f>ROUND(VALUE(SUBSTITUTE(実質収支比率等に係る経年分析!H$48,"▲","-")),2)</f>
        <v>5.77</v>
      </c>
      <c r="E19" s="171">
        <f>ROUND(VALUE(SUBSTITUTE(実質収支比率等に係る経年分析!I$48,"▲","-")),2)</f>
        <v>4.88</v>
      </c>
      <c r="F19" s="171">
        <f>ROUND(VALUE(SUBSTITUTE(実質収支比率等に係る経年分析!J$48,"▲","-")),2)</f>
        <v>3.99</v>
      </c>
    </row>
    <row r="20" spans="1:11" x14ac:dyDescent="0.2">
      <c r="A20" s="171" t="s">
        <v>55</v>
      </c>
      <c r="B20" s="171">
        <f>ROUND(VALUE(SUBSTITUTE(実質収支比率等に係る経年分析!F$47,"▲","-")),2)</f>
        <v>139.93</v>
      </c>
      <c r="C20" s="171">
        <f>ROUND(VALUE(SUBSTITUTE(実質収支比率等に係る経年分析!G$47,"▲","-")),2)</f>
        <v>140.71</v>
      </c>
      <c r="D20" s="171">
        <f>ROUND(VALUE(SUBSTITUTE(実質収支比率等に係る経年分析!H$47,"▲","-")),2)</f>
        <v>142.44999999999999</v>
      </c>
      <c r="E20" s="171">
        <f>ROUND(VALUE(SUBSTITUTE(実質収支比率等に係る経年分析!I$47,"▲","-")),2)</f>
        <v>124.76</v>
      </c>
      <c r="F20" s="171">
        <f>ROUND(VALUE(SUBSTITUTE(実質収支比率等に係る経年分析!J$47,"▲","-")),2)</f>
        <v>113.94</v>
      </c>
    </row>
    <row r="21" spans="1:11" x14ac:dyDescent="0.2">
      <c r="A21" s="171" t="s">
        <v>56</v>
      </c>
      <c r="B21" s="171">
        <f>IF(ISNUMBER(VALUE(SUBSTITUTE(実質収支比率等に係る経年分析!F$49,"▲","-"))),ROUND(VALUE(SUBSTITUTE(実質収支比率等に係る経年分析!F$49,"▲","-")),2),NA())</f>
        <v>6.67</v>
      </c>
      <c r="C21" s="171">
        <f>IF(ISNUMBER(VALUE(SUBSTITUTE(実質収支比率等に係る経年分析!G$49,"▲","-"))),ROUND(VALUE(SUBSTITUTE(実質収支比率等に係る経年分析!G$49,"▲","-")),2),NA())</f>
        <v>7.75</v>
      </c>
      <c r="D21" s="171">
        <f>IF(ISNUMBER(VALUE(SUBSTITUTE(実質収支比率等に係る経年分析!H$49,"▲","-"))),ROUND(VALUE(SUBSTITUTE(実質収支比率等に係る経年分析!H$49,"▲","-")),2),NA())</f>
        <v>9.25</v>
      </c>
      <c r="E21" s="171">
        <f>IF(ISNUMBER(VALUE(SUBSTITUTE(実質収支比率等に係る経年分析!I$49,"▲","-"))),ROUND(VALUE(SUBSTITUTE(実質収支比率等に係る経年分析!I$49,"▲","-")),2),NA())</f>
        <v>-20.58</v>
      </c>
      <c r="F21" s="171">
        <f>IF(ISNUMBER(VALUE(SUBSTITUTE(実質収支比率等に係る経年分析!J$49,"▲","-"))),ROUND(VALUE(SUBSTITUTE(実質収支比率等に係る経年分析!J$49,"▲","-")),2),NA())</f>
        <v>0.86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e">
        <f>IF(連結実質赤字比率に係る赤字・黒字の構成分析!C$38="",NA(),連結実質赤字比率に係る赤字・黒字の構成分析!C$38)</f>
        <v>#N/A</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#VALUE!</v>
      </c>
      <c r="K32" s="172" t="e">
        <f>IF(ROUND(VALUE(SUBSTITUTE(連結実質赤字比率に係る赤字・黒字の構成分析!J$38,"▲", "-")), 2) &gt;= 0, ABS(ROUND(VALUE(SUBSTITUTE(連結実質赤字比率に係る赤字・黒字の構成分析!J$38,"▲", "-")), 2)), NA())</f>
        <v>#VALUE!</v>
      </c>
    </row>
    <row r="33" spans="1:16" x14ac:dyDescent="0.2">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0.28000000000000003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0.24</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1.24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1.0900000000000001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0.84</v>
      </c>
    </row>
    <row r="35" spans="1:16" x14ac:dyDescent="0.2">
      <c r="A35" s="172" t="str">
        <f>IF(連結実質赤字比率に係る赤字・黒字の構成分析!C$35="",NA(),連結実質赤字比率に係る赤字・黒字の構成分析!C$35)</f>
        <v>国民健康保険事業会計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3.76</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3.35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3.86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5.77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3.98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976</v>
      </c>
      <c r="E42" s="173"/>
      <c r="F42" s="173"/>
      <c r="G42" s="173">
        <f>'実質公債費比率（分子）の構造'!L$52</f>
        <v>907</v>
      </c>
      <c r="H42" s="173"/>
      <c r="I42" s="173"/>
      <c r="J42" s="173">
        <f>'実質公債費比率（分子）の構造'!M$52</f>
        <v>876</v>
      </c>
      <c r="K42" s="173"/>
      <c r="L42" s="173"/>
      <c r="M42" s="173">
        <f>'実質公債費比率（分子）の構造'!N$52</f>
        <v>860</v>
      </c>
      <c r="N42" s="173"/>
      <c r="O42" s="173"/>
      <c r="P42" s="173">
        <f>'実質公債費比率（分子）の構造'!O$52</f>
        <v>815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671</v>
      </c>
      <c r="C44" s="173"/>
      <c r="D44" s="173"/>
      <c r="E44" s="173">
        <f>'実質公債費比率（分子）の構造'!L$50</f>
        <v>661</v>
      </c>
      <c r="F44" s="173"/>
      <c r="G44" s="173"/>
      <c r="H44" s="173">
        <f>'実質公債費比率（分子）の構造'!M$50</f>
        <v>651</v>
      </c>
      <c r="I44" s="173"/>
      <c r="J44" s="173"/>
      <c r="K44" s="173">
        <f>'実質公債費比率（分子）の構造'!N$50</f>
        <v>641</v>
      </c>
      <c r="L44" s="173"/>
      <c r="M44" s="173"/>
      <c r="N44" s="173">
        <f>'実質公債費比率（分子）の構造'!O$50</f>
        <v>238</v>
      </c>
      <c r="O44" s="173"/>
      <c r="P44" s="173"/>
    </row>
    <row r="45" spans="1:16" x14ac:dyDescent="0.2">
      <c r="A45" s="173" t="s">
        <v>66</v>
      </c>
      <c r="B45" s="173">
        <f>'実質公債費比率（分子）の構造'!K$49</f>
        <v>44</v>
      </c>
      <c r="C45" s="173"/>
      <c r="D45" s="173"/>
      <c r="E45" s="173">
        <f>'実質公債費比率（分子）の構造'!L$49</f>
        <v>47</v>
      </c>
      <c r="F45" s="173"/>
      <c r="G45" s="173"/>
      <c r="H45" s="173">
        <f>'実質公債費比率（分子）の構造'!M$49</f>
        <v>49</v>
      </c>
      <c r="I45" s="173"/>
      <c r="J45" s="173"/>
      <c r="K45" s="173">
        <f>'実質公債費比率（分子）の構造'!N$49</f>
        <v>58</v>
      </c>
      <c r="L45" s="173"/>
      <c r="M45" s="173"/>
      <c r="N45" s="173">
        <f>'実質公債費比率（分子）の構造'!O$49</f>
        <v>65</v>
      </c>
      <c r="O45" s="173"/>
      <c r="P45" s="173"/>
    </row>
    <row r="46" spans="1:16" x14ac:dyDescent="0.2">
      <c r="A46" s="173" t="s">
        <v>67</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379</v>
      </c>
      <c r="C49" s="173"/>
      <c r="D49" s="173"/>
      <c r="E49" s="173">
        <f>'実質公債費比率（分子）の構造'!L$45</f>
        <v>155</v>
      </c>
      <c r="F49" s="173"/>
      <c r="G49" s="173"/>
      <c r="H49" s="173">
        <f>'実質公債費比率（分子）の構造'!M$45</f>
        <v>71</v>
      </c>
      <c r="I49" s="173"/>
      <c r="J49" s="173"/>
      <c r="K49" s="173">
        <f>'実質公債費比率（分子）の構造'!N$45</f>
        <v>70</v>
      </c>
      <c r="L49" s="173"/>
      <c r="M49" s="173"/>
      <c r="N49" s="173">
        <f>'実質公債費比率（分子）の構造'!O$45</f>
        <v>54</v>
      </c>
      <c r="O49" s="173"/>
      <c r="P49" s="173"/>
    </row>
    <row r="50" spans="1:16" x14ac:dyDescent="0.2">
      <c r="A50" s="173" t="s">
        <v>71</v>
      </c>
      <c r="B50" s="173" t="e">
        <f>NA()</f>
        <v>#N/A</v>
      </c>
      <c r="C50" s="173">
        <f>IF(ISNUMBER('実質公債費比率（分子）の構造'!K$53),'実質公債費比率（分子）の構造'!K$53,NA())</f>
        <v>118</v>
      </c>
      <c r="D50" s="173" t="e">
        <f>NA()</f>
        <v>#N/A</v>
      </c>
      <c r="E50" s="173" t="e">
        <f>NA()</f>
        <v>#N/A</v>
      </c>
      <c r="F50" s="173">
        <f>IF(ISNUMBER('実質公債費比率（分子）の構造'!L$53),'実質公債費比率（分子）の構造'!L$53,NA())</f>
        <v>-44</v>
      </c>
      <c r="G50" s="173" t="e">
        <f>NA()</f>
        <v>#N/A</v>
      </c>
      <c r="H50" s="173" t="e">
        <f>NA()</f>
        <v>#N/A</v>
      </c>
      <c r="I50" s="173">
        <f>IF(ISNUMBER('実質公債費比率（分子）の構造'!M$53),'実質公債費比率（分子）の構造'!M$53,NA())</f>
        <v>-105</v>
      </c>
      <c r="J50" s="173" t="e">
        <f>NA()</f>
        <v>#N/A</v>
      </c>
      <c r="K50" s="173" t="e">
        <f>NA()</f>
        <v>#N/A</v>
      </c>
      <c r="L50" s="173">
        <f>IF(ISNUMBER('実質公債費比率（分子）の構造'!N$53),'実質公債費比率（分子）の構造'!N$53,NA())</f>
        <v>-91</v>
      </c>
      <c r="M50" s="173" t="e">
        <f>NA()</f>
        <v>#N/A</v>
      </c>
      <c r="N50" s="173" t="e">
        <f>NA()</f>
        <v>#N/A</v>
      </c>
      <c r="O50" s="173">
        <f>IF(ISNUMBER('実質公債費比率（分子）の構造'!O$53),'実質公債費比率（分子）の構造'!O$53,NA())</f>
        <v>-458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8351</v>
      </c>
      <c r="E56" s="172"/>
      <c r="F56" s="172"/>
      <c r="G56" s="172">
        <f>'将来負担比率（分子）の構造'!J$52</f>
        <v>7530</v>
      </c>
      <c r="H56" s="172"/>
      <c r="I56" s="172"/>
      <c r="J56" s="172">
        <f>'将来負担比率（分子）の構造'!K$52</f>
        <v>6734</v>
      </c>
      <c r="K56" s="172"/>
      <c r="L56" s="172"/>
      <c r="M56" s="172">
        <f>'将来負担比率（分子）の構造'!L$52</f>
        <v>5938</v>
      </c>
      <c r="N56" s="172"/>
      <c r="O56" s="172"/>
      <c r="P56" s="172">
        <f>'将来負担比率（分子）の構造'!M$52</f>
        <v>5160</v>
      </c>
    </row>
    <row r="57" spans="1:16" x14ac:dyDescent="0.2">
      <c r="A57" s="172" t="s">
        <v>42</v>
      </c>
      <c r="B57" s="172"/>
      <c r="C57" s="172"/>
      <c r="D57" s="172">
        <f>'将来負担比率（分子）の構造'!I$51</f>
        <v>43</v>
      </c>
      <c r="E57" s="172"/>
      <c r="F57" s="172"/>
      <c r="G57" s="172">
        <f>'将来負担比率（分子）の構造'!J$51</f>
        <v>32</v>
      </c>
      <c r="H57" s="172"/>
      <c r="I57" s="172"/>
      <c r="J57" s="172">
        <f>'将来負担比率（分子）の構造'!K$51</f>
        <v>20</v>
      </c>
      <c r="K57" s="172"/>
      <c r="L57" s="172"/>
      <c r="M57" s="172">
        <f>'将来負担比率（分子）の構造'!L$51</f>
        <v>8</v>
      </c>
      <c r="N57" s="172"/>
      <c r="O57" s="172"/>
      <c r="P57" s="172" t="str">
        <f>'将来負担比率（分子）の構造'!M$51</f>
        <v>-</v>
      </c>
    </row>
    <row r="58" spans="1:16" x14ac:dyDescent="0.2">
      <c r="A58" s="172" t="s">
        <v>41</v>
      </c>
      <c r="B58" s="172"/>
      <c r="C58" s="172"/>
      <c r="D58" s="172">
        <f>'将来負担比率（分子）の構造'!I$50</f>
        <v>114185</v>
      </c>
      <c r="E58" s="172"/>
      <c r="F58" s="172"/>
      <c r="G58" s="172">
        <f>'将来負担比率（分子）の構造'!J$50</f>
        <v>114985</v>
      </c>
      <c r="H58" s="172"/>
      <c r="I58" s="172"/>
      <c r="J58" s="172">
        <f>'将来負担比率（分子）の構造'!K$50</f>
        <v>118654</v>
      </c>
      <c r="K58" s="172"/>
      <c r="L58" s="172"/>
      <c r="M58" s="172">
        <f>'将来負担比率（分子）の構造'!L$50</f>
        <v>114006</v>
      </c>
      <c r="N58" s="172"/>
      <c r="O58" s="172"/>
      <c r="P58" s="172">
        <f>'将来負担比率（分子）の構造'!M$50</f>
        <v>117546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6992</v>
      </c>
      <c r="C62" s="172"/>
      <c r="D62" s="172"/>
      <c r="E62" s="172">
        <f>'将来負担比率（分子）の構造'!J$45</f>
        <v>6077</v>
      </c>
      <c r="F62" s="172"/>
      <c r="G62" s="172"/>
      <c r="H62" s="172">
        <f>'将来負担比率（分子）の構造'!K$45</f>
        <v>6468</v>
      </c>
      <c r="I62" s="172"/>
      <c r="J62" s="172"/>
      <c r="K62" s="172">
        <f>'将来負担比率（分子）の構造'!L$45</f>
        <v>5642</v>
      </c>
      <c r="L62" s="172"/>
      <c r="M62" s="172"/>
      <c r="N62" s="172">
        <f>'将来負担比率（分子）の構造'!M$45</f>
        <v>5728</v>
      </c>
      <c r="O62" s="172"/>
      <c r="P62" s="172"/>
    </row>
    <row r="63" spans="1:16" x14ac:dyDescent="0.2">
      <c r="A63" s="172" t="s">
        <v>34</v>
      </c>
      <c r="B63" s="172">
        <f>'将来負担比率（分子）の構造'!I$44</f>
        <v>570</v>
      </c>
      <c r="C63" s="172"/>
      <c r="D63" s="172"/>
      <c r="E63" s="172">
        <f>'将来負担比率（分子）の構造'!J$44</f>
        <v>573</v>
      </c>
      <c r="F63" s="172"/>
      <c r="G63" s="172"/>
      <c r="H63" s="172">
        <f>'将来負担比率（分子）の構造'!K$44</f>
        <v>602</v>
      </c>
      <c r="I63" s="172"/>
      <c r="J63" s="172"/>
      <c r="K63" s="172">
        <f>'将来負担比率（分子）の構造'!L$44</f>
        <v>675</v>
      </c>
      <c r="L63" s="172"/>
      <c r="M63" s="172"/>
      <c r="N63" s="172">
        <f>'将来負担比率（分子）の構造'!M$44</f>
        <v>800</v>
      </c>
      <c r="O63" s="172"/>
      <c r="P63" s="172"/>
    </row>
    <row r="64" spans="1:16" x14ac:dyDescent="0.2">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x14ac:dyDescent="0.2">
      <c r="A65" s="172" t="s">
        <v>32</v>
      </c>
      <c r="B65" s="172">
        <f>'将来負担比率（分子）の構造'!I$42</f>
        <v>2710</v>
      </c>
      <c r="C65" s="172"/>
      <c r="D65" s="172"/>
      <c r="E65" s="172">
        <f>'将来負担比率（分子）の構造'!J$42</f>
        <v>2114</v>
      </c>
      <c r="F65" s="172"/>
      <c r="G65" s="172"/>
      <c r="H65" s="172">
        <f>'将来負担比率（分子）の構造'!K$42</f>
        <v>1513</v>
      </c>
      <c r="I65" s="172"/>
      <c r="J65" s="172"/>
      <c r="K65" s="172">
        <f>'将来負担比率（分子）の構造'!L$42</f>
        <v>906</v>
      </c>
      <c r="L65" s="172"/>
      <c r="M65" s="172"/>
      <c r="N65" s="172">
        <f>'将来負担比率（分子）の構造'!M$42</f>
        <v>688</v>
      </c>
      <c r="O65" s="172"/>
      <c r="P65" s="172"/>
    </row>
    <row r="66" spans="1:16" x14ac:dyDescent="0.2">
      <c r="A66" s="172" t="s">
        <v>31</v>
      </c>
      <c r="B66" s="172">
        <f>'将来負担比率（分子）の構造'!I$41</f>
        <v>349</v>
      </c>
      <c r="C66" s="172"/>
      <c r="D66" s="172"/>
      <c r="E66" s="172">
        <f>'将来負担比率（分子）の構造'!J$41</f>
        <v>201</v>
      </c>
      <c r="F66" s="172"/>
      <c r="G66" s="172"/>
      <c r="H66" s="172">
        <f>'将来負担比率（分子）の構造'!K$41</f>
        <v>135</v>
      </c>
      <c r="I66" s="172"/>
      <c r="J66" s="172"/>
      <c r="K66" s="172">
        <f>'将来負担比率（分子）の構造'!L$41</f>
        <v>68</v>
      </c>
      <c r="L66" s="172"/>
      <c r="M66" s="172"/>
      <c r="N66" s="172">
        <f>'将来負担比率（分子）の構造'!M$41</f>
        <v>15</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48148</v>
      </c>
      <c r="C72" s="176">
        <f>基金残高に係る経年分析!G55</f>
        <v>41606</v>
      </c>
      <c r="D72" s="176">
        <f>基金残高に係る経年分析!H55</f>
        <v>42079</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70205</v>
      </c>
      <c r="C74" s="176">
        <f>基金残高に係る経年分析!G57</f>
        <v>72099</v>
      </c>
      <c r="D74" s="176">
        <f>基金残高に係る経年分析!H57</f>
        <v>75066</v>
      </c>
    </row>
  </sheetData>
  <sheetProtection algorithmName="SHA-512" hashValue="8bveFRm2L6WHiiRiBrP+qFOgTQ9qboVSA6WkGIY1B94qCpULHmxcHMfR6Umzlfvt0NNAmnUITIRcE+1nDbXJTg==" saltValue="+peEN1gsr6NrpKykTvIrp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R24" sqref="R24:Y24"/>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
215</v>
      </c>
      <c r="DI1" s="782"/>
      <c r="DJ1" s="782"/>
      <c r="DK1" s="782"/>
      <c r="DL1" s="782"/>
      <c r="DM1" s="782"/>
      <c r="DN1" s="783"/>
      <c r="DO1" s="212"/>
      <c r="DP1" s="781" t="s">
        <v>
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
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
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
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
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
1</v>
      </c>
      <c r="C4" s="724"/>
      <c r="D4" s="724"/>
      <c r="E4" s="724"/>
      <c r="F4" s="724"/>
      <c r="G4" s="724"/>
      <c r="H4" s="724"/>
      <c r="I4" s="724"/>
      <c r="J4" s="724"/>
      <c r="K4" s="724"/>
      <c r="L4" s="724"/>
      <c r="M4" s="724"/>
      <c r="N4" s="724"/>
      <c r="O4" s="724"/>
      <c r="P4" s="724"/>
      <c r="Q4" s="725"/>
      <c r="R4" s="723" t="s">
        <v>
221</v>
      </c>
      <c r="S4" s="724"/>
      <c r="T4" s="724"/>
      <c r="U4" s="724"/>
      <c r="V4" s="724"/>
      <c r="W4" s="724"/>
      <c r="X4" s="724"/>
      <c r="Y4" s="725"/>
      <c r="Z4" s="723" t="s">
        <v>
222</v>
      </c>
      <c r="AA4" s="724"/>
      <c r="AB4" s="724"/>
      <c r="AC4" s="725"/>
      <c r="AD4" s="723" t="s">
        <v>
223</v>
      </c>
      <c r="AE4" s="724"/>
      <c r="AF4" s="724"/>
      <c r="AG4" s="724"/>
      <c r="AH4" s="724"/>
      <c r="AI4" s="724"/>
      <c r="AJ4" s="724"/>
      <c r="AK4" s="725"/>
      <c r="AL4" s="723" t="s">
        <v>
222</v>
      </c>
      <c r="AM4" s="724"/>
      <c r="AN4" s="724"/>
      <c r="AO4" s="725"/>
      <c r="AP4" s="784" t="s">
        <v>
224</v>
      </c>
      <c r="AQ4" s="784"/>
      <c r="AR4" s="784"/>
      <c r="AS4" s="784"/>
      <c r="AT4" s="784"/>
      <c r="AU4" s="784"/>
      <c r="AV4" s="784"/>
      <c r="AW4" s="784"/>
      <c r="AX4" s="784"/>
      <c r="AY4" s="784"/>
      <c r="AZ4" s="784"/>
      <c r="BA4" s="784"/>
      <c r="BB4" s="784"/>
      <c r="BC4" s="784"/>
      <c r="BD4" s="784"/>
      <c r="BE4" s="784"/>
      <c r="BF4" s="784"/>
      <c r="BG4" s="784" t="s">
        <v>
225</v>
      </c>
      <c r="BH4" s="784"/>
      <c r="BI4" s="784"/>
      <c r="BJ4" s="784"/>
      <c r="BK4" s="784"/>
      <c r="BL4" s="784"/>
      <c r="BM4" s="784"/>
      <c r="BN4" s="784"/>
      <c r="BO4" s="784" t="s">
        <v>
222</v>
      </c>
      <c r="BP4" s="784"/>
      <c r="BQ4" s="784"/>
      <c r="BR4" s="784"/>
      <c r="BS4" s="784" t="s">
        <v>
226</v>
      </c>
      <c r="BT4" s="784"/>
      <c r="BU4" s="784"/>
      <c r="BV4" s="784"/>
      <c r="BW4" s="784"/>
      <c r="BX4" s="784"/>
      <c r="BY4" s="784"/>
      <c r="BZ4" s="784"/>
      <c r="CA4" s="784"/>
      <c r="CB4" s="784"/>
      <c r="CD4" s="766" t="s">
        <v>
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1" t="s">
        <v>
228</v>
      </c>
      <c r="C5" s="732"/>
      <c r="D5" s="732"/>
      <c r="E5" s="732"/>
      <c r="F5" s="732"/>
      <c r="G5" s="732"/>
      <c r="H5" s="732"/>
      <c r="I5" s="732"/>
      <c r="J5" s="732"/>
      <c r="K5" s="732"/>
      <c r="L5" s="732"/>
      <c r="M5" s="732"/>
      <c r="N5" s="732"/>
      <c r="O5" s="732"/>
      <c r="P5" s="732"/>
      <c r="Q5" s="733"/>
      <c r="R5" s="717">
        <v>
20725904</v>
      </c>
      <c r="S5" s="718"/>
      <c r="T5" s="718"/>
      <c r="U5" s="718"/>
      <c r="V5" s="718"/>
      <c r="W5" s="718"/>
      <c r="X5" s="718"/>
      <c r="Y5" s="761"/>
      <c r="Z5" s="779">
        <v>
31.6</v>
      </c>
      <c r="AA5" s="779"/>
      <c r="AB5" s="779"/>
      <c r="AC5" s="779"/>
      <c r="AD5" s="780">
        <v>
20725904</v>
      </c>
      <c r="AE5" s="780"/>
      <c r="AF5" s="780"/>
      <c r="AG5" s="780"/>
      <c r="AH5" s="780"/>
      <c r="AI5" s="780"/>
      <c r="AJ5" s="780"/>
      <c r="AK5" s="780"/>
      <c r="AL5" s="762">
        <v>
48.6</v>
      </c>
      <c r="AM5" s="736"/>
      <c r="AN5" s="736"/>
      <c r="AO5" s="763"/>
      <c r="AP5" s="731" t="s">
        <v>
229</v>
      </c>
      <c r="AQ5" s="732"/>
      <c r="AR5" s="732"/>
      <c r="AS5" s="732"/>
      <c r="AT5" s="732"/>
      <c r="AU5" s="732"/>
      <c r="AV5" s="732"/>
      <c r="AW5" s="732"/>
      <c r="AX5" s="732"/>
      <c r="AY5" s="732"/>
      <c r="AZ5" s="732"/>
      <c r="BA5" s="732"/>
      <c r="BB5" s="732"/>
      <c r="BC5" s="732"/>
      <c r="BD5" s="732"/>
      <c r="BE5" s="732"/>
      <c r="BF5" s="733"/>
      <c r="BG5" s="664">
        <v>
20723119</v>
      </c>
      <c r="BH5" s="665"/>
      <c r="BI5" s="665"/>
      <c r="BJ5" s="665"/>
      <c r="BK5" s="665"/>
      <c r="BL5" s="665"/>
      <c r="BM5" s="665"/>
      <c r="BN5" s="666"/>
      <c r="BO5" s="691">
        <v>
100</v>
      </c>
      <c r="BP5" s="691"/>
      <c r="BQ5" s="691"/>
      <c r="BR5" s="691"/>
      <c r="BS5" s="692" t="s">
        <v>
177</v>
      </c>
      <c r="BT5" s="692"/>
      <c r="BU5" s="692"/>
      <c r="BV5" s="692"/>
      <c r="BW5" s="692"/>
      <c r="BX5" s="692"/>
      <c r="BY5" s="692"/>
      <c r="BZ5" s="692"/>
      <c r="CA5" s="692"/>
      <c r="CB5" s="759"/>
      <c r="CD5" s="766" t="s">
        <v>
224</v>
      </c>
      <c r="CE5" s="767"/>
      <c r="CF5" s="767"/>
      <c r="CG5" s="767"/>
      <c r="CH5" s="767"/>
      <c r="CI5" s="767"/>
      <c r="CJ5" s="767"/>
      <c r="CK5" s="767"/>
      <c r="CL5" s="767"/>
      <c r="CM5" s="767"/>
      <c r="CN5" s="767"/>
      <c r="CO5" s="767"/>
      <c r="CP5" s="767"/>
      <c r="CQ5" s="768"/>
      <c r="CR5" s="766" t="s">
        <v>
230</v>
      </c>
      <c r="CS5" s="767"/>
      <c r="CT5" s="767"/>
      <c r="CU5" s="767"/>
      <c r="CV5" s="767"/>
      <c r="CW5" s="767"/>
      <c r="CX5" s="767"/>
      <c r="CY5" s="768"/>
      <c r="CZ5" s="766" t="s">
        <v>
222</v>
      </c>
      <c r="DA5" s="767"/>
      <c r="DB5" s="767"/>
      <c r="DC5" s="768"/>
      <c r="DD5" s="766" t="s">
        <v>
231</v>
      </c>
      <c r="DE5" s="767"/>
      <c r="DF5" s="767"/>
      <c r="DG5" s="767"/>
      <c r="DH5" s="767"/>
      <c r="DI5" s="767"/>
      <c r="DJ5" s="767"/>
      <c r="DK5" s="767"/>
      <c r="DL5" s="767"/>
      <c r="DM5" s="767"/>
      <c r="DN5" s="767"/>
      <c r="DO5" s="767"/>
      <c r="DP5" s="768"/>
      <c r="DQ5" s="766" t="s">
        <v>
232</v>
      </c>
      <c r="DR5" s="767"/>
      <c r="DS5" s="767"/>
      <c r="DT5" s="767"/>
      <c r="DU5" s="767"/>
      <c r="DV5" s="767"/>
      <c r="DW5" s="767"/>
      <c r="DX5" s="767"/>
      <c r="DY5" s="767"/>
      <c r="DZ5" s="767"/>
      <c r="EA5" s="767"/>
      <c r="EB5" s="767"/>
      <c r="EC5" s="768"/>
    </row>
    <row r="6" spans="2:143" ht="11.25" customHeight="1" x14ac:dyDescent="0.2">
      <c r="B6" s="661" t="s">
        <v>
233</v>
      </c>
      <c r="C6" s="662"/>
      <c r="D6" s="662"/>
      <c r="E6" s="662"/>
      <c r="F6" s="662"/>
      <c r="G6" s="662"/>
      <c r="H6" s="662"/>
      <c r="I6" s="662"/>
      <c r="J6" s="662"/>
      <c r="K6" s="662"/>
      <c r="L6" s="662"/>
      <c r="M6" s="662"/>
      <c r="N6" s="662"/>
      <c r="O6" s="662"/>
      <c r="P6" s="662"/>
      <c r="Q6" s="663"/>
      <c r="R6" s="664">
        <v>
311466</v>
      </c>
      <c r="S6" s="665"/>
      <c r="T6" s="665"/>
      <c r="U6" s="665"/>
      <c r="V6" s="665"/>
      <c r="W6" s="665"/>
      <c r="X6" s="665"/>
      <c r="Y6" s="666"/>
      <c r="Z6" s="691">
        <v>
0.5</v>
      </c>
      <c r="AA6" s="691"/>
      <c r="AB6" s="691"/>
      <c r="AC6" s="691"/>
      <c r="AD6" s="692">
        <v>
311466</v>
      </c>
      <c r="AE6" s="692"/>
      <c r="AF6" s="692"/>
      <c r="AG6" s="692"/>
      <c r="AH6" s="692"/>
      <c r="AI6" s="692"/>
      <c r="AJ6" s="692"/>
      <c r="AK6" s="692"/>
      <c r="AL6" s="667">
        <v>
0.7</v>
      </c>
      <c r="AM6" s="668"/>
      <c r="AN6" s="668"/>
      <c r="AO6" s="693"/>
      <c r="AP6" s="661" t="s">
        <v>
234</v>
      </c>
      <c r="AQ6" s="662"/>
      <c r="AR6" s="662"/>
      <c r="AS6" s="662"/>
      <c r="AT6" s="662"/>
      <c r="AU6" s="662"/>
      <c r="AV6" s="662"/>
      <c r="AW6" s="662"/>
      <c r="AX6" s="662"/>
      <c r="AY6" s="662"/>
      <c r="AZ6" s="662"/>
      <c r="BA6" s="662"/>
      <c r="BB6" s="662"/>
      <c r="BC6" s="662"/>
      <c r="BD6" s="662"/>
      <c r="BE6" s="662"/>
      <c r="BF6" s="663"/>
      <c r="BG6" s="664">
        <v>
20723119</v>
      </c>
      <c r="BH6" s="665"/>
      <c r="BI6" s="665"/>
      <c r="BJ6" s="665"/>
      <c r="BK6" s="665"/>
      <c r="BL6" s="665"/>
      <c r="BM6" s="665"/>
      <c r="BN6" s="666"/>
      <c r="BO6" s="691">
        <v>
100</v>
      </c>
      <c r="BP6" s="691"/>
      <c r="BQ6" s="691"/>
      <c r="BR6" s="691"/>
      <c r="BS6" s="692" t="s">
        <v>
177</v>
      </c>
      <c r="BT6" s="692"/>
      <c r="BU6" s="692"/>
      <c r="BV6" s="692"/>
      <c r="BW6" s="692"/>
      <c r="BX6" s="692"/>
      <c r="BY6" s="692"/>
      <c r="BZ6" s="692"/>
      <c r="CA6" s="692"/>
      <c r="CB6" s="759"/>
      <c r="CD6" s="720" t="s">
        <v>
235</v>
      </c>
      <c r="CE6" s="721"/>
      <c r="CF6" s="721"/>
      <c r="CG6" s="721"/>
      <c r="CH6" s="721"/>
      <c r="CI6" s="721"/>
      <c r="CJ6" s="721"/>
      <c r="CK6" s="721"/>
      <c r="CL6" s="721"/>
      <c r="CM6" s="721"/>
      <c r="CN6" s="721"/>
      <c r="CO6" s="721"/>
      <c r="CP6" s="721"/>
      <c r="CQ6" s="722"/>
      <c r="CR6" s="664">
        <v>
527045</v>
      </c>
      <c r="CS6" s="665"/>
      <c r="CT6" s="665"/>
      <c r="CU6" s="665"/>
      <c r="CV6" s="665"/>
      <c r="CW6" s="665"/>
      <c r="CX6" s="665"/>
      <c r="CY6" s="666"/>
      <c r="CZ6" s="762">
        <v>
0.8</v>
      </c>
      <c r="DA6" s="736"/>
      <c r="DB6" s="736"/>
      <c r="DC6" s="765"/>
      <c r="DD6" s="670" t="s">
        <v>
177</v>
      </c>
      <c r="DE6" s="665"/>
      <c r="DF6" s="665"/>
      <c r="DG6" s="665"/>
      <c r="DH6" s="665"/>
      <c r="DI6" s="665"/>
      <c r="DJ6" s="665"/>
      <c r="DK6" s="665"/>
      <c r="DL6" s="665"/>
      <c r="DM6" s="665"/>
      <c r="DN6" s="665"/>
      <c r="DO6" s="665"/>
      <c r="DP6" s="666"/>
      <c r="DQ6" s="670">
        <v>
527045</v>
      </c>
      <c r="DR6" s="665"/>
      <c r="DS6" s="665"/>
      <c r="DT6" s="665"/>
      <c r="DU6" s="665"/>
      <c r="DV6" s="665"/>
      <c r="DW6" s="665"/>
      <c r="DX6" s="665"/>
      <c r="DY6" s="665"/>
      <c r="DZ6" s="665"/>
      <c r="EA6" s="665"/>
      <c r="EB6" s="665"/>
      <c r="EC6" s="705"/>
    </row>
    <row r="7" spans="2:143" ht="11.25" customHeight="1" x14ac:dyDescent="0.2">
      <c r="B7" s="661" t="s">
        <v>
236</v>
      </c>
      <c r="C7" s="662"/>
      <c r="D7" s="662"/>
      <c r="E7" s="662"/>
      <c r="F7" s="662"/>
      <c r="G7" s="662"/>
      <c r="H7" s="662"/>
      <c r="I7" s="662"/>
      <c r="J7" s="662"/>
      <c r="K7" s="662"/>
      <c r="L7" s="662"/>
      <c r="M7" s="662"/>
      <c r="N7" s="662"/>
      <c r="O7" s="662"/>
      <c r="P7" s="662"/>
      <c r="Q7" s="663"/>
      <c r="R7" s="664">
        <v>
48698</v>
      </c>
      <c r="S7" s="665"/>
      <c r="T7" s="665"/>
      <c r="U7" s="665"/>
      <c r="V7" s="665"/>
      <c r="W7" s="665"/>
      <c r="X7" s="665"/>
      <c r="Y7" s="666"/>
      <c r="Z7" s="691">
        <v>
0.1</v>
      </c>
      <c r="AA7" s="691"/>
      <c r="AB7" s="691"/>
      <c r="AC7" s="691"/>
      <c r="AD7" s="692">
        <v>
48698</v>
      </c>
      <c r="AE7" s="692"/>
      <c r="AF7" s="692"/>
      <c r="AG7" s="692"/>
      <c r="AH7" s="692"/>
      <c r="AI7" s="692"/>
      <c r="AJ7" s="692"/>
      <c r="AK7" s="692"/>
      <c r="AL7" s="667">
        <v>
0.1</v>
      </c>
      <c r="AM7" s="668"/>
      <c r="AN7" s="668"/>
      <c r="AO7" s="693"/>
      <c r="AP7" s="661" t="s">
        <v>
237</v>
      </c>
      <c r="AQ7" s="662"/>
      <c r="AR7" s="662"/>
      <c r="AS7" s="662"/>
      <c r="AT7" s="662"/>
      <c r="AU7" s="662"/>
      <c r="AV7" s="662"/>
      <c r="AW7" s="662"/>
      <c r="AX7" s="662"/>
      <c r="AY7" s="662"/>
      <c r="AZ7" s="662"/>
      <c r="BA7" s="662"/>
      <c r="BB7" s="662"/>
      <c r="BC7" s="662"/>
      <c r="BD7" s="662"/>
      <c r="BE7" s="662"/>
      <c r="BF7" s="663"/>
      <c r="BG7" s="664">
        <v>
18068103</v>
      </c>
      <c r="BH7" s="665"/>
      <c r="BI7" s="665"/>
      <c r="BJ7" s="665"/>
      <c r="BK7" s="665"/>
      <c r="BL7" s="665"/>
      <c r="BM7" s="665"/>
      <c r="BN7" s="666"/>
      <c r="BO7" s="691">
        <v>
87.2</v>
      </c>
      <c r="BP7" s="691"/>
      <c r="BQ7" s="691"/>
      <c r="BR7" s="691"/>
      <c r="BS7" s="692" t="s">
        <v>
177</v>
      </c>
      <c r="BT7" s="692"/>
      <c r="BU7" s="692"/>
      <c r="BV7" s="692"/>
      <c r="BW7" s="692"/>
      <c r="BX7" s="692"/>
      <c r="BY7" s="692"/>
      <c r="BZ7" s="692"/>
      <c r="CA7" s="692"/>
      <c r="CB7" s="759"/>
      <c r="CD7" s="706" t="s">
        <v>
238</v>
      </c>
      <c r="CE7" s="703"/>
      <c r="CF7" s="703"/>
      <c r="CG7" s="703"/>
      <c r="CH7" s="703"/>
      <c r="CI7" s="703"/>
      <c r="CJ7" s="703"/>
      <c r="CK7" s="703"/>
      <c r="CL7" s="703"/>
      <c r="CM7" s="703"/>
      <c r="CN7" s="703"/>
      <c r="CO7" s="703"/>
      <c r="CP7" s="703"/>
      <c r="CQ7" s="704"/>
      <c r="CR7" s="664">
        <v>
10380838</v>
      </c>
      <c r="CS7" s="665"/>
      <c r="CT7" s="665"/>
      <c r="CU7" s="665"/>
      <c r="CV7" s="665"/>
      <c r="CW7" s="665"/>
      <c r="CX7" s="665"/>
      <c r="CY7" s="666"/>
      <c r="CZ7" s="691">
        <v>
16.399999999999999</v>
      </c>
      <c r="DA7" s="691"/>
      <c r="DB7" s="691"/>
      <c r="DC7" s="691"/>
      <c r="DD7" s="670">
        <v>
90281</v>
      </c>
      <c r="DE7" s="665"/>
      <c r="DF7" s="665"/>
      <c r="DG7" s="665"/>
      <c r="DH7" s="665"/>
      <c r="DI7" s="665"/>
      <c r="DJ7" s="665"/>
      <c r="DK7" s="665"/>
      <c r="DL7" s="665"/>
      <c r="DM7" s="665"/>
      <c r="DN7" s="665"/>
      <c r="DO7" s="665"/>
      <c r="DP7" s="666"/>
      <c r="DQ7" s="670">
        <v>
9901629</v>
      </c>
      <c r="DR7" s="665"/>
      <c r="DS7" s="665"/>
      <c r="DT7" s="665"/>
      <c r="DU7" s="665"/>
      <c r="DV7" s="665"/>
      <c r="DW7" s="665"/>
      <c r="DX7" s="665"/>
      <c r="DY7" s="665"/>
      <c r="DZ7" s="665"/>
      <c r="EA7" s="665"/>
      <c r="EB7" s="665"/>
      <c r="EC7" s="705"/>
    </row>
    <row r="8" spans="2:143" ht="11.25" customHeight="1" x14ac:dyDescent="0.2">
      <c r="B8" s="661" t="s">
        <v>
239</v>
      </c>
      <c r="C8" s="662"/>
      <c r="D8" s="662"/>
      <c r="E8" s="662"/>
      <c r="F8" s="662"/>
      <c r="G8" s="662"/>
      <c r="H8" s="662"/>
      <c r="I8" s="662"/>
      <c r="J8" s="662"/>
      <c r="K8" s="662"/>
      <c r="L8" s="662"/>
      <c r="M8" s="662"/>
      <c r="N8" s="662"/>
      <c r="O8" s="662"/>
      <c r="P8" s="662"/>
      <c r="Q8" s="663"/>
      <c r="R8" s="664">
        <v>
352329</v>
      </c>
      <c r="S8" s="665"/>
      <c r="T8" s="665"/>
      <c r="U8" s="665"/>
      <c r="V8" s="665"/>
      <c r="W8" s="665"/>
      <c r="X8" s="665"/>
      <c r="Y8" s="666"/>
      <c r="Z8" s="691">
        <v>
0.5</v>
      </c>
      <c r="AA8" s="691"/>
      <c r="AB8" s="691"/>
      <c r="AC8" s="691"/>
      <c r="AD8" s="692">
        <v>
352329</v>
      </c>
      <c r="AE8" s="692"/>
      <c r="AF8" s="692"/>
      <c r="AG8" s="692"/>
      <c r="AH8" s="692"/>
      <c r="AI8" s="692"/>
      <c r="AJ8" s="692"/>
      <c r="AK8" s="692"/>
      <c r="AL8" s="667">
        <v>
0.8</v>
      </c>
      <c r="AM8" s="668"/>
      <c r="AN8" s="668"/>
      <c r="AO8" s="693"/>
      <c r="AP8" s="661" t="s">
        <v>
240</v>
      </c>
      <c r="AQ8" s="662"/>
      <c r="AR8" s="662"/>
      <c r="AS8" s="662"/>
      <c r="AT8" s="662"/>
      <c r="AU8" s="662"/>
      <c r="AV8" s="662"/>
      <c r="AW8" s="662"/>
      <c r="AX8" s="662"/>
      <c r="AY8" s="662"/>
      <c r="AZ8" s="662"/>
      <c r="BA8" s="662"/>
      <c r="BB8" s="662"/>
      <c r="BC8" s="662"/>
      <c r="BD8" s="662"/>
      <c r="BE8" s="662"/>
      <c r="BF8" s="663"/>
      <c r="BG8" s="664">
        <v>
172416</v>
      </c>
      <c r="BH8" s="665"/>
      <c r="BI8" s="665"/>
      <c r="BJ8" s="665"/>
      <c r="BK8" s="665"/>
      <c r="BL8" s="665"/>
      <c r="BM8" s="665"/>
      <c r="BN8" s="666"/>
      <c r="BO8" s="691">
        <v>
0.8</v>
      </c>
      <c r="BP8" s="691"/>
      <c r="BQ8" s="691"/>
      <c r="BR8" s="691"/>
      <c r="BS8" s="692" t="s">
        <v>
177</v>
      </c>
      <c r="BT8" s="692"/>
      <c r="BU8" s="692"/>
      <c r="BV8" s="692"/>
      <c r="BW8" s="692"/>
      <c r="BX8" s="692"/>
      <c r="BY8" s="692"/>
      <c r="BZ8" s="692"/>
      <c r="CA8" s="692"/>
      <c r="CB8" s="759"/>
      <c r="CD8" s="706" t="s">
        <v>
241</v>
      </c>
      <c r="CE8" s="703"/>
      <c r="CF8" s="703"/>
      <c r="CG8" s="703"/>
      <c r="CH8" s="703"/>
      <c r="CI8" s="703"/>
      <c r="CJ8" s="703"/>
      <c r="CK8" s="703"/>
      <c r="CL8" s="703"/>
      <c r="CM8" s="703"/>
      <c r="CN8" s="703"/>
      <c r="CO8" s="703"/>
      <c r="CP8" s="703"/>
      <c r="CQ8" s="704"/>
      <c r="CR8" s="664">
        <v>
22131940</v>
      </c>
      <c r="CS8" s="665"/>
      <c r="CT8" s="665"/>
      <c r="CU8" s="665"/>
      <c r="CV8" s="665"/>
      <c r="CW8" s="665"/>
      <c r="CX8" s="665"/>
      <c r="CY8" s="666"/>
      <c r="CZ8" s="691">
        <v>
34.9</v>
      </c>
      <c r="DA8" s="691"/>
      <c r="DB8" s="691"/>
      <c r="DC8" s="691"/>
      <c r="DD8" s="670">
        <v>
394265</v>
      </c>
      <c r="DE8" s="665"/>
      <c r="DF8" s="665"/>
      <c r="DG8" s="665"/>
      <c r="DH8" s="665"/>
      <c r="DI8" s="665"/>
      <c r="DJ8" s="665"/>
      <c r="DK8" s="665"/>
      <c r="DL8" s="665"/>
      <c r="DM8" s="665"/>
      <c r="DN8" s="665"/>
      <c r="DO8" s="665"/>
      <c r="DP8" s="666"/>
      <c r="DQ8" s="670">
        <v>
13318668</v>
      </c>
      <c r="DR8" s="665"/>
      <c r="DS8" s="665"/>
      <c r="DT8" s="665"/>
      <c r="DU8" s="665"/>
      <c r="DV8" s="665"/>
      <c r="DW8" s="665"/>
      <c r="DX8" s="665"/>
      <c r="DY8" s="665"/>
      <c r="DZ8" s="665"/>
      <c r="EA8" s="665"/>
      <c r="EB8" s="665"/>
      <c r="EC8" s="705"/>
    </row>
    <row r="9" spans="2:143" ht="11.25" customHeight="1" x14ac:dyDescent="0.2">
      <c r="B9" s="661" t="s">
        <v>
242</v>
      </c>
      <c r="C9" s="662"/>
      <c r="D9" s="662"/>
      <c r="E9" s="662"/>
      <c r="F9" s="662"/>
      <c r="G9" s="662"/>
      <c r="H9" s="662"/>
      <c r="I9" s="662"/>
      <c r="J9" s="662"/>
      <c r="K9" s="662"/>
      <c r="L9" s="662"/>
      <c r="M9" s="662"/>
      <c r="N9" s="662"/>
      <c r="O9" s="662"/>
      <c r="P9" s="662"/>
      <c r="Q9" s="663"/>
      <c r="R9" s="664">
        <v>
433453</v>
      </c>
      <c r="S9" s="665"/>
      <c r="T9" s="665"/>
      <c r="U9" s="665"/>
      <c r="V9" s="665"/>
      <c r="W9" s="665"/>
      <c r="X9" s="665"/>
      <c r="Y9" s="666"/>
      <c r="Z9" s="691">
        <v>
0.7</v>
      </c>
      <c r="AA9" s="691"/>
      <c r="AB9" s="691"/>
      <c r="AC9" s="691"/>
      <c r="AD9" s="692">
        <v>
433453</v>
      </c>
      <c r="AE9" s="692"/>
      <c r="AF9" s="692"/>
      <c r="AG9" s="692"/>
      <c r="AH9" s="692"/>
      <c r="AI9" s="692"/>
      <c r="AJ9" s="692"/>
      <c r="AK9" s="692"/>
      <c r="AL9" s="667">
        <v>
1</v>
      </c>
      <c r="AM9" s="668"/>
      <c r="AN9" s="668"/>
      <c r="AO9" s="693"/>
      <c r="AP9" s="661" t="s">
        <v>
243</v>
      </c>
      <c r="AQ9" s="662"/>
      <c r="AR9" s="662"/>
      <c r="AS9" s="662"/>
      <c r="AT9" s="662"/>
      <c r="AU9" s="662"/>
      <c r="AV9" s="662"/>
      <c r="AW9" s="662"/>
      <c r="AX9" s="662"/>
      <c r="AY9" s="662"/>
      <c r="AZ9" s="662"/>
      <c r="BA9" s="662"/>
      <c r="BB9" s="662"/>
      <c r="BC9" s="662"/>
      <c r="BD9" s="662"/>
      <c r="BE9" s="662"/>
      <c r="BF9" s="663"/>
      <c r="BG9" s="664">
        <v>
17895687</v>
      </c>
      <c r="BH9" s="665"/>
      <c r="BI9" s="665"/>
      <c r="BJ9" s="665"/>
      <c r="BK9" s="665"/>
      <c r="BL9" s="665"/>
      <c r="BM9" s="665"/>
      <c r="BN9" s="666"/>
      <c r="BO9" s="691">
        <v>
86.3</v>
      </c>
      <c r="BP9" s="691"/>
      <c r="BQ9" s="691"/>
      <c r="BR9" s="691"/>
      <c r="BS9" s="692" t="s">
        <v>
177</v>
      </c>
      <c r="BT9" s="692"/>
      <c r="BU9" s="692"/>
      <c r="BV9" s="692"/>
      <c r="BW9" s="692"/>
      <c r="BX9" s="692"/>
      <c r="BY9" s="692"/>
      <c r="BZ9" s="692"/>
      <c r="CA9" s="692"/>
      <c r="CB9" s="759"/>
      <c r="CD9" s="706" t="s">
        <v>
244</v>
      </c>
      <c r="CE9" s="703"/>
      <c r="CF9" s="703"/>
      <c r="CG9" s="703"/>
      <c r="CH9" s="703"/>
      <c r="CI9" s="703"/>
      <c r="CJ9" s="703"/>
      <c r="CK9" s="703"/>
      <c r="CL9" s="703"/>
      <c r="CM9" s="703"/>
      <c r="CN9" s="703"/>
      <c r="CO9" s="703"/>
      <c r="CP9" s="703"/>
      <c r="CQ9" s="704"/>
      <c r="CR9" s="664">
        <v>
7196524</v>
      </c>
      <c r="CS9" s="665"/>
      <c r="CT9" s="665"/>
      <c r="CU9" s="665"/>
      <c r="CV9" s="665"/>
      <c r="CW9" s="665"/>
      <c r="CX9" s="665"/>
      <c r="CY9" s="666"/>
      <c r="CZ9" s="691">
        <v>
11.3</v>
      </c>
      <c r="DA9" s="691"/>
      <c r="DB9" s="691"/>
      <c r="DC9" s="691"/>
      <c r="DD9" s="670">
        <v>
63639</v>
      </c>
      <c r="DE9" s="665"/>
      <c r="DF9" s="665"/>
      <c r="DG9" s="665"/>
      <c r="DH9" s="665"/>
      <c r="DI9" s="665"/>
      <c r="DJ9" s="665"/>
      <c r="DK9" s="665"/>
      <c r="DL9" s="665"/>
      <c r="DM9" s="665"/>
      <c r="DN9" s="665"/>
      <c r="DO9" s="665"/>
      <c r="DP9" s="666"/>
      <c r="DQ9" s="670">
        <v>
5105880</v>
      </c>
      <c r="DR9" s="665"/>
      <c r="DS9" s="665"/>
      <c r="DT9" s="665"/>
      <c r="DU9" s="665"/>
      <c r="DV9" s="665"/>
      <c r="DW9" s="665"/>
      <c r="DX9" s="665"/>
      <c r="DY9" s="665"/>
      <c r="DZ9" s="665"/>
      <c r="EA9" s="665"/>
      <c r="EB9" s="665"/>
      <c r="EC9" s="705"/>
    </row>
    <row r="10" spans="2:143" ht="11.25" customHeight="1" x14ac:dyDescent="0.2">
      <c r="B10" s="661" t="s">
        <v>
245</v>
      </c>
      <c r="C10" s="662"/>
      <c r="D10" s="662"/>
      <c r="E10" s="662"/>
      <c r="F10" s="662"/>
      <c r="G10" s="662"/>
      <c r="H10" s="662"/>
      <c r="I10" s="662"/>
      <c r="J10" s="662"/>
      <c r="K10" s="662"/>
      <c r="L10" s="662"/>
      <c r="M10" s="662"/>
      <c r="N10" s="662"/>
      <c r="O10" s="662"/>
      <c r="P10" s="662"/>
      <c r="Q10" s="663"/>
      <c r="R10" s="664" t="s">
        <v>
129</v>
      </c>
      <c r="S10" s="665"/>
      <c r="T10" s="665"/>
      <c r="U10" s="665"/>
      <c r="V10" s="665"/>
      <c r="W10" s="665"/>
      <c r="X10" s="665"/>
      <c r="Y10" s="666"/>
      <c r="Z10" s="691" t="s">
        <v>
177</v>
      </c>
      <c r="AA10" s="691"/>
      <c r="AB10" s="691"/>
      <c r="AC10" s="691"/>
      <c r="AD10" s="692" t="s">
        <v>
177</v>
      </c>
      <c r="AE10" s="692"/>
      <c r="AF10" s="692"/>
      <c r="AG10" s="692"/>
      <c r="AH10" s="692"/>
      <c r="AI10" s="692"/>
      <c r="AJ10" s="692"/>
      <c r="AK10" s="692"/>
      <c r="AL10" s="667" t="s">
        <v>
129</v>
      </c>
      <c r="AM10" s="668"/>
      <c r="AN10" s="668"/>
      <c r="AO10" s="693"/>
      <c r="AP10" s="661" t="s">
        <v>
246</v>
      </c>
      <c r="AQ10" s="662"/>
      <c r="AR10" s="662"/>
      <c r="AS10" s="662"/>
      <c r="AT10" s="662"/>
      <c r="AU10" s="662"/>
      <c r="AV10" s="662"/>
      <c r="AW10" s="662"/>
      <c r="AX10" s="662"/>
      <c r="AY10" s="662"/>
      <c r="AZ10" s="662"/>
      <c r="BA10" s="662"/>
      <c r="BB10" s="662"/>
      <c r="BC10" s="662"/>
      <c r="BD10" s="662"/>
      <c r="BE10" s="662"/>
      <c r="BF10" s="663"/>
      <c r="BG10" s="664" t="s">
        <v>
129</v>
      </c>
      <c r="BH10" s="665"/>
      <c r="BI10" s="665"/>
      <c r="BJ10" s="665"/>
      <c r="BK10" s="665"/>
      <c r="BL10" s="665"/>
      <c r="BM10" s="665"/>
      <c r="BN10" s="666"/>
      <c r="BO10" s="691" t="s">
        <v>
177</v>
      </c>
      <c r="BP10" s="691"/>
      <c r="BQ10" s="691"/>
      <c r="BR10" s="691"/>
      <c r="BS10" s="692" t="s">
        <v>
129</v>
      </c>
      <c r="BT10" s="692"/>
      <c r="BU10" s="692"/>
      <c r="BV10" s="692"/>
      <c r="BW10" s="692"/>
      <c r="BX10" s="692"/>
      <c r="BY10" s="692"/>
      <c r="BZ10" s="692"/>
      <c r="CA10" s="692"/>
      <c r="CB10" s="759"/>
      <c r="CD10" s="706" t="s">
        <v>
247</v>
      </c>
      <c r="CE10" s="703"/>
      <c r="CF10" s="703"/>
      <c r="CG10" s="703"/>
      <c r="CH10" s="703"/>
      <c r="CI10" s="703"/>
      <c r="CJ10" s="703"/>
      <c r="CK10" s="703"/>
      <c r="CL10" s="703"/>
      <c r="CM10" s="703"/>
      <c r="CN10" s="703"/>
      <c r="CO10" s="703"/>
      <c r="CP10" s="703"/>
      <c r="CQ10" s="704"/>
      <c r="CR10" s="664">
        <v>
111952</v>
      </c>
      <c r="CS10" s="665"/>
      <c r="CT10" s="665"/>
      <c r="CU10" s="665"/>
      <c r="CV10" s="665"/>
      <c r="CW10" s="665"/>
      <c r="CX10" s="665"/>
      <c r="CY10" s="666"/>
      <c r="CZ10" s="691">
        <v>
0.2</v>
      </c>
      <c r="DA10" s="691"/>
      <c r="DB10" s="691"/>
      <c r="DC10" s="691"/>
      <c r="DD10" s="670" t="s">
        <v>
177</v>
      </c>
      <c r="DE10" s="665"/>
      <c r="DF10" s="665"/>
      <c r="DG10" s="665"/>
      <c r="DH10" s="665"/>
      <c r="DI10" s="665"/>
      <c r="DJ10" s="665"/>
      <c r="DK10" s="665"/>
      <c r="DL10" s="665"/>
      <c r="DM10" s="665"/>
      <c r="DN10" s="665"/>
      <c r="DO10" s="665"/>
      <c r="DP10" s="666"/>
      <c r="DQ10" s="670">
        <v>
87428</v>
      </c>
      <c r="DR10" s="665"/>
      <c r="DS10" s="665"/>
      <c r="DT10" s="665"/>
      <c r="DU10" s="665"/>
      <c r="DV10" s="665"/>
      <c r="DW10" s="665"/>
      <c r="DX10" s="665"/>
      <c r="DY10" s="665"/>
      <c r="DZ10" s="665"/>
      <c r="EA10" s="665"/>
      <c r="EB10" s="665"/>
      <c r="EC10" s="705"/>
    </row>
    <row r="11" spans="2:143" ht="11.25" customHeight="1" x14ac:dyDescent="0.2">
      <c r="B11" s="661" t="s">
        <v>
248</v>
      </c>
      <c r="C11" s="662"/>
      <c r="D11" s="662"/>
      <c r="E11" s="662"/>
      <c r="F11" s="662"/>
      <c r="G11" s="662"/>
      <c r="H11" s="662"/>
      <c r="I11" s="662"/>
      <c r="J11" s="662"/>
      <c r="K11" s="662"/>
      <c r="L11" s="662"/>
      <c r="M11" s="662"/>
      <c r="N11" s="662"/>
      <c r="O11" s="662"/>
      <c r="P11" s="662"/>
      <c r="Q11" s="663"/>
      <c r="R11" s="664">
        <v>
9888282</v>
      </c>
      <c r="S11" s="665"/>
      <c r="T11" s="665"/>
      <c r="U11" s="665"/>
      <c r="V11" s="665"/>
      <c r="W11" s="665"/>
      <c r="X11" s="665"/>
      <c r="Y11" s="666"/>
      <c r="Z11" s="667">
        <v>
15.1</v>
      </c>
      <c r="AA11" s="668"/>
      <c r="AB11" s="668"/>
      <c r="AC11" s="669"/>
      <c r="AD11" s="670">
        <v>
9888282</v>
      </c>
      <c r="AE11" s="665"/>
      <c r="AF11" s="665"/>
      <c r="AG11" s="665"/>
      <c r="AH11" s="665"/>
      <c r="AI11" s="665"/>
      <c r="AJ11" s="665"/>
      <c r="AK11" s="666"/>
      <c r="AL11" s="667">
        <v>
23.2</v>
      </c>
      <c r="AM11" s="668"/>
      <c r="AN11" s="668"/>
      <c r="AO11" s="693"/>
      <c r="AP11" s="661" t="s">
        <v>
249</v>
      </c>
      <c r="AQ11" s="662"/>
      <c r="AR11" s="662"/>
      <c r="AS11" s="662"/>
      <c r="AT11" s="662"/>
      <c r="AU11" s="662"/>
      <c r="AV11" s="662"/>
      <c r="AW11" s="662"/>
      <c r="AX11" s="662"/>
      <c r="AY11" s="662"/>
      <c r="AZ11" s="662"/>
      <c r="BA11" s="662"/>
      <c r="BB11" s="662"/>
      <c r="BC11" s="662"/>
      <c r="BD11" s="662"/>
      <c r="BE11" s="662"/>
      <c r="BF11" s="663"/>
      <c r="BG11" s="664" t="s">
        <v>
177</v>
      </c>
      <c r="BH11" s="665"/>
      <c r="BI11" s="665"/>
      <c r="BJ11" s="665"/>
      <c r="BK11" s="665"/>
      <c r="BL11" s="665"/>
      <c r="BM11" s="665"/>
      <c r="BN11" s="666"/>
      <c r="BO11" s="691" t="s">
        <v>
177</v>
      </c>
      <c r="BP11" s="691"/>
      <c r="BQ11" s="691"/>
      <c r="BR11" s="691"/>
      <c r="BS11" s="692" t="s">
        <v>
177</v>
      </c>
      <c r="BT11" s="692"/>
      <c r="BU11" s="692"/>
      <c r="BV11" s="692"/>
      <c r="BW11" s="692"/>
      <c r="BX11" s="692"/>
      <c r="BY11" s="692"/>
      <c r="BZ11" s="692"/>
      <c r="CA11" s="692"/>
      <c r="CB11" s="759"/>
      <c r="CD11" s="706" t="s">
        <v>
250</v>
      </c>
      <c r="CE11" s="703"/>
      <c r="CF11" s="703"/>
      <c r="CG11" s="703"/>
      <c r="CH11" s="703"/>
      <c r="CI11" s="703"/>
      <c r="CJ11" s="703"/>
      <c r="CK11" s="703"/>
      <c r="CL11" s="703"/>
      <c r="CM11" s="703"/>
      <c r="CN11" s="703"/>
      <c r="CO11" s="703"/>
      <c r="CP11" s="703"/>
      <c r="CQ11" s="704"/>
      <c r="CR11" s="664" t="s">
        <v>
177</v>
      </c>
      <c r="CS11" s="665"/>
      <c r="CT11" s="665"/>
      <c r="CU11" s="665"/>
      <c r="CV11" s="665"/>
      <c r="CW11" s="665"/>
      <c r="CX11" s="665"/>
      <c r="CY11" s="666"/>
      <c r="CZ11" s="691" t="s">
        <v>
129</v>
      </c>
      <c r="DA11" s="691"/>
      <c r="DB11" s="691"/>
      <c r="DC11" s="691"/>
      <c r="DD11" s="670" t="s">
        <v>
177</v>
      </c>
      <c r="DE11" s="665"/>
      <c r="DF11" s="665"/>
      <c r="DG11" s="665"/>
      <c r="DH11" s="665"/>
      <c r="DI11" s="665"/>
      <c r="DJ11" s="665"/>
      <c r="DK11" s="665"/>
      <c r="DL11" s="665"/>
      <c r="DM11" s="665"/>
      <c r="DN11" s="665"/>
      <c r="DO11" s="665"/>
      <c r="DP11" s="666"/>
      <c r="DQ11" s="670" t="s">
        <v>
177</v>
      </c>
      <c r="DR11" s="665"/>
      <c r="DS11" s="665"/>
      <c r="DT11" s="665"/>
      <c r="DU11" s="665"/>
      <c r="DV11" s="665"/>
      <c r="DW11" s="665"/>
      <c r="DX11" s="665"/>
      <c r="DY11" s="665"/>
      <c r="DZ11" s="665"/>
      <c r="EA11" s="665"/>
      <c r="EB11" s="665"/>
      <c r="EC11" s="705"/>
    </row>
    <row r="12" spans="2:143" ht="11.25" customHeight="1" x14ac:dyDescent="0.2">
      <c r="B12" s="661" t="s">
        <v>
251</v>
      </c>
      <c r="C12" s="662"/>
      <c r="D12" s="662"/>
      <c r="E12" s="662"/>
      <c r="F12" s="662"/>
      <c r="G12" s="662"/>
      <c r="H12" s="662"/>
      <c r="I12" s="662"/>
      <c r="J12" s="662"/>
      <c r="K12" s="662"/>
      <c r="L12" s="662"/>
      <c r="M12" s="662"/>
      <c r="N12" s="662"/>
      <c r="O12" s="662"/>
      <c r="P12" s="662"/>
      <c r="Q12" s="663"/>
      <c r="R12" s="664" t="s">
        <v>
177</v>
      </c>
      <c r="S12" s="665"/>
      <c r="T12" s="665"/>
      <c r="U12" s="665"/>
      <c r="V12" s="665"/>
      <c r="W12" s="665"/>
      <c r="X12" s="665"/>
      <c r="Y12" s="666"/>
      <c r="Z12" s="691" t="s">
        <v>
177</v>
      </c>
      <c r="AA12" s="691"/>
      <c r="AB12" s="691"/>
      <c r="AC12" s="691"/>
      <c r="AD12" s="692" t="s">
        <v>
177</v>
      </c>
      <c r="AE12" s="692"/>
      <c r="AF12" s="692"/>
      <c r="AG12" s="692"/>
      <c r="AH12" s="692"/>
      <c r="AI12" s="692"/>
      <c r="AJ12" s="692"/>
      <c r="AK12" s="692"/>
      <c r="AL12" s="667" t="s">
        <v>
177</v>
      </c>
      <c r="AM12" s="668"/>
      <c r="AN12" s="668"/>
      <c r="AO12" s="693"/>
      <c r="AP12" s="661" t="s">
        <v>
252</v>
      </c>
      <c r="AQ12" s="662"/>
      <c r="AR12" s="662"/>
      <c r="AS12" s="662"/>
      <c r="AT12" s="662"/>
      <c r="AU12" s="662"/>
      <c r="AV12" s="662"/>
      <c r="AW12" s="662"/>
      <c r="AX12" s="662"/>
      <c r="AY12" s="662"/>
      <c r="AZ12" s="662"/>
      <c r="BA12" s="662"/>
      <c r="BB12" s="662"/>
      <c r="BC12" s="662"/>
      <c r="BD12" s="662"/>
      <c r="BE12" s="662"/>
      <c r="BF12" s="663"/>
      <c r="BG12" s="664" t="s">
        <v>
177</v>
      </c>
      <c r="BH12" s="665"/>
      <c r="BI12" s="665"/>
      <c r="BJ12" s="665"/>
      <c r="BK12" s="665"/>
      <c r="BL12" s="665"/>
      <c r="BM12" s="665"/>
      <c r="BN12" s="666"/>
      <c r="BO12" s="691" t="s">
        <v>
177</v>
      </c>
      <c r="BP12" s="691"/>
      <c r="BQ12" s="691"/>
      <c r="BR12" s="691"/>
      <c r="BS12" s="692" t="s">
        <v>
177</v>
      </c>
      <c r="BT12" s="692"/>
      <c r="BU12" s="692"/>
      <c r="BV12" s="692"/>
      <c r="BW12" s="692"/>
      <c r="BX12" s="692"/>
      <c r="BY12" s="692"/>
      <c r="BZ12" s="692"/>
      <c r="CA12" s="692"/>
      <c r="CB12" s="759"/>
      <c r="CD12" s="706" t="s">
        <v>
253</v>
      </c>
      <c r="CE12" s="703"/>
      <c r="CF12" s="703"/>
      <c r="CG12" s="703"/>
      <c r="CH12" s="703"/>
      <c r="CI12" s="703"/>
      <c r="CJ12" s="703"/>
      <c r="CK12" s="703"/>
      <c r="CL12" s="703"/>
      <c r="CM12" s="703"/>
      <c r="CN12" s="703"/>
      <c r="CO12" s="703"/>
      <c r="CP12" s="703"/>
      <c r="CQ12" s="704"/>
      <c r="CR12" s="664">
        <v>
2089070</v>
      </c>
      <c r="CS12" s="665"/>
      <c r="CT12" s="665"/>
      <c r="CU12" s="665"/>
      <c r="CV12" s="665"/>
      <c r="CW12" s="665"/>
      <c r="CX12" s="665"/>
      <c r="CY12" s="666"/>
      <c r="CZ12" s="691">
        <v>
3.3</v>
      </c>
      <c r="DA12" s="691"/>
      <c r="DB12" s="691"/>
      <c r="DC12" s="691"/>
      <c r="DD12" s="670" t="s">
        <v>
177</v>
      </c>
      <c r="DE12" s="665"/>
      <c r="DF12" s="665"/>
      <c r="DG12" s="665"/>
      <c r="DH12" s="665"/>
      <c r="DI12" s="665"/>
      <c r="DJ12" s="665"/>
      <c r="DK12" s="665"/>
      <c r="DL12" s="665"/>
      <c r="DM12" s="665"/>
      <c r="DN12" s="665"/>
      <c r="DO12" s="665"/>
      <c r="DP12" s="666"/>
      <c r="DQ12" s="670">
        <v>
917332</v>
      </c>
      <c r="DR12" s="665"/>
      <c r="DS12" s="665"/>
      <c r="DT12" s="665"/>
      <c r="DU12" s="665"/>
      <c r="DV12" s="665"/>
      <c r="DW12" s="665"/>
      <c r="DX12" s="665"/>
      <c r="DY12" s="665"/>
      <c r="DZ12" s="665"/>
      <c r="EA12" s="665"/>
      <c r="EB12" s="665"/>
      <c r="EC12" s="705"/>
    </row>
    <row r="13" spans="2:143" ht="11.25" customHeight="1" x14ac:dyDescent="0.2">
      <c r="B13" s="661" t="s">
        <v>
254</v>
      </c>
      <c r="C13" s="662"/>
      <c r="D13" s="662"/>
      <c r="E13" s="662"/>
      <c r="F13" s="662"/>
      <c r="G13" s="662"/>
      <c r="H13" s="662"/>
      <c r="I13" s="662"/>
      <c r="J13" s="662"/>
      <c r="K13" s="662"/>
      <c r="L13" s="662"/>
      <c r="M13" s="662"/>
      <c r="N13" s="662"/>
      <c r="O13" s="662"/>
      <c r="P13" s="662"/>
      <c r="Q13" s="663"/>
      <c r="R13" s="664" t="s">
        <v>
177</v>
      </c>
      <c r="S13" s="665"/>
      <c r="T13" s="665"/>
      <c r="U13" s="665"/>
      <c r="V13" s="665"/>
      <c r="W13" s="665"/>
      <c r="X13" s="665"/>
      <c r="Y13" s="666"/>
      <c r="Z13" s="691" t="s">
        <v>
177</v>
      </c>
      <c r="AA13" s="691"/>
      <c r="AB13" s="691"/>
      <c r="AC13" s="691"/>
      <c r="AD13" s="692" t="s">
        <v>
177</v>
      </c>
      <c r="AE13" s="692"/>
      <c r="AF13" s="692"/>
      <c r="AG13" s="692"/>
      <c r="AH13" s="692"/>
      <c r="AI13" s="692"/>
      <c r="AJ13" s="692"/>
      <c r="AK13" s="692"/>
      <c r="AL13" s="667" t="s">
        <v>
177</v>
      </c>
      <c r="AM13" s="668"/>
      <c r="AN13" s="668"/>
      <c r="AO13" s="693"/>
      <c r="AP13" s="661" t="s">
        <v>
255</v>
      </c>
      <c r="AQ13" s="662"/>
      <c r="AR13" s="662"/>
      <c r="AS13" s="662"/>
      <c r="AT13" s="662"/>
      <c r="AU13" s="662"/>
      <c r="AV13" s="662"/>
      <c r="AW13" s="662"/>
      <c r="AX13" s="662"/>
      <c r="AY13" s="662"/>
      <c r="AZ13" s="662"/>
      <c r="BA13" s="662"/>
      <c r="BB13" s="662"/>
      <c r="BC13" s="662"/>
      <c r="BD13" s="662"/>
      <c r="BE13" s="662"/>
      <c r="BF13" s="663"/>
      <c r="BG13" s="664" t="s">
        <v>
177</v>
      </c>
      <c r="BH13" s="665"/>
      <c r="BI13" s="665"/>
      <c r="BJ13" s="665"/>
      <c r="BK13" s="665"/>
      <c r="BL13" s="665"/>
      <c r="BM13" s="665"/>
      <c r="BN13" s="666"/>
      <c r="BO13" s="691" t="s">
        <v>
177</v>
      </c>
      <c r="BP13" s="691"/>
      <c r="BQ13" s="691"/>
      <c r="BR13" s="691"/>
      <c r="BS13" s="692" t="s">
        <v>
177</v>
      </c>
      <c r="BT13" s="692"/>
      <c r="BU13" s="692"/>
      <c r="BV13" s="692"/>
      <c r="BW13" s="692"/>
      <c r="BX13" s="692"/>
      <c r="BY13" s="692"/>
      <c r="BZ13" s="692"/>
      <c r="CA13" s="692"/>
      <c r="CB13" s="759"/>
      <c r="CD13" s="706" t="s">
        <v>
256</v>
      </c>
      <c r="CE13" s="703"/>
      <c r="CF13" s="703"/>
      <c r="CG13" s="703"/>
      <c r="CH13" s="703"/>
      <c r="CI13" s="703"/>
      <c r="CJ13" s="703"/>
      <c r="CK13" s="703"/>
      <c r="CL13" s="703"/>
      <c r="CM13" s="703"/>
      <c r="CN13" s="703"/>
      <c r="CO13" s="703"/>
      <c r="CP13" s="703"/>
      <c r="CQ13" s="704"/>
      <c r="CR13" s="664">
        <v>
8012148</v>
      </c>
      <c r="CS13" s="665"/>
      <c r="CT13" s="665"/>
      <c r="CU13" s="665"/>
      <c r="CV13" s="665"/>
      <c r="CW13" s="665"/>
      <c r="CX13" s="665"/>
      <c r="CY13" s="666"/>
      <c r="CZ13" s="691">
        <v>
12.6</v>
      </c>
      <c r="DA13" s="691"/>
      <c r="DB13" s="691"/>
      <c r="DC13" s="691"/>
      <c r="DD13" s="670">
        <v>
3026491</v>
      </c>
      <c r="DE13" s="665"/>
      <c r="DF13" s="665"/>
      <c r="DG13" s="665"/>
      <c r="DH13" s="665"/>
      <c r="DI13" s="665"/>
      <c r="DJ13" s="665"/>
      <c r="DK13" s="665"/>
      <c r="DL13" s="665"/>
      <c r="DM13" s="665"/>
      <c r="DN13" s="665"/>
      <c r="DO13" s="665"/>
      <c r="DP13" s="666"/>
      <c r="DQ13" s="670">
        <v>
4891448</v>
      </c>
      <c r="DR13" s="665"/>
      <c r="DS13" s="665"/>
      <c r="DT13" s="665"/>
      <c r="DU13" s="665"/>
      <c r="DV13" s="665"/>
      <c r="DW13" s="665"/>
      <c r="DX13" s="665"/>
      <c r="DY13" s="665"/>
      <c r="DZ13" s="665"/>
      <c r="EA13" s="665"/>
      <c r="EB13" s="665"/>
      <c r="EC13" s="705"/>
    </row>
    <row r="14" spans="2:143" ht="11.25" customHeight="1" x14ac:dyDescent="0.2">
      <c r="B14" s="661" t="s">
        <v>
257</v>
      </c>
      <c r="C14" s="662"/>
      <c r="D14" s="662"/>
      <c r="E14" s="662"/>
      <c r="F14" s="662"/>
      <c r="G14" s="662"/>
      <c r="H14" s="662"/>
      <c r="I14" s="662"/>
      <c r="J14" s="662"/>
      <c r="K14" s="662"/>
      <c r="L14" s="662"/>
      <c r="M14" s="662"/>
      <c r="N14" s="662"/>
      <c r="O14" s="662"/>
      <c r="P14" s="662"/>
      <c r="Q14" s="663"/>
      <c r="R14" s="664">
        <v>
1</v>
      </c>
      <c r="S14" s="665"/>
      <c r="T14" s="665"/>
      <c r="U14" s="665"/>
      <c r="V14" s="665"/>
      <c r="W14" s="665"/>
      <c r="X14" s="665"/>
      <c r="Y14" s="666"/>
      <c r="Z14" s="691">
        <v>
0</v>
      </c>
      <c r="AA14" s="691"/>
      <c r="AB14" s="691"/>
      <c r="AC14" s="691"/>
      <c r="AD14" s="692">
        <v>
1</v>
      </c>
      <c r="AE14" s="692"/>
      <c r="AF14" s="692"/>
      <c r="AG14" s="692"/>
      <c r="AH14" s="692"/>
      <c r="AI14" s="692"/>
      <c r="AJ14" s="692"/>
      <c r="AK14" s="692"/>
      <c r="AL14" s="667">
        <v>
0</v>
      </c>
      <c r="AM14" s="668"/>
      <c r="AN14" s="668"/>
      <c r="AO14" s="693"/>
      <c r="AP14" s="661" t="s">
        <v>
258</v>
      </c>
      <c r="AQ14" s="662"/>
      <c r="AR14" s="662"/>
      <c r="AS14" s="662"/>
      <c r="AT14" s="662"/>
      <c r="AU14" s="662"/>
      <c r="AV14" s="662"/>
      <c r="AW14" s="662"/>
      <c r="AX14" s="662"/>
      <c r="AY14" s="662"/>
      <c r="AZ14" s="662"/>
      <c r="BA14" s="662"/>
      <c r="BB14" s="662"/>
      <c r="BC14" s="662"/>
      <c r="BD14" s="662"/>
      <c r="BE14" s="662"/>
      <c r="BF14" s="663"/>
      <c r="BG14" s="664">
        <v>
34640</v>
      </c>
      <c r="BH14" s="665"/>
      <c r="BI14" s="665"/>
      <c r="BJ14" s="665"/>
      <c r="BK14" s="665"/>
      <c r="BL14" s="665"/>
      <c r="BM14" s="665"/>
      <c r="BN14" s="666"/>
      <c r="BO14" s="691">
        <v>
0.2</v>
      </c>
      <c r="BP14" s="691"/>
      <c r="BQ14" s="691"/>
      <c r="BR14" s="691"/>
      <c r="BS14" s="692" t="s">
        <v>
177</v>
      </c>
      <c r="BT14" s="692"/>
      <c r="BU14" s="692"/>
      <c r="BV14" s="692"/>
      <c r="BW14" s="692"/>
      <c r="BX14" s="692"/>
      <c r="BY14" s="692"/>
      <c r="BZ14" s="692"/>
      <c r="CA14" s="692"/>
      <c r="CB14" s="759"/>
      <c r="CD14" s="706" t="s">
        <v>
259</v>
      </c>
      <c r="CE14" s="703"/>
      <c r="CF14" s="703"/>
      <c r="CG14" s="703"/>
      <c r="CH14" s="703"/>
      <c r="CI14" s="703"/>
      <c r="CJ14" s="703"/>
      <c r="CK14" s="703"/>
      <c r="CL14" s="703"/>
      <c r="CM14" s="703"/>
      <c r="CN14" s="703"/>
      <c r="CO14" s="703"/>
      <c r="CP14" s="703"/>
      <c r="CQ14" s="704"/>
      <c r="CR14" s="664">
        <v>
400388</v>
      </c>
      <c r="CS14" s="665"/>
      <c r="CT14" s="665"/>
      <c r="CU14" s="665"/>
      <c r="CV14" s="665"/>
      <c r="CW14" s="665"/>
      <c r="CX14" s="665"/>
      <c r="CY14" s="666"/>
      <c r="CZ14" s="691">
        <v>
0.6</v>
      </c>
      <c r="DA14" s="691"/>
      <c r="DB14" s="691"/>
      <c r="DC14" s="691"/>
      <c r="DD14" s="670" t="s">
        <v>
177</v>
      </c>
      <c r="DE14" s="665"/>
      <c r="DF14" s="665"/>
      <c r="DG14" s="665"/>
      <c r="DH14" s="665"/>
      <c r="DI14" s="665"/>
      <c r="DJ14" s="665"/>
      <c r="DK14" s="665"/>
      <c r="DL14" s="665"/>
      <c r="DM14" s="665"/>
      <c r="DN14" s="665"/>
      <c r="DO14" s="665"/>
      <c r="DP14" s="666"/>
      <c r="DQ14" s="670">
        <v>
395224</v>
      </c>
      <c r="DR14" s="665"/>
      <c r="DS14" s="665"/>
      <c r="DT14" s="665"/>
      <c r="DU14" s="665"/>
      <c r="DV14" s="665"/>
      <c r="DW14" s="665"/>
      <c r="DX14" s="665"/>
      <c r="DY14" s="665"/>
      <c r="DZ14" s="665"/>
      <c r="EA14" s="665"/>
      <c r="EB14" s="665"/>
      <c r="EC14" s="705"/>
    </row>
    <row r="15" spans="2:143" ht="11.25" customHeight="1" x14ac:dyDescent="0.2">
      <c r="B15" s="661" t="s">
        <v>
260</v>
      </c>
      <c r="C15" s="662"/>
      <c r="D15" s="662"/>
      <c r="E15" s="662"/>
      <c r="F15" s="662"/>
      <c r="G15" s="662"/>
      <c r="H15" s="662"/>
      <c r="I15" s="662"/>
      <c r="J15" s="662"/>
      <c r="K15" s="662"/>
      <c r="L15" s="662"/>
      <c r="M15" s="662"/>
      <c r="N15" s="662"/>
      <c r="O15" s="662"/>
      <c r="P15" s="662"/>
      <c r="Q15" s="663"/>
      <c r="R15" s="664" t="s">
        <v>
177</v>
      </c>
      <c r="S15" s="665"/>
      <c r="T15" s="665"/>
      <c r="U15" s="665"/>
      <c r="V15" s="665"/>
      <c r="W15" s="665"/>
      <c r="X15" s="665"/>
      <c r="Y15" s="666"/>
      <c r="Z15" s="691" t="s">
        <v>
177</v>
      </c>
      <c r="AA15" s="691"/>
      <c r="AB15" s="691"/>
      <c r="AC15" s="691"/>
      <c r="AD15" s="692" t="s">
        <v>
177</v>
      </c>
      <c r="AE15" s="692"/>
      <c r="AF15" s="692"/>
      <c r="AG15" s="692"/>
      <c r="AH15" s="692"/>
      <c r="AI15" s="692"/>
      <c r="AJ15" s="692"/>
      <c r="AK15" s="692"/>
      <c r="AL15" s="667" t="s">
        <v>
129</v>
      </c>
      <c r="AM15" s="668"/>
      <c r="AN15" s="668"/>
      <c r="AO15" s="693"/>
      <c r="AP15" s="661" t="s">
        <v>
261</v>
      </c>
      <c r="AQ15" s="662"/>
      <c r="AR15" s="662"/>
      <c r="AS15" s="662"/>
      <c r="AT15" s="662"/>
      <c r="AU15" s="662"/>
      <c r="AV15" s="662"/>
      <c r="AW15" s="662"/>
      <c r="AX15" s="662"/>
      <c r="AY15" s="662"/>
      <c r="AZ15" s="662"/>
      <c r="BA15" s="662"/>
      <c r="BB15" s="662"/>
      <c r="BC15" s="662"/>
      <c r="BD15" s="662"/>
      <c r="BE15" s="662"/>
      <c r="BF15" s="663"/>
      <c r="BG15" s="664">
        <v>
2620376</v>
      </c>
      <c r="BH15" s="665"/>
      <c r="BI15" s="665"/>
      <c r="BJ15" s="665"/>
      <c r="BK15" s="665"/>
      <c r="BL15" s="665"/>
      <c r="BM15" s="665"/>
      <c r="BN15" s="666"/>
      <c r="BO15" s="691">
        <v>
12.6</v>
      </c>
      <c r="BP15" s="691"/>
      <c r="BQ15" s="691"/>
      <c r="BR15" s="691"/>
      <c r="BS15" s="692" t="s">
        <v>
129</v>
      </c>
      <c r="BT15" s="692"/>
      <c r="BU15" s="692"/>
      <c r="BV15" s="692"/>
      <c r="BW15" s="692"/>
      <c r="BX15" s="692"/>
      <c r="BY15" s="692"/>
      <c r="BZ15" s="692"/>
      <c r="CA15" s="692"/>
      <c r="CB15" s="759"/>
      <c r="CD15" s="706" t="s">
        <v>
262</v>
      </c>
      <c r="CE15" s="703"/>
      <c r="CF15" s="703"/>
      <c r="CG15" s="703"/>
      <c r="CH15" s="703"/>
      <c r="CI15" s="703"/>
      <c r="CJ15" s="703"/>
      <c r="CK15" s="703"/>
      <c r="CL15" s="703"/>
      <c r="CM15" s="703"/>
      <c r="CN15" s="703"/>
      <c r="CO15" s="703"/>
      <c r="CP15" s="703"/>
      <c r="CQ15" s="704"/>
      <c r="CR15" s="664">
        <v>
12551625</v>
      </c>
      <c r="CS15" s="665"/>
      <c r="CT15" s="665"/>
      <c r="CU15" s="665"/>
      <c r="CV15" s="665"/>
      <c r="CW15" s="665"/>
      <c r="CX15" s="665"/>
      <c r="CY15" s="666"/>
      <c r="CZ15" s="691">
        <v>
19.8</v>
      </c>
      <c r="DA15" s="691"/>
      <c r="DB15" s="691"/>
      <c r="DC15" s="691"/>
      <c r="DD15" s="670">
        <v>
2714635</v>
      </c>
      <c r="DE15" s="665"/>
      <c r="DF15" s="665"/>
      <c r="DG15" s="665"/>
      <c r="DH15" s="665"/>
      <c r="DI15" s="665"/>
      <c r="DJ15" s="665"/>
      <c r="DK15" s="665"/>
      <c r="DL15" s="665"/>
      <c r="DM15" s="665"/>
      <c r="DN15" s="665"/>
      <c r="DO15" s="665"/>
      <c r="DP15" s="666"/>
      <c r="DQ15" s="670">
        <v>
12094659</v>
      </c>
      <c r="DR15" s="665"/>
      <c r="DS15" s="665"/>
      <c r="DT15" s="665"/>
      <c r="DU15" s="665"/>
      <c r="DV15" s="665"/>
      <c r="DW15" s="665"/>
      <c r="DX15" s="665"/>
      <c r="DY15" s="665"/>
      <c r="DZ15" s="665"/>
      <c r="EA15" s="665"/>
      <c r="EB15" s="665"/>
      <c r="EC15" s="705"/>
    </row>
    <row r="16" spans="2:143" ht="11.25" customHeight="1" x14ac:dyDescent="0.2">
      <c r="B16" s="661" t="s">
        <v>
263</v>
      </c>
      <c r="C16" s="662"/>
      <c r="D16" s="662"/>
      <c r="E16" s="662"/>
      <c r="F16" s="662"/>
      <c r="G16" s="662"/>
      <c r="H16" s="662"/>
      <c r="I16" s="662"/>
      <c r="J16" s="662"/>
      <c r="K16" s="662"/>
      <c r="L16" s="662"/>
      <c r="M16" s="662"/>
      <c r="N16" s="662"/>
      <c r="O16" s="662"/>
      <c r="P16" s="662"/>
      <c r="Q16" s="663"/>
      <c r="R16" s="664">
        <v>
70046</v>
      </c>
      <c r="S16" s="665"/>
      <c r="T16" s="665"/>
      <c r="U16" s="665"/>
      <c r="V16" s="665"/>
      <c r="W16" s="665"/>
      <c r="X16" s="665"/>
      <c r="Y16" s="666"/>
      <c r="Z16" s="691">
        <v>
0.1</v>
      </c>
      <c r="AA16" s="691"/>
      <c r="AB16" s="691"/>
      <c r="AC16" s="691"/>
      <c r="AD16" s="692">
        <v>
70046</v>
      </c>
      <c r="AE16" s="692"/>
      <c r="AF16" s="692"/>
      <c r="AG16" s="692"/>
      <c r="AH16" s="692"/>
      <c r="AI16" s="692"/>
      <c r="AJ16" s="692"/>
      <c r="AK16" s="692"/>
      <c r="AL16" s="667">
        <v>
0.2</v>
      </c>
      <c r="AM16" s="668"/>
      <c r="AN16" s="668"/>
      <c r="AO16" s="693"/>
      <c r="AP16" s="661" t="s">
        <v>
264</v>
      </c>
      <c r="AQ16" s="662"/>
      <c r="AR16" s="662"/>
      <c r="AS16" s="662"/>
      <c r="AT16" s="662"/>
      <c r="AU16" s="662"/>
      <c r="AV16" s="662"/>
      <c r="AW16" s="662"/>
      <c r="AX16" s="662"/>
      <c r="AY16" s="662"/>
      <c r="AZ16" s="662"/>
      <c r="BA16" s="662"/>
      <c r="BB16" s="662"/>
      <c r="BC16" s="662"/>
      <c r="BD16" s="662"/>
      <c r="BE16" s="662"/>
      <c r="BF16" s="663"/>
      <c r="BG16" s="664" t="s">
        <v>
177</v>
      </c>
      <c r="BH16" s="665"/>
      <c r="BI16" s="665"/>
      <c r="BJ16" s="665"/>
      <c r="BK16" s="665"/>
      <c r="BL16" s="665"/>
      <c r="BM16" s="665"/>
      <c r="BN16" s="666"/>
      <c r="BO16" s="691" t="s">
        <v>
177</v>
      </c>
      <c r="BP16" s="691"/>
      <c r="BQ16" s="691"/>
      <c r="BR16" s="691"/>
      <c r="BS16" s="692" t="s">
        <v>
177</v>
      </c>
      <c r="BT16" s="692"/>
      <c r="BU16" s="692"/>
      <c r="BV16" s="692"/>
      <c r="BW16" s="692"/>
      <c r="BX16" s="692"/>
      <c r="BY16" s="692"/>
      <c r="BZ16" s="692"/>
      <c r="CA16" s="692"/>
      <c r="CB16" s="759"/>
      <c r="CD16" s="706" t="s">
        <v>
265</v>
      </c>
      <c r="CE16" s="703"/>
      <c r="CF16" s="703"/>
      <c r="CG16" s="703"/>
      <c r="CH16" s="703"/>
      <c r="CI16" s="703"/>
      <c r="CJ16" s="703"/>
      <c r="CK16" s="703"/>
      <c r="CL16" s="703"/>
      <c r="CM16" s="703"/>
      <c r="CN16" s="703"/>
      <c r="CO16" s="703"/>
      <c r="CP16" s="703"/>
      <c r="CQ16" s="704"/>
      <c r="CR16" s="664" t="s">
        <v>
177</v>
      </c>
      <c r="CS16" s="665"/>
      <c r="CT16" s="665"/>
      <c r="CU16" s="665"/>
      <c r="CV16" s="665"/>
      <c r="CW16" s="665"/>
      <c r="CX16" s="665"/>
      <c r="CY16" s="666"/>
      <c r="CZ16" s="691" t="s">
        <v>
177</v>
      </c>
      <c r="DA16" s="691"/>
      <c r="DB16" s="691"/>
      <c r="DC16" s="691"/>
      <c r="DD16" s="670" t="s">
        <v>
177</v>
      </c>
      <c r="DE16" s="665"/>
      <c r="DF16" s="665"/>
      <c r="DG16" s="665"/>
      <c r="DH16" s="665"/>
      <c r="DI16" s="665"/>
      <c r="DJ16" s="665"/>
      <c r="DK16" s="665"/>
      <c r="DL16" s="665"/>
      <c r="DM16" s="665"/>
      <c r="DN16" s="665"/>
      <c r="DO16" s="665"/>
      <c r="DP16" s="666"/>
      <c r="DQ16" s="670" t="s">
        <v>
129</v>
      </c>
      <c r="DR16" s="665"/>
      <c r="DS16" s="665"/>
      <c r="DT16" s="665"/>
      <c r="DU16" s="665"/>
      <c r="DV16" s="665"/>
      <c r="DW16" s="665"/>
      <c r="DX16" s="665"/>
      <c r="DY16" s="665"/>
      <c r="DZ16" s="665"/>
      <c r="EA16" s="665"/>
      <c r="EB16" s="665"/>
      <c r="EC16" s="705"/>
    </row>
    <row r="17" spans="2:133" ht="11.25" customHeight="1" x14ac:dyDescent="0.2">
      <c r="B17" s="661" t="s">
        <v>
266</v>
      </c>
      <c r="C17" s="662"/>
      <c r="D17" s="662"/>
      <c r="E17" s="662"/>
      <c r="F17" s="662"/>
      <c r="G17" s="662"/>
      <c r="H17" s="662"/>
      <c r="I17" s="662"/>
      <c r="J17" s="662"/>
      <c r="K17" s="662"/>
      <c r="L17" s="662"/>
      <c r="M17" s="662"/>
      <c r="N17" s="662"/>
      <c r="O17" s="662"/>
      <c r="P17" s="662"/>
      <c r="Q17" s="663"/>
      <c r="R17" s="664" t="s">
        <v>
177</v>
      </c>
      <c r="S17" s="665"/>
      <c r="T17" s="665"/>
      <c r="U17" s="665"/>
      <c r="V17" s="665"/>
      <c r="W17" s="665"/>
      <c r="X17" s="665"/>
      <c r="Y17" s="666"/>
      <c r="Z17" s="691" t="s">
        <v>
177</v>
      </c>
      <c r="AA17" s="691"/>
      <c r="AB17" s="691"/>
      <c r="AC17" s="691"/>
      <c r="AD17" s="692" t="s">
        <v>
177</v>
      </c>
      <c r="AE17" s="692"/>
      <c r="AF17" s="692"/>
      <c r="AG17" s="692"/>
      <c r="AH17" s="692"/>
      <c r="AI17" s="692"/>
      <c r="AJ17" s="692"/>
      <c r="AK17" s="692"/>
      <c r="AL17" s="667" t="s">
        <v>
129</v>
      </c>
      <c r="AM17" s="668"/>
      <c r="AN17" s="668"/>
      <c r="AO17" s="693"/>
      <c r="AP17" s="661" t="s">
        <v>
267</v>
      </c>
      <c r="AQ17" s="662"/>
      <c r="AR17" s="662"/>
      <c r="AS17" s="662"/>
      <c r="AT17" s="662"/>
      <c r="AU17" s="662"/>
      <c r="AV17" s="662"/>
      <c r="AW17" s="662"/>
      <c r="AX17" s="662"/>
      <c r="AY17" s="662"/>
      <c r="AZ17" s="662"/>
      <c r="BA17" s="662"/>
      <c r="BB17" s="662"/>
      <c r="BC17" s="662"/>
      <c r="BD17" s="662"/>
      <c r="BE17" s="662"/>
      <c r="BF17" s="663"/>
      <c r="BG17" s="664" t="s">
        <v>
177</v>
      </c>
      <c r="BH17" s="665"/>
      <c r="BI17" s="665"/>
      <c r="BJ17" s="665"/>
      <c r="BK17" s="665"/>
      <c r="BL17" s="665"/>
      <c r="BM17" s="665"/>
      <c r="BN17" s="666"/>
      <c r="BO17" s="691" t="s">
        <v>
177</v>
      </c>
      <c r="BP17" s="691"/>
      <c r="BQ17" s="691"/>
      <c r="BR17" s="691"/>
      <c r="BS17" s="692" t="s">
        <v>
177</v>
      </c>
      <c r="BT17" s="692"/>
      <c r="BU17" s="692"/>
      <c r="BV17" s="692"/>
      <c r="BW17" s="692"/>
      <c r="BX17" s="692"/>
      <c r="BY17" s="692"/>
      <c r="BZ17" s="692"/>
      <c r="CA17" s="692"/>
      <c r="CB17" s="759"/>
      <c r="CD17" s="706" t="s">
        <v>
268</v>
      </c>
      <c r="CE17" s="703"/>
      <c r="CF17" s="703"/>
      <c r="CG17" s="703"/>
      <c r="CH17" s="703"/>
      <c r="CI17" s="703"/>
      <c r="CJ17" s="703"/>
      <c r="CK17" s="703"/>
      <c r="CL17" s="703"/>
      <c r="CM17" s="703"/>
      <c r="CN17" s="703"/>
      <c r="CO17" s="703"/>
      <c r="CP17" s="703"/>
      <c r="CQ17" s="704"/>
      <c r="CR17" s="664">
        <v>
54394</v>
      </c>
      <c r="CS17" s="665"/>
      <c r="CT17" s="665"/>
      <c r="CU17" s="665"/>
      <c r="CV17" s="665"/>
      <c r="CW17" s="665"/>
      <c r="CX17" s="665"/>
      <c r="CY17" s="666"/>
      <c r="CZ17" s="691">
        <v>
0.1</v>
      </c>
      <c r="DA17" s="691"/>
      <c r="DB17" s="691"/>
      <c r="DC17" s="691"/>
      <c r="DD17" s="670" t="s">
        <v>
129</v>
      </c>
      <c r="DE17" s="665"/>
      <c r="DF17" s="665"/>
      <c r="DG17" s="665"/>
      <c r="DH17" s="665"/>
      <c r="DI17" s="665"/>
      <c r="DJ17" s="665"/>
      <c r="DK17" s="665"/>
      <c r="DL17" s="665"/>
      <c r="DM17" s="665"/>
      <c r="DN17" s="665"/>
      <c r="DO17" s="665"/>
      <c r="DP17" s="666"/>
      <c r="DQ17" s="670">
        <v>
46009</v>
      </c>
      <c r="DR17" s="665"/>
      <c r="DS17" s="665"/>
      <c r="DT17" s="665"/>
      <c r="DU17" s="665"/>
      <c r="DV17" s="665"/>
      <c r="DW17" s="665"/>
      <c r="DX17" s="665"/>
      <c r="DY17" s="665"/>
      <c r="DZ17" s="665"/>
      <c r="EA17" s="665"/>
      <c r="EB17" s="665"/>
      <c r="EC17" s="705"/>
    </row>
    <row r="18" spans="2:133" ht="11.25" customHeight="1" x14ac:dyDescent="0.2">
      <c r="B18" s="661" t="s">
        <v>
269</v>
      </c>
      <c r="C18" s="662"/>
      <c r="D18" s="662"/>
      <c r="E18" s="662"/>
      <c r="F18" s="662"/>
      <c r="G18" s="662"/>
      <c r="H18" s="662"/>
      <c r="I18" s="662"/>
      <c r="J18" s="662"/>
      <c r="K18" s="662"/>
      <c r="L18" s="662"/>
      <c r="M18" s="662"/>
      <c r="N18" s="662"/>
      <c r="O18" s="662"/>
      <c r="P18" s="662"/>
      <c r="Q18" s="663"/>
      <c r="R18" s="664">
        <v>
34306</v>
      </c>
      <c r="S18" s="665"/>
      <c r="T18" s="665"/>
      <c r="U18" s="665"/>
      <c r="V18" s="665"/>
      <c r="W18" s="665"/>
      <c r="X18" s="665"/>
      <c r="Y18" s="666"/>
      <c r="Z18" s="691">
        <v>
0.1</v>
      </c>
      <c r="AA18" s="691"/>
      <c r="AB18" s="691"/>
      <c r="AC18" s="691"/>
      <c r="AD18" s="692">
        <v>
34306</v>
      </c>
      <c r="AE18" s="692"/>
      <c r="AF18" s="692"/>
      <c r="AG18" s="692"/>
      <c r="AH18" s="692"/>
      <c r="AI18" s="692"/>
      <c r="AJ18" s="692"/>
      <c r="AK18" s="692"/>
      <c r="AL18" s="667">
        <v>
0.1</v>
      </c>
      <c r="AM18" s="668"/>
      <c r="AN18" s="668"/>
      <c r="AO18" s="693"/>
      <c r="AP18" s="661" t="s">
        <v>
270</v>
      </c>
      <c r="AQ18" s="662"/>
      <c r="AR18" s="662"/>
      <c r="AS18" s="662"/>
      <c r="AT18" s="662"/>
      <c r="AU18" s="662"/>
      <c r="AV18" s="662"/>
      <c r="AW18" s="662"/>
      <c r="AX18" s="662"/>
      <c r="AY18" s="662"/>
      <c r="AZ18" s="662"/>
      <c r="BA18" s="662"/>
      <c r="BB18" s="662"/>
      <c r="BC18" s="662"/>
      <c r="BD18" s="662"/>
      <c r="BE18" s="662"/>
      <c r="BF18" s="663"/>
      <c r="BG18" s="664" t="s">
        <v>
129</v>
      </c>
      <c r="BH18" s="665"/>
      <c r="BI18" s="665"/>
      <c r="BJ18" s="665"/>
      <c r="BK18" s="665"/>
      <c r="BL18" s="665"/>
      <c r="BM18" s="665"/>
      <c r="BN18" s="666"/>
      <c r="BO18" s="691" t="s">
        <v>
129</v>
      </c>
      <c r="BP18" s="691"/>
      <c r="BQ18" s="691"/>
      <c r="BR18" s="691"/>
      <c r="BS18" s="692" t="s">
        <v>
177</v>
      </c>
      <c r="BT18" s="692"/>
      <c r="BU18" s="692"/>
      <c r="BV18" s="692"/>
      <c r="BW18" s="692"/>
      <c r="BX18" s="692"/>
      <c r="BY18" s="692"/>
      <c r="BZ18" s="692"/>
      <c r="CA18" s="692"/>
      <c r="CB18" s="759"/>
      <c r="CD18" s="706" t="s">
        <v>
271</v>
      </c>
      <c r="CE18" s="703"/>
      <c r="CF18" s="703"/>
      <c r="CG18" s="703"/>
      <c r="CH18" s="703"/>
      <c r="CI18" s="703"/>
      <c r="CJ18" s="703"/>
      <c r="CK18" s="703"/>
      <c r="CL18" s="703"/>
      <c r="CM18" s="703"/>
      <c r="CN18" s="703"/>
      <c r="CO18" s="703"/>
      <c r="CP18" s="703"/>
      <c r="CQ18" s="704"/>
      <c r="CR18" s="664" t="s">
        <v>
177</v>
      </c>
      <c r="CS18" s="665"/>
      <c r="CT18" s="665"/>
      <c r="CU18" s="665"/>
      <c r="CV18" s="665"/>
      <c r="CW18" s="665"/>
      <c r="CX18" s="665"/>
      <c r="CY18" s="666"/>
      <c r="CZ18" s="691" t="s">
        <v>
129</v>
      </c>
      <c r="DA18" s="691"/>
      <c r="DB18" s="691"/>
      <c r="DC18" s="691"/>
      <c r="DD18" s="670" t="s">
        <v>
177</v>
      </c>
      <c r="DE18" s="665"/>
      <c r="DF18" s="665"/>
      <c r="DG18" s="665"/>
      <c r="DH18" s="665"/>
      <c r="DI18" s="665"/>
      <c r="DJ18" s="665"/>
      <c r="DK18" s="665"/>
      <c r="DL18" s="665"/>
      <c r="DM18" s="665"/>
      <c r="DN18" s="665"/>
      <c r="DO18" s="665"/>
      <c r="DP18" s="666"/>
      <c r="DQ18" s="670" t="s">
        <v>
129</v>
      </c>
      <c r="DR18" s="665"/>
      <c r="DS18" s="665"/>
      <c r="DT18" s="665"/>
      <c r="DU18" s="665"/>
      <c r="DV18" s="665"/>
      <c r="DW18" s="665"/>
      <c r="DX18" s="665"/>
      <c r="DY18" s="665"/>
      <c r="DZ18" s="665"/>
      <c r="EA18" s="665"/>
      <c r="EB18" s="665"/>
      <c r="EC18" s="705"/>
    </row>
    <row r="19" spans="2:133" ht="11.25" customHeight="1" x14ac:dyDescent="0.2">
      <c r="B19" s="661" t="s">
        <v>
272</v>
      </c>
      <c r="C19" s="662"/>
      <c r="D19" s="662"/>
      <c r="E19" s="662"/>
      <c r="F19" s="662"/>
      <c r="G19" s="662"/>
      <c r="H19" s="662"/>
      <c r="I19" s="662"/>
      <c r="J19" s="662"/>
      <c r="K19" s="662"/>
      <c r="L19" s="662"/>
      <c r="M19" s="662"/>
      <c r="N19" s="662"/>
      <c r="O19" s="662"/>
      <c r="P19" s="662"/>
      <c r="Q19" s="663"/>
      <c r="R19" s="664">
        <v>
14008</v>
      </c>
      <c r="S19" s="665"/>
      <c r="T19" s="665"/>
      <c r="U19" s="665"/>
      <c r="V19" s="665"/>
      <c r="W19" s="665"/>
      <c r="X19" s="665"/>
      <c r="Y19" s="666"/>
      <c r="Z19" s="691">
        <v>
0</v>
      </c>
      <c r="AA19" s="691"/>
      <c r="AB19" s="691"/>
      <c r="AC19" s="691"/>
      <c r="AD19" s="692">
        <v>
14008</v>
      </c>
      <c r="AE19" s="692"/>
      <c r="AF19" s="692"/>
      <c r="AG19" s="692"/>
      <c r="AH19" s="692"/>
      <c r="AI19" s="692"/>
      <c r="AJ19" s="692"/>
      <c r="AK19" s="692"/>
      <c r="AL19" s="667">
        <v>
0</v>
      </c>
      <c r="AM19" s="668"/>
      <c r="AN19" s="668"/>
      <c r="AO19" s="693"/>
      <c r="AP19" s="661" t="s">
        <v>
273</v>
      </c>
      <c r="AQ19" s="662"/>
      <c r="AR19" s="662"/>
      <c r="AS19" s="662"/>
      <c r="AT19" s="662"/>
      <c r="AU19" s="662"/>
      <c r="AV19" s="662"/>
      <c r="AW19" s="662"/>
      <c r="AX19" s="662"/>
      <c r="AY19" s="662"/>
      <c r="AZ19" s="662"/>
      <c r="BA19" s="662"/>
      <c r="BB19" s="662"/>
      <c r="BC19" s="662"/>
      <c r="BD19" s="662"/>
      <c r="BE19" s="662"/>
      <c r="BF19" s="663"/>
      <c r="BG19" s="664">
        <v>
2785</v>
      </c>
      <c r="BH19" s="665"/>
      <c r="BI19" s="665"/>
      <c r="BJ19" s="665"/>
      <c r="BK19" s="665"/>
      <c r="BL19" s="665"/>
      <c r="BM19" s="665"/>
      <c r="BN19" s="666"/>
      <c r="BO19" s="691">
        <v>
0</v>
      </c>
      <c r="BP19" s="691"/>
      <c r="BQ19" s="691"/>
      <c r="BR19" s="691"/>
      <c r="BS19" s="692" t="s">
        <v>
177</v>
      </c>
      <c r="BT19" s="692"/>
      <c r="BU19" s="692"/>
      <c r="BV19" s="692"/>
      <c r="BW19" s="692"/>
      <c r="BX19" s="692"/>
      <c r="BY19" s="692"/>
      <c r="BZ19" s="692"/>
      <c r="CA19" s="692"/>
      <c r="CB19" s="759"/>
      <c r="CD19" s="706" t="s">
        <v>
274</v>
      </c>
      <c r="CE19" s="703"/>
      <c r="CF19" s="703"/>
      <c r="CG19" s="703"/>
      <c r="CH19" s="703"/>
      <c r="CI19" s="703"/>
      <c r="CJ19" s="703"/>
      <c r="CK19" s="703"/>
      <c r="CL19" s="703"/>
      <c r="CM19" s="703"/>
      <c r="CN19" s="703"/>
      <c r="CO19" s="703"/>
      <c r="CP19" s="703"/>
      <c r="CQ19" s="704"/>
      <c r="CR19" s="664" t="s">
        <v>
177</v>
      </c>
      <c r="CS19" s="665"/>
      <c r="CT19" s="665"/>
      <c r="CU19" s="665"/>
      <c r="CV19" s="665"/>
      <c r="CW19" s="665"/>
      <c r="CX19" s="665"/>
      <c r="CY19" s="666"/>
      <c r="CZ19" s="691" t="s">
        <v>
177</v>
      </c>
      <c r="DA19" s="691"/>
      <c r="DB19" s="691"/>
      <c r="DC19" s="691"/>
      <c r="DD19" s="670" t="s">
        <v>
129</v>
      </c>
      <c r="DE19" s="665"/>
      <c r="DF19" s="665"/>
      <c r="DG19" s="665"/>
      <c r="DH19" s="665"/>
      <c r="DI19" s="665"/>
      <c r="DJ19" s="665"/>
      <c r="DK19" s="665"/>
      <c r="DL19" s="665"/>
      <c r="DM19" s="665"/>
      <c r="DN19" s="665"/>
      <c r="DO19" s="665"/>
      <c r="DP19" s="666"/>
      <c r="DQ19" s="670" t="s">
        <v>
177</v>
      </c>
      <c r="DR19" s="665"/>
      <c r="DS19" s="665"/>
      <c r="DT19" s="665"/>
      <c r="DU19" s="665"/>
      <c r="DV19" s="665"/>
      <c r="DW19" s="665"/>
      <c r="DX19" s="665"/>
      <c r="DY19" s="665"/>
      <c r="DZ19" s="665"/>
      <c r="EA19" s="665"/>
      <c r="EB19" s="665"/>
      <c r="EC19" s="705"/>
    </row>
    <row r="20" spans="2:133" ht="11.25" customHeight="1" x14ac:dyDescent="0.2">
      <c r="B20" s="661" t="s">
        <v>
275</v>
      </c>
      <c r="C20" s="662"/>
      <c r="D20" s="662"/>
      <c r="E20" s="662"/>
      <c r="F20" s="662"/>
      <c r="G20" s="662"/>
      <c r="H20" s="662"/>
      <c r="I20" s="662"/>
      <c r="J20" s="662"/>
      <c r="K20" s="662"/>
      <c r="L20" s="662"/>
      <c r="M20" s="662"/>
      <c r="N20" s="662"/>
      <c r="O20" s="662"/>
      <c r="P20" s="662"/>
      <c r="Q20" s="663"/>
      <c r="R20" s="664">
        <v>
19772</v>
      </c>
      <c r="S20" s="665"/>
      <c r="T20" s="665"/>
      <c r="U20" s="665"/>
      <c r="V20" s="665"/>
      <c r="W20" s="665"/>
      <c r="X20" s="665"/>
      <c r="Y20" s="666"/>
      <c r="Z20" s="691">
        <v>
0</v>
      </c>
      <c r="AA20" s="691"/>
      <c r="AB20" s="691"/>
      <c r="AC20" s="691"/>
      <c r="AD20" s="692">
        <v>
19772</v>
      </c>
      <c r="AE20" s="692"/>
      <c r="AF20" s="692"/>
      <c r="AG20" s="692"/>
      <c r="AH20" s="692"/>
      <c r="AI20" s="692"/>
      <c r="AJ20" s="692"/>
      <c r="AK20" s="692"/>
      <c r="AL20" s="667">
        <v>
0</v>
      </c>
      <c r="AM20" s="668"/>
      <c r="AN20" s="668"/>
      <c r="AO20" s="693"/>
      <c r="AP20" s="661" t="s">
        <v>
276</v>
      </c>
      <c r="AQ20" s="662"/>
      <c r="AR20" s="662"/>
      <c r="AS20" s="662"/>
      <c r="AT20" s="662"/>
      <c r="AU20" s="662"/>
      <c r="AV20" s="662"/>
      <c r="AW20" s="662"/>
      <c r="AX20" s="662"/>
      <c r="AY20" s="662"/>
      <c r="AZ20" s="662"/>
      <c r="BA20" s="662"/>
      <c r="BB20" s="662"/>
      <c r="BC20" s="662"/>
      <c r="BD20" s="662"/>
      <c r="BE20" s="662"/>
      <c r="BF20" s="663"/>
      <c r="BG20" s="664">
        <v>
2785</v>
      </c>
      <c r="BH20" s="665"/>
      <c r="BI20" s="665"/>
      <c r="BJ20" s="665"/>
      <c r="BK20" s="665"/>
      <c r="BL20" s="665"/>
      <c r="BM20" s="665"/>
      <c r="BN20" s="666"/>
      <c r="BO20" s="691">
        <v>
0</v>
      </c>
      <c r="BP20" s="691"/>
      <c r="BQ20" s="691"/>
      <c r="BR20" s="691"/>
      <c r="BS20" s="692" t="s">
        <v>
177</v>
      </c>
      <c r="BT20" s="692"/>
      <c r="BU20" s="692"/>
      <c r="BV20" s="692"/>
      <c r="BW20" s="692"/>
      <c r="BX20" s="692"/>
      <c r="BY20" s="692"/>
      <c r="BZ20" s="692"/>
      <c r="CA20" s="692"/>
      <c r="CB20" s="759"/>
      <c r="CD20" s="706" t="s">
        <v>
277</v>
      </c>
      <c r="CE20" s="703"/>
      <c r="CF20" s="703"/>
      <c r="CG20" s="703"/>
      <c r="CH20" s="703"/>
      <c r="CI20" s="703"/>
      <c r="CJ20" s="703"/>
      <c r="CK20" s="703"/>
      <c r="CL20" s="703"/>
      <c r="CM20" s="703"/>
      <c r="CN20" s="703"/>
      <c r="CO20" s="703"/>
      <c r="CP20" s="703"/>
      <c r="CQ20" s="704"/>
      <c r="CR20" s="664">
        <v>
63455924</v>
      </c>
      <c r="CS20" s="665"/>
      <c r="CT20" s="665"/>
      <c r="CU20" s="665"/>
      <c r="CV20" s="665"/>
      <c r="CW20" s="665"/>
      <c r="CX20" s="665"/>
      <c r="CY20" s="666"/>
      <c r="CZ20" s="691">
        <v>
100</v>
      </c>
      <c r="DA20" s="691"/>
      <c r="DB20" s="691"/>
      <c r="DC20" s="691"/>
      <c r="DD20" s="670">
        <v>
6289311</v>
      </c>
      <c r="DE20" s="665"/>
      <c r="DF20" s="665"/>
      <c r="DG20" s="665"/>
      <c r="DH20" s="665"/>
      <c r="DI20" s="665"/>
      <c r="DJ20" s="665"/>
      <c r="DK20" s="665"/>
      <c r="DL20" s="665"/>
      <c r="DM20" s="665"/>
      <c r="DN20" s="665"/>
      <c r="DO20" s="665"/>
      <c r="DP20" s="666"/>
      <c r="DQ20" s="670">
        <v>
47285322</v>
      </c>
      <c r="DR20" s="665"/>
      <c r="DS20" s="665"/>
      <c r="DT20" s="665"/>
      <c r="DU20" s="665"/>
      <c r="DV20" s="665"/>
      <c r="DW20" s="665"/>
      <c r="DX20" s="665"/>
      <c r="DY20" s="665"/>
      <c r="DZ20" s="665"/>
      <c r="EA20" s="665"/>
      <c r="EB20" s="665"/>
      <c r="EC20" s="705"/>
    </row>
    <row r="21" spans="2:133" ht="11.25" customHeight="1" x14ac:dyDescent="0.2">
      <c r="B21" s="661" t="s">
        <v>
278</v>
      </c>
      <c r="C21" s="662"/>
      <c r="D21" s="662"/>
      <c r="E21" s="662"/>
      <c r="F21" s="662"/>
      <c r="G21" s="662"/>
      <c r="H21" s="662"/>
      <c r="I21" s="662"/>
      <c r="J21" s="662"/>
      <c r="K21" s="662"/>
      <c r="L21" s="662"/>
      <c r="M21" s="662"/>
      <c r="N21" s="662"/>
      <c r="O21" s="662"/>
      <c r="P21" s="662"/>
      <c r="Q21" s="663"/>
      <c r="R21" s="664">
        <v>
526</v>
      </c>
      <c r="S21" s="665"/>
      <c r="T21" s="665"/>
      <c r="U21" s="665"/>
      <c r="V21" s="665"/>
      <c r="W21" s="665"/>
      <c r="X21" s="665"/>
      <c r="Y21" s="666"/>
      <c r="Z21" s="691">
        <v>
0</v>
      </c>
      <c r="AA21" s="691"/>
      <c r="AB21" s="691"/>
      <c r="AC21" s="691"/>
      <c r="AD21" s="692">
        <v>
526</v>
      </c>
      <c r="AE21" s="692"/>
      <c r="AF21" s="692"/>
      <c r="AG21" s="692"/>
      <c r="AH21" s="692"/>
      <c r="AI21" s="692"/>
      <c r="AJ21" s="692"/>
      <c r="AK21" s="692"/>
      <c r="AL21" s="667">
        <v>
0</v>
      </c>
      <c r="AM21" s="668"/>
      <c r="AN21" s="668"/>
      <c r="AO21" s="693"/>
      <c r="AP21" s="756" t="s">
        <v>
279</v>
      </c>
      <c r="AQ21" s="764"/>
      <c r="AR21" s="764"/>
      <c r="AS21" s="764"/>
      <c r="AT21" s="764"/>
      <c r="AU21" s="764"/>
      <c r="AV21" s="764"/>
      <c r="AW21" s="764"/>
      <c r="AX21" s="764"/>
      <c r="AY21" s="764"/>
      <c r="AZ21" s="764"/>
      <c r="BA21" s="764"/>
      <c r="BB21" s="764"/>
      <c r="BC21" s="764"/>
      <c r="BD21" s="764"/>
      <c r="BE21" s="764"/>
      <c r="BF21" s="758"/>
      <c r="BG21" s="664">
        <v>
2785</v>
      </c>
      <c r="BH21" s="665"/>
      <c r="BI21" s="665"/>
      <c r="BJ21" s="665"/>
      <c r="BK21" s="665"/>
      <c r="BL21" s="665"/>
      <c r="BM21" s="665"/>
      <c r="BN21" s="666"/>
      <c r="BO21" s="691">
        <v>
0</v>
      </c>
      <c r="BP21" s="691"/>
      <c r="BQ21" s="691"/>
      <c r="BR21" s="691"/>
      <c r="BS21" s="692" t="s">
        <v>
177</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
280</v>
      </c>
      <c r="C22" s="728"/>
      <c r="D22" s="728"/>
      <c r="E22" s="728"/>
      <c r="F22" s="728"/>
      <c r="G22" s="728"/>
      <c r="H22" s="728"/>
      <c r="I22" s="728"/>
      <c r="J22" s="728"/>
      <c r="K22" s="728"/>
      <c r="L22" s="728"/>
      <c r="M22" s="728"/>
      <c r="N22" s="728"/>
      <c r="O22" s="728"/>
      <c r="P22" s="728"/>
      <c r="Q22" s="729"/>
      <c r="R22" s="664" t="s">
        <v>
129</v>
      </c>
      <c r="S22" s="665"/>
      <c r="T22" s="665"/>
      <c r="U22" s="665"/>
      <c r="V22" s="665"/>
      <c r="W22" s="665"/>
      <c r="X22" s="665"/>
      <c r="Y22" s="666"/>
      <c r="Z22" s="691" t="s">
        <v>
177</v>
      </c>
      <c r="AA22" s="691"/>
      <c r="AB22" s="691"/>
      <c r="AC22" s="691"/>
      <c r="AD22" s="692" t="s">
        <v>
129</v>
      </c>
      <c r="AE22" s="692"/>
      <c r="AF22" s="692"/>
      <c r="AG22" s="692"/>
      <c r="AH22" s="692"/>
      <c r="AI22" s="692"/>
      <c r="AJ22" s="692"/>
      <c r="AK22" s="692"/>
      <c r="AL22" s="667" t="s">
        <v>
177</v>
      </c>
      <c r="AM22" s="668"/>
      <c r="AN22" s="668"/>
      <c r="AO22" s="693"/>
      <c r="AP22" s="756" t="s">
        <v>
281</v>
      </c>
      <c r="AQ22" s="764"/>
      <c r="AR22" s="764"/>
      <c r="AS22" s="764"/>
      <c r="AT22" s="764"/>
      <c r="AU22" s="764"/>
      <c r="AV22" s="764"/>
      <c r="AW22" s="764"/>
      <c r="AX22" s="764"/>
      <c r="AY22" s="764"/>
      <c r="AZ22" s="764"/>
      <c r="BA22" s="764"/>
      <c r="BB22" s="764"/>
      <c r="BC22" s="764"/>
      <c r="BD22" s="764"/>
      <c r="BE22" s="764"/>
      <c r="BF22" s="758"/>
      <c r="BG22" s="664" t="s">
        <v>
177</v>
      </c>
      <c r="BH22" s="665"/>
      <c r="BI22" s="665"/>
      <c r="BJ22" s="665"/>
      <c r="BK22" s="665"/>
      <c r="BL22" s="665"/>
      <c r="BM22" s="665"/>
      <c r="BN22" s="666"/>
      <c r="BO22" s="691" t="s">
        <v>
177</v>
      </c>
      <c r="BP22" s="691"/>
      <c r="BQ22" s="691"/>
      <c r="BR22" s="691"/>
      <c r="BS22" s="692" t="s">
        <v>
129</v>
      </c>
      <c r="BT22" s="692"/>
      <c r="BU22" s="692"/>
      <c r="BV22" s="692"/>
      <c r="BW22" s="692"/>
      <c r="BX22" s="692"/>
      <c r="BY22" s="692"/>
      <c r="BZ22" s="692"/>
      <c r="CA22" s="692"/>
      <c r="CB22" s="759"/>
      <c r="CD22" s="766" t="s">
        <v>
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
283</v>
      </c>
      <c r="C23" s="662"/>
      <c r="D23" s="662"/>
      <c r="E23" s="662"/>
      <c r="F23" s="662"/>
      <c r="G23" s="662"/>
      <c r="H23" s="662"/>
      <c r="I23" s="662"/>
      <c r="J23" s="662"/>
      <c r="K23" s="662"/>
      <c r="L23" s="662"/>
      <c r="M23" s="662"/>
      <c r="N23" s="662"/>
      <c r="O23" s="662"/>
      <c r="P23" s="662"/>
      <c r="Q23" s="663"/>
      <c r="R23" s="664" t="s">
        <v>
177</v>
      </c>
      <c r="S23" s="665"/>
      <c r="T23" s="665"/>
      <c r="U23" s="665"/>
      <c r="V23" s="665"/>
      <c r="W23" s="665"/>
      <c r="X23" s="665"/>
      <c r="Y23" s="666"/>
      <c r="Z23" s="691" t="s">
        <v>
177</v>
      </c>
      <c r="AA23" s="691"/>
      <c r="AB23" s="691"/>
      <c r="AC23" s="691"/>
      <c r="AD23" s="692" t="s">
        <v>
177</v>
      </c>
      <c r="AE23" s="692"/>
      <c r="AF23" s="692"/>
      <c r="AG23" s="692"/>
      <c r="AH23" s="692"/>
      <c r="AI23" s="692"/>
      <c r="AJ23" s="692"/>
      <c r="AK23" s="692"/>
      <c r="AL23" s="667" t="s">
        <v>
129</v>
      </c>
      <c r="AM23" s="668"/>
      <c r="AN23" s="668"/>
      <c r="AO23" s="693"/>
      <c r="AP23" s="756" t="s">
        <v>
284</v>
      </c>
      <c r="AQ23" s="764"/>
      <c r="AR23" s="764"/>
      <c r="AS23" s="764"/>
      <c r="AT23" s="764"/>
      <c r="AU23" s="764"/>
      <c r="AV23" s="764"/>
      <c r="AW23" s="764"/>
      <c r="AX23" s="764"/>
      <c r="AY23" s="764"/>
      <c r="AZ23" s="764"/>
      <c r="BA23" s="764"/>
      <c r="BB23" s="764"/>
      <c r="BC23" s="764"/>
      <c r="BD23" s="764"/>
      <c r="BE23" s="764"/>
      <c r="BF23" s="758"/>
      <c r="BG23" s="664" t="s">
        <v>
129</v>
      </c>
      <c r="BH23" s="665"/>
      <c r="BI23" s="665"/>
      <c r="BJ23" s="665"/>
      <c r="BK23" s="665"/>
      <c r="BL23" s="665"/>
      <c r="BM23" s="665"/>
      <c r="BN23" s="666"/>
      <c r="BO23" s="691" t="s">
        <v>
129</v>
      </c>
      <c r="BP23" s="691"/>
      <c r="BQ23" s="691"/>
      <c r="BR23" s="691"/>
      <c r="BS23" s="692" t="s">
        <v>
177</v>
      </c>
      <c r="BT23" s="692"/>
      <c r="BU23" s="692"/>
      <c r="BV23" s="692"/>
      <c r="BW23" s="692"/>
      <c r="BX23" s="692"/>
      <c r="BY23" s="692"/>
      <c r="BZ23" s="692"/>
      <c r="CA23" s="692"/>
      <c r="CB23" s="759"/>
      <c r="CD23" s="766" t="s">
        <v>
224</v>
      </c>
      <c r="CE23" s="767"/>
      <c r="CF23" s="767"/>
      <c r="CG23" s="767"/>
      <c r="CH23" s="767"/>
      <c r="CI23" s="767"/>
      <c r="CJ23" s="767"/>
      <c r="CK23" s="767"/>
      <c r="CL23" s="767"/>
      <c r="CM23" s="767"/>
      <c r="CN23" s="767"/>
      <c r="CO23" s="767"/>
      <c r="CP23" s="767"/>
      <c r="CQ23" s="768"/>
      <c r="CR23" s="766" t="s">
        <v>
285</v>
      </c>
      <c r="CS23" s="767"/>
      <c r="CT23" s="767"/>
      <c r="CU23" s="767"/>
      <c r="CV23" s="767"/>
      <c r="CW23" s="767"/>
      <c r="CX23" s="767"/>
      <c r="CY23" s="768"/>
      <c r="CZ23" s="766" t="s">
        <v>
286</v>
      </c>
      <c r="DA23" s="767"/>
      <c r="DB23" s="767"/>
      <c r="DC23" s="768"/>
      <c r="DD23" s="766" t="s">
        <v>
287</v>
      </c>
      <c r="DE23" s="767"/>
      <c r="DF23" s="767"/>
      <c r="DG23" s="767"/>
      <c r="DH23" s="767"/>
      <c r="DI23" s="767"/>
      <c r="DJ23" s="767"/>
      <c r="DK23" s="768"/>
      <c r="DL23" s="775" t="s">
        <v>
288</v>
      </c>
      <c r="DM23" s="776"/>
      <c r="DN23" s="776"/>
      <c r="DO23" s="776"/>
      <c r="DP23" s="776"/>
      <c r="DQ23" s="776"/>
      <c r="DR23" s="776"/>
      <c r="DS23" s="776"/>
      <c r="DT23" s="776"/>
      <c r="DU23" s="776"/>
      <c r="DV23" s="777"/>
      <c r="DW23" s="766" t="s">
        <v>
289</v>
      </c>
      <c r="DX23" s="767"/>
      <c r="DY23" s="767"/>
      <c r="DZ23" s="767"/>
      <c r="EA23" s="767"/>
      <c r="EB23" s="767"/>
      <c r="EC23" s="768"/>
    </row>
    <row r="24" spans="2:133" ht="11.25" customHeight="1" x14ac:dyDescent="0.2">
      <c r="B24" s="661" t="s">
        <v>
290</v>
      </c>
      <c r="C24" s="662"/>
      <c r="D24" s="662"/>
      <c r="E24" s="662"/>
      <c r="F24" s="662"/>
      <c r="G24" s="662"/>
      <c r="H24" s="662"/>
      <c r="I24" s="662"/>
      <c r="J24" s="662"/>
      <c r="K24" s="662"/>
      <c r="L24" s="662"/>
      <c r="M24" s="662"/>
      <c r="N24" s="662"/>
      <c r="O24" s="662"/>
      <c r="P24" s="662"/>
      <c r="Q24" s="663"/>
      <c r="R24" s="664" t="s">
        <v>
177</v>
      </c>
      <c r="S24" s="665"/>
      <c r="T24" s="665"/>
      <c r="U24" s="665"/>
      <c r="V24" s="665"/>
      <c r="W24" s="665"/>
      <c r="X24" s="665"/>
      <c r="Y24" s="666"/>
      <c r="Z24" s="691" t="s">
        <v>
177</v>
      </c>
      <c r="AA24" s="691"/>
      <c r="AB24" s="691"/>
      <c r="AC24" s="691"/>
      <c r="AD24" s="692" t="s">
        <v>
177</v>
      </c>
      <c r="AE24" s="692"/>
      <c r="AF24" s="692"/>
      <c r="AG24" s="692"/>
      <c r="AH24" s="692"/>
      <c r="AI24" s="692"/>
      <c r="AJ24" s="692"/>
      <c r="AK24" s="692"/>
      <c r="AL24" s="667" t="s">
        <v>
177</v>
      </c>
      <c r="AM24" s="668"/>
      <c r="AN24" s="668"/>
      <c r="AO24" s="693"/>
      <c r="AP24" s="756" t="s">
        <v>
291</v>
      </c>
      <c r="AQ24" s="764"/>
      <c r="AR24" s="764"/>
      <c r="AS24" s="764"/>
      <c r="AT24" s="764"/>
      <c r="AU24" s="764"/>
      <c r="AV24" s="764"/>
      <c r="AW24" s="764"/>
      <c r="AX24" s="764"/>
      <c r="AY24" s="764"/>
      <c r="AZ24" s="764"/>
      <c r="BA24" s="764"/>
      <c r="BB24" s="764"/>
      <c r="BC24" s="764"/>
      <c r="BD24" s="764"/>
      <c r="BE24" s="764"/>
      <c r="BF24" s="758"/>
      <c r="BG24" s="664" t="s">
        <v>
177</v>
      </c>
      <c r="BH24" s="665"/>
      <c r="BI24" s="665"/>
      <c r="BJ24" s="665"/>
      <c r="BK24" s="665"/>
      <c r="BL24" s="665"/>
      <c r="BM24" s="665"/>
      <c r="BN24" s="666"/>
      <c r="BO24" s="691" t="s">
        <v>
129</v>
      </c>
      <c r="BP24" s="691"/>
      <c r="BQ24" s="691"/>
      <c r="BR24" s="691"/>
      <c r="BS24" s="692" t="s">
        <v>
129</v>
      </c>
      <c r="BT24" s="692"/>
      <c r="BU24" s="692"/>
      <c r="BV24" s="692"/>
      <c r="BW24" s="692"/>
      <c r="BX24" s="692"/>
      <c r="BY24" s="692"/>
      <c r="BZ24" s="692"/>
      <c r="CA24" s="692"/>
      <c r="CB24" s="759"/>
      <c r="CD24" s="720" t="s">
        <v>
292</v>
      </c>
      <c r="CE24" s="721"/>
      <c r="CF24" s="721"/>
      <c r="CG24" s="721"/>
      <c r="CH24" s="721"/>
      <c r="CI24" s="721"/>
      <c r="CJ24" s="721"/>
      <c r="CK24" s="721"/>
      <c r="CL24" s="721"/>
      <c r="CM24" s="721"/>
      <c r="CN24" s="721"/>
      <c r="CO24" s="721"/>
      <c r="CP24" s="721"/>
      <c r="CQ24" s="722"/>
      <c r="CR24" s="717">
        <v>
21640025</v>
      </c>
      <c r="CS24" s="718"/>
      <c r="CT24" s="718"/>
      <c r="CU24" s="718"/>
      <c r="CV24" s="718"/>
      <c r="CW24" s="718"/>
      <c r="CX24" s="718"/>
      <c r="CY24" s="761"/>
      <c r="CZ24" s="762">
        <v>
34.1</v>
      </c>
      <c r="DA24" s="736"/>
      <c r="DB24" s="736"/>
      <c r="DC24" s="765"/>
      <c r="DD24" s="760">
        <v>
14513570</v>
      </c>
      <c r="DE24" s="718"/>
      <c r="DF24" s="718"/>
      <c r="DG24" s="718"/>
      <c r="DH24" s="718"/>
      <c r="DI24" s="718"/>
      <c r="DJ24" s="718"/>
      <c r="DK24" s="761"/>
      <c r="DL24" s="760">
        <v>
14390663</v>
      </c>
      <c r="DM24" s="718"/>
      <c r="DN24" s="718"/>
      <c r="DO24" s="718"/>
      <c r="DP24" s="718"/>
      <c r="DQ24" s="718"/>
      <c r="DR24" s="718"/>
      <c r="DS24" s="718"/>
      <c r="DT24" s="718"/>
      <c r="DU24" s="718"/>
      <c r="DV24" s="761"/>
      <c r="DW24" s="762">
        <v>
33.799999999999997</v>
      </c>
      <c r="DX24" s="736"/>
      <c r="DY24" s="736"/>
      <c r="DZ24" s="736"/>
      <c r="EA24" s="736"/>
      <c r="EB24" s="736"/>
      <c r="EC24" s="763"/>
    </row>
    <row r="25" spans="2:133" ht="11.25" customHeight="1" x14ac:dyDescent="0.2">
      <c r="B25" s="661" t="s">
        <v>
293</v>
      </c>
      <c r="C25" s="662"/>
      <c r="D25" s="662"/>
      <c r="E25" s="662"/>
      <c r="F25" s="662"/>
      <c r="G25" s="662"/>
      <c r="H25" s="662"/>
      <c r="I25" s="662"/>
      <c r="J25" s="662"/>
      <c r="K25" s="662"/>
      <c r="L25" s="662"/>
      <c r="M25" s="662"/>
      <c r="N25" s="662"/>
      <c r="O25" s="662"/>
      <c r="P25" s="662"/>
      <c r="Q25" s="663"/>
      <c r="R25" s="664" t="s">
        <v>
129</v>
      </c>
      <c r="S25" s="665"/>
      <c r="T25" s="665"/>
      <c r="U25" s="665"/>
      <c r="V25" s="665"/>
      <c r="W25" s="665"/>
      <c r="X25" s="665"/>
      <c r="Y25" s="666"/>
      <c r="Z25" s="691" t="s">
        <v>
177</v>
      </c>
      <c r="AA25" s="691"/>
      <c r="AB25" s="691"/>
      <c r="AC25" s="691"/>
      <c r="AD25" s="692" t="s">
        <v>
129</v>
      </c>
      <c r="AE25" s="692"/>
      <c r="AF25" s="692"/>
      <c r="AG25" s="692"/>
      <c r="AH25" s="692"/>
      <c r="AI25" s="692"/>
      <c r="AJ25" s="692"/>
      <c r="AK25" s="692"/>
      <c r="AL25" s="667" t="s">
        <v>
129</v>
      </c>
      <c r="AM25" s="668"/>
      <c r="AN25" s="668"/>
      <c r="AO25" s="693"/>
      <c r="AP25" s="756" t="s">
        <v>
294</v>
      </c>
      <c r="AQ25" s="764"/>
      <c r="AR25" s="764"/>
      <c r="AS25" s="764"/>
      <c r="AT25" s="764"/>
      <c r="AU25" s="764"/>
      <c r="AV25" s="764"/>
      <c r="AW25" s="764"/>
      <c r="AX25" s="764"/>
      <c r="AY25" s="764"/>
      <c r="AZ25" s="764"/>
      <c r="BA25" s="764"/>
      <c r="BB25" s="764"/>
      <c r="BC25" s="764"/>
      <c r="BD25" s="764"/>
      <c r="BE25" s="764"/>
      <c r="BF25" s="758"/>
      <c r="BG25" s="664" t="s">
        <v>
177</v>
      </c>
      <c r="BH25" s="665"/>
      <c r="BI25" s="665"/>
      <c r="BJ25" s="665"/>
      <c r="BK25" s="665"/>
      <c r="BL25" s="665"/>
      <c r="BM25" s="665"/>
      <c r="BN25" s="666"/>
      <c r="BO25" s="691" t="s">
        <v>
177</v>
      </c>
      <c r="BP25" s="691"/>
      <c r="BQ25" s="691"/>
      <c r="BR25" s="691"/>
      <c r="BS25" s="692" t="s">
        <v>
177</v>
      </c>
      <c r="BT25" s="692"/>
      <c r="BU25" s="692"/>
      <c r="BV25" s="692"/>
      <c r="BW25" s="692"/>
      <c r="BX25" s="692"/>
      <c r="BY25" s="692"/>
      <c r="BZ25" s="692"/>
      <c r="CA25" s="692"/>
      <c r="CB25" s="759"/>
      <c r="CD25" s="706" t="s">
        <v>
295</v>
      </c>
      <c r="CE25" s="703"/>
      <c r="CF25" s="703"/>
      <c r="CG25" s="703"/>
      <c r="CH25" s="703"/>
      <c r="CI25" s="703"/>
      <c r="CJ25" s="703"/>
      <c r="CK25" s="703"/>
      <c r="CL25" s="703"/>
      <c r="CM25" s="703"/>
      <c r="CN25" s="703"/>
      <c r="CO25" s="703"/>
      <c r="CP25" s="703"/>
      <c r="CQ25" s="704"/>
      <c r="CR25" s="664">
        <v>
11273913</v>
      </c>
      <c r="CS25" s="675"/>
      <c r="CT25" s="675"/>
      <c r="CU25" s="675"/>
      <c r="CV25" s="675"/>
      <c r="CW25" s="675"/>
      <c r="CX25" s="675"/>
      <c r="CY25" s="676"/>
      <c r="CZ25" s="667">
        <v>
17.8</v>
      </c>
      <c r="DA25" s="677"/>
      <c r="DB25" s="677"/>
      <c r="DC25" s="678"/>
      <c r="DD25" s="670">
        <v>
10917562</v>
      </c>
      <c r="DE25" s="675"/>
      <c r="DF25" s="675"/>
      <c r="DG25" s="675"/>
      <c r="DH25" s="675"/>
      <c r="DI25" s="675"/>
      <c r="DJ25" s="675"/>
      <c r="DK25" s="676"/>
      <c r="DL25" s="670">
        <v>
10814653</v>
      </c>
      <c r="DM25" s="675"/>
      <c r="DN25" s="675"/>
      <c r="DO25" s="675"/>
      <c r="DP25" s="675"/>
      <c r="DQ25" s="675"/>
      <c r="DR25" s="675"/>
      <c r="DS25" s="675"/>
      <c r="DT25" s="675"/>
      <c r="DU25" s="675"/>
      <c r="DV25" s="676"/>
      <c r="DW25" s="667">
        <v>
25.4</v>
      </c>
      <c r="DX25" s="677"/>
      <c r="DY25" s="677"/>
      <c r="DZ25" s="677"/>
      <c r="EA25" s="677"/>
      <c r="EB25" s="677"/>
      <c r="EC25" s="698"/>
    </row>
    <row r="26" spans="2:133" ht="11.25" customHeight="1" x14ac:dyDescent="0.2">
      <c r="B26" s="661" t="s">
        <v>
296</v>
      </c>
      <c r="C26" s="662"/>
      <c r="D26" s="662"/>
      <c r="E26" s="662"/>
      <c r="F26" s="662"/>
      <c r="G26" s="662"/>
      <c r="H26" s="662"/>
      <c r="I26" s="662"/>
      <c r="J26" s="662"/>
      <c r="K26" s="662"/>
      <c r="L26" s="662"/>
      <c r="M26" s="662"/>
      <c r="N26" s="662"/>
      <c r="O26" s="662"/>
      <c r="P26" s="662"/>
      <c r="Q26" s="663"/>
      <c r="R26" s="664" t="s">
        <v>
177</v>
      </c>
      <c r="S26" s="665"/>
      <c r="T26" s="665"/>
      <c r="U26" s="665"/>
      <c r="V26" s="665"/>
      <c r="W26" s="665"/>
      <c r="X26" s="665"/>
      <c r="Y26" s="666"/>
      <c r="Z26" s="691" t="s">
        <v>
129</v>
      </c>
      <c r="AA26" s="691"/>
      <c r="AB26" s="691"/>
      <c r="AC26" s="691"/>
      <c r="AD26" s="692" t="s">
        <v>
129</v>
      </c>
      <c r="AE26" s="692"/>
      <c r="AF26" s="692"/>
      <c r="AG26" s="692"/>
      <c r="AH26" s="692"/>
      <c r="AI26" s="692"/>
      <c r="AJ26" s="692"/>
      <c r="AK26" s="692"/>
      <c r="AL26" s="667" t="s">
        <v>
177</v>
      </c>
      <c r="AM26" s="668"/>
      <c r="AN26" s="668"/>
      <c r="AO26" s="693"/>
      <c r="AP26" s="756" t="s">
        <v>
297</v>
      </c>
      <c r="AQ26" s="757"/>
      <c r="AR26" s="757"/>
      <c r="AS26" s="757"/>
      <c r="AT26" s="757"/>
      <c r="AU26" s="757"/>
      <c r="AV26" s="757"/>
      <c r="AW26" s="757"/>
      <c r="AX26" s="757"/>
      <c r="AY26" s="757"/>
      <c r="AZ26" s="757"/>
      <c r="BA26" s="757"/>
      <c r="BB26" s="757"/>
      <c r="BC26" s="757"/>
      <c r="BD26" s="757"/>
      <c r="BE26" s="757"/>
      <c r="BF26" s="758"/>
      <c r="BG26" s="664" t="s">
        <v>
129</v>
      </c>
      <c r="BH26" s="665"/>
      <c r="BI26" s="665"/>
      <c r="BJ26" s="665"/>
      <c r="BK26" s="665"/>
      <c r="BL26" s="665"/>
      <c r="BM26" s="665"/>
      <c r="BN26" s="666"/>
      <c r="BO26" s="691" t="s">
        <v>
177</v>
      </c>
      <c r="BP26" s="691"/>
      <c r="BQ26" s="691"/>
      <c r="BR26" s="691"/>
      <c r="BS26" s="692" t="s">
        <v>
177</v>
      </c>
      <c r="BT26" s="692"/>
      <c r="BU26" s="692"/>
      <c r="BV26" s="692"/>
      <c r="BW26" s="692"/>
      <c r="BX26" s="692"/>
      <c r="BY26" s="692"/>
      <c r="BZ26" s="692"/>
      <c r="CA26" s="692"/>
      <c r="CB26" s="759"/>
      <c r="CD26" s="706" t="s">
        <v>
298</v>
      </c>
      <c r="CE26" s="703"/>
      <c r="CF26" s="703"/>
      <c r="CG26" s="703"/>
      <c r="CH26" s="703"/>
      <c r="CI26" s="703"/>
      <c r="CJ26" s="703"/>
      <c r="CK26" s="703"/>
      <c r="CL26" s="703"/>
      <c r="CM26" s="703"/>
      <c r="CN26" s="703"/>
      <c r="CO26" s="703"/>
      <c r="CP26" s="703"/>
      <c r="CQ26" s="704"/>
      <c r="CR26" s="664">
        <v>
7111996</v>
      </c>
      <c r="CS26" s="665"/>
      <c r="CT26" s="665"/>
      <c r="CU26" s="665"/>
      <c r="CV26" s="665"/>
      <c r="CW26" s="665"/>
      <c r="CX26" s="665"/>
      <c r="CY26" s="666"/>
      <c r="CZ26" s="667">
        <v>
11.2</v>
      </c>
      <c r="DA26" s="677"/>
      <c r="DB26" s="677"/>
      <c r="DC26" s="678"/>
      <c r="DD26" s="670">
        <v>
6860623</v>
      </c>
      <c r="DE26" s="665"/>
      <c r="DF26" s="665"/>
      <c r="DG26" s="665"/>
      <c r="DH26" s="665"/>
      <c r="DI26" s="665"/>
      <c r="DJ26" s="665"/>
      <c r="DK26" s="666"/>
      <c r="DL26" s="670" t="s">
        <v>
177</v>
      </c>
      <c r="DM26" s="665"/>
      <c r="DN26" s="665"/>
      <c r="DO26" s="665"/>
      <c r="DP26" s="665"/>
      <c r="DQ26" s="665"/>
      <c r="DR26" s="665"/>
      <c r="DS26" s="665"/>
      <c r="DT26" s="665"/>
      <c r="DU26" s="665"/>
      <c r="DV26" s="666"/>
      <c r="DW26" s="667" t="s">
        <v>
177</v>
      </c>
      <c r="DX26" s="677"/>
      <c r="DY26" s="677"/>
      <c r="DZ26" s="677"/>
      <c r="EA26" s="677"/>
      <c r="EB26" s="677"/>
      <c r="EC26" s="698"/>
    </row>
    <row r="27" spans="2:133" ht="11.25" customHeight="1" x14ac:dyDescent="0.2">
      <c r="B27" s="661" t="s">
        <v>
299</v>
      </c>
      <c r="C27" s="662"/>
      <c r="D27" s="662"/>
      <c r="E27" s="662"/>
      <c r="F27" s="662"/>
      <c r="G27" s="662"/>
      <c r="H27" s="662"/>
      <c r="I27" s="662"/>
      <c r="J27" s="662"/>
      <c r="K27" s="662"/>
      <c r="L27" s="662"/>
      <c r="M27" s="662"/>
      <c r="N27" s="662"/>
      <c r="O27" s="662"/>
      <c r="P27" s="662"/>
      <c r="Q27" s="663"/>
      <c r="R27" s="664">
        <v>
31864485</v>
      </c>
      <c r="S27" s="665"/>
      <c r="T27" s="665"/>
      <c r="U27" s="665"/>
      <c r="V27" s="665"/>
      <c r="W27" s="665"/>
      <c r="X27" s="665"/>
      <c r="Y27" s="666"/>
      <c r="Z27" s="691">
        <v>
48.5</v>
      </c>
      <c r="AA27" s="691"/>
      <c r="AB27" s="691"/>
      <c r="AC27" s="691"/>
      <c r="AD27" s="692">
        <v>
31864485</v>
      </c>
      <c r="AE27" s="692"/>
      <c r="AF27" s="692"/>
      <c r="AG27" s="692"/>
      <c r="AH27" s="692"/>
      <c r="AI27" s="692"/>
      <c r="AJ27" s="692"/>
      <c r="AK27" s="692"/>
      <c r="AL27" s="667">
        <v>
74.7</v>
      </c>
      <c r="AM27" s="668"/>
      <c r="AN27" s="668"/>
      <c r="AO27" s="693"/>
      <c r="AP27" s="661" t="s">
        <v>
300</v>
      </c>
      <c r="AQ27" s="662"/>
      <c r="AR27" s="662"/>
      <c r="AS27" s="662"/>
      <c r="AT27" s="662"/>
      <c r="AU27" s="662"/>
      <c r="AV27" s="662"/>
      <c r="AW27" s="662"/>
      <c r="AX27" s="662"/>
      <c r="AY27" s="662"/>
      <c r="AZ27" s="662"/>
      <c r="BA27" s="662"/>
      <c r="BB27" s="662"/>
      <c r="BC27" s="662"/>
      <c r="BD27" s="662"/>
      <c r="BE27" s="662"/>
      <c r="BF27" s="663"/>
      <c r="BG27" s="664">
        <v>
20725904</v>
      </c>
      <c r="BH27" s="665"/>
      <c r="BI27" s="665"/>
      <c r="BJ27" s="665"/>
      <c r="BK27" s="665"/>
      <c r="BL27" s="665"/>
      <c r="BM27" s="665"/>
      <c r="BN27" s="666"/>
      <c r="BO27" s="691">
        <v>
100</v>
      </c>
      <c r="BP27" s="691"/>
      <c r="BQ27" s="691"/>
      <c r="BR27" s="691"/>
      <c r="BS27" s="692" t="s">
        <v>
177</v>
      </c>
      <c r="BT27" s="692"/>
      <c r="BU27" s="692"/>
      <c r="BV27" s="692"/>
      <c r="BW27" s="692"/>
      <c r="BX27" s="692"/>
      <c r="BY27" s="692"/>
      <c r="BZ27" s="692"/>
      <c r="CA27" s="692"/>
      <c r="CB27" s="759"/>
      <c r="CD27" s="706" t="s">
        <v>
301</v>
      </c>
      <c r="CE27" s="703"/>
      <c r="CF27" s="703"/>
      <c r="CG27" s="703"/>
      <c r="CH27" s="703"/>
      <c r="CI27" s="703"/>
      <c r="CJ27" s="703"/>
      <c r="CK27" s="703"/>
      <c r="CL27" s="703"/>
      <c r="CM27" s="703"/>
      <c r="CN27" s="703"/>
      <c r="CO27" s="703"/>
      <c r="CP27" s="703"/>
      <c r="CQ27" s="704"/>
      <c r="CR27" s="664">
        <v>
10311718</v>
      </c>
      <c r="CS27" s="675"/>
      <c r="CT27" s="675"/>
      <c r="CU27" s="675"/>
      <c r="CV27" s="675"/>
      <c r="CW27" s="675"/>
      <c r="CX27" s="675"/>
      <c r="CY27" s="676"/>
      <c r="CZ27" s="667">
        <v>
16.3</v>
      </c>
      <c r="DA27" s="677"/>
      <c r="DB27" s="677"/>
      <c r="DC27" s="678"/>
      <c r="DD27" s="670">
        <v>
3549999</v>
      </c>
      <c r="DE27" s="675"/>
      <c r="DF27" s="675"/>
      <c r="DG27" s="675"/>
      <c r="DH27" s="675"/>
      <c r="DI27" s="675"/>
      <c r="DJ27" s="675"/>
      <c r="DK27" s="676"/>
      <c r="DL27" s="670">
        <v>
3530001</v>
      </c>
      <c r="DM27" s="675"/>
      <c r="DN27" s="675"/>
      <c r="DO27" s="675"/>
      <c r="DP27" s="675"/>
      <c r="DQ27" s="675"/>
      <c r="DR27" s="675"/>
      <c r="DS27" s="675"/>
      <c r="DT27" s="675"/>
      <c r="DU27" s="675"/>
      <c r="DV27" s="676"/>
      <c r="DW27" s="667">
        <v>
8.3000000000000007</v>
      </c>
      <c r="DX27" s="677"/>
      <c r="DY27" s="677"/>
      <c r="DZ27" s="677"/>
      <c r="EA27" s="677"/>
      <c r="EB27" s="677"/>
      <c r="EC27" s="698"/>
    </row>
    <row r="28" spans="2:133" ht="11.25" customHeight="1" x14ac:dyDescent="0.2">
      <c r="B28" s="661" t="s">
        <v>
302</v>
      </c>
      <c r="C28" s="662"/>
      <c r="D28" s="662"/>
      <c r="E28" s="662"/>
      <c r="F28" s="662"/>
      <c r="G28" s="662"/>
      <c r="H28" s="662"/>
      <c r="I28" s="662"/>
      <c r="J28" s="662"/>
      <c r="K28" s="662"/>
      <c r="L28" s="662"/>
      <c r="M28" s="662"/>
      <c r="N28" s="662"/>
      <c r="O28" s="662"/>
      <c r="P28" s="662"/>
      <c r="Q28" s="663"/>
      <c r="R28" s="664">
        <v>
19579</v>
      </c>
      <c r="S28" s="665"/>
      <c r="T28" s="665"/>
      <c r="U28" s="665"/>
      <c r="V28" s="665"/>
      <c r="W28" s="665"/>
      <c r="X28" s="665"/>
      <c r="Y28" s="666"/>
      <c r="Z28" s="691">
        <v>
0</v>
      </c>
      <c r="AA28" s="691"/>
      <c r="AB28" s="691"/>
      <c r="AC28" s="691"/>
      <c r="AD28" s="692">
        <v>
19579</v>
      </c>
      <c r="AE28" s="692"/>
      <c r="AF28" s="692"/>
      <c r="AG28" s="692"/>
      <c r="AH28" s="692"/>
      <c r="AI28" s="692"/>
      <c r="AJ28" s="692"/>
      <c r="AK28" s="692"/>
      <c r="AL28" s="667">
        <v>
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
303</v>
      </c>
      <c r="CE28" s="703"/>
      <c r="CF28" s="703"/>
      <c r="CG28" s="703"/>
      <c r="CH28" s="703"/>
      <c r="CI28" s="703"/>
      <c r="CJ28" s="703"/>
      <c r="CK28" s="703"/>
      <c r="CL28" s="703"/>
      <c r="CM28" s="703"/>
      <c r="CN28" s="703"/>
      <c r="CO28" s="703"/>
      <c r="CP28" s="703"/>
      <c r="CQ28" s="704"/>
      <c r="CR28" s="664">
        <v>
54394</v>
      </c>
      <c r="CS28" s="665"/>
      <c r="CT28" s="665"/>
      <c r="CU28" s="665"/>
      <c r="CV28" s="665"/>
      <c r="CW28" s="665"/>
      <c r="CX28" s="665"/>
      <c r="CY28" s="666"/>
      <c r="CZ28" s="667">
        <v>
0.1</v>
      </c>
      <c r="DA28" s="677"/>
      <c r="DB28" s="677"/>
      <c r="DC28" s="678"/>
      <c r="DD28" s="670">
        <v>
46009</v>
      </c>
      <c r="DE28" s="665"/>
      <c r="DF28" s="665"/>
      <c r="DG28" s="665"/>
      <c r="DH28" s="665"/>
      <c r="DI28" s="665"/>
      <c r="DJ28" s="665"/>
      <c r="DK28" s="666"/>
      <c r="DL28" s="670">
        <v>
46009</v>
      </c>
      <c r="DM28" s="665"/>
      <c r="DN28" s="665"/>
      <c r="DO28" s="665"/>
      <c r="DP28" s="665"/>
      <c r="DQ28" s="665"/>
      <c r="DR28" s="665"/>
      <c r="DS28" s="665"/>
      <c r="DT28" s="665"/>
      <c r="DU28" s="665"/>
      <c r="DV28" s="666"/>
      <c r="DW28" s="667">
        <v>
0.1</v>
      </c>
      <c r="DX28" s="677"/>
      <c r="DY28" s="677"/>
      <c r="DZ28" s="677"/>
      <c r="EA28" s="677"/>
      <c r="EB28" s="677"/>
      <c r="EC28" s="698"/>
    </row>
    <row r="29" spans="2:133" ht="11.25" customHeight="1" x14ac:dyDescent="0.2">
      <c r="B29" s="661" t="s">
        <v>
304</v>
      </c>
      <c r="C29" s="662"/>
      <c r="D29" s="662"/>
      <c r="E29" s="662"/>
      <c r="F29" s="662"/>
      <c r="G29" s="662"/>
      <c r="H29" s="662"/>
      <c r="I29" s="662"/>
      <c r="J29" s="662"/>
      <c r="K29" s="662"/>
      <c r="L29" s="662"/>
      <c r="M29" s="662"/>
      <c r="N29" s="662"/>
      <c r="O29" s="662"/>
      <c r="P29" s="662"/>
      <c r="Q29" s="663"/>
      <c r="R29" s="664">
        <v>
785918</v>
      </c>
      <c r="S29" s="665"/>
      <c r="T29" s="665"/>
      <c r="U29" s="665"/>
      <c r="V29" s="665"/>
      <c r="W29" s="665"/>
      <c r="X29" s="665"/>
      <c r="Y29" s="666"/>
      <c r="Z29" s="691">
        <v>
1.2</v>
      </c>
      <c r="AA29" s="691"/>
      <c r="AB29" s="691"/>
      <c r="AC29" s="691"/>
      <c r="AD29" s="692" t="s">
        <v>
129</v>
      </c>
      <c r="AE29" s="692"/>
      <c r="AF29" s="692"/>
      <c r="AG29" s="692"/>
      <c r="AH29" s="692"/>
      <c r="AI29" s="692"/>
      <c r="AJ29" s="692"/>
      <c r="AK29" s="692"/>
      <c r="AL29" s="667" t="s">
        <v>
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
305</v>
      </c>
      <c r="CE29" s="751"/>
      <c r="CF29" s="706" t="s">
        <v>
306</v>
      </c>
      <c r="CG29" s="703"/>
      <c r="CH29" s="703"/>
      <c r="CI29" s="703"/>
      <c r="CJ29" s="703"/>
      <c r="CK29" s="703"/>
      <c r="CL29" s="703"/>
      <c r="CM29" s="703"/>
      <c r="CN29" s="703"/>
      <c r="CO29" s="703"/>
      <c r="CP29" s="703"/>
      <c r="CQ29" s="704"/>
      <c r="CR29" s="664">
        <v>
54382</v>
      </c>
      <c r="CS29" s="675"/>
      <c r="CT29" s="675"/>
      <c r="CU29" s="675"/>
      <c r="CV29" s="675"/>
      <c r="CW29" s="675"/>
      <c r="CX29" s="675"/>
      <c r="CY29" s="676"/>
      <c r="CZ29" s="667">
        <v>
0.1</v>
      </c>
      <c r="DA29" s="677"/>
      <c r="DB29" s="677"/>
      <c r="DC29" s="678"/>
      <c r="DD29" s="670">
        <v>
45997</v>
      </c>
      <c r="DE29" s="675"/>
      <c r="DF29" s="675"/>
      <c r="DG29" s="675"/>
      <c r="DH29" s="675"/>
      <c r="DI29" s="675"/>
      <c r="DJ29" s="675"/>
      <c r="DK29" s="676"/>
      <c r="DL29" s="670">
        <v>
45997</v>
      </c>
      <c r="DM29" s="675"/>
      <c r="DN29" s="675"/>
      <c r="DO29" s="675"/>
      <c r="DP29" s="675"/>
      <c r="DQ29" s="675"/>
      <c r="DR29" s="675"/>
      <c r="DS29" s="675"/>
      <c r="DT29" s="675"/>
      <c r="DU29" s="675"/>
      <c r="DV29" s="676"/>
      <c r="DW29" s="667">
        <v>
0.1</v>
      </c>
      <c r="DX29" s="677"/>
      <c r="DY29" s="677"/>
      <c r="DZ29" s="677"/>
      <c r="EA29" s="677"/>
      <c r="EB29" s="677"/>
      <c r="EC29" s="698"/>
    </row>
    <row r="30" spans="2:133" ht="11.25" customHeight="1" x14ac:dyDescent="0.2">
      <c r="B30" s="661" t="s">
        <v>
307</v>
      </c>
      <c r="C30" s="662"/>
      <c r="D30" s="662"/>
      <c r="E30" s="662"/>
      <c r="F30" s="662"/>
      <c r="G30" s="662"/>
      <c r="H30" s="662"/>
      <c r="I30" s="662"/>
      <c r="J30" s="662"/>
      <c r="K30" s="662"/>
      <c r="L30" s="662"/>
      <c r="M30" s="662"/>
      <c r="N30" s="662"/>
      <c r="O30" s="662"/>
      <c r="P30" s="662"/>
      <c r="Q30" s="663"/>
      <c r="R30" s="664">
        <v>
5622239</v>
      </c>
      <c r="S30" s="665"/>
      <c r="T30" s="665"/>
      <c r="U30" s="665"/>
      <c r="V30" s="665"/>
      <c r="W30" s="665"/>
      <c r="X30" s="665"/>
      <c r="Y30" s="666"/>
      <c r="Z30" s="691">
        <v>
8.6</v>
      </c>
      <c r="AA30" s="691"/>
      <c r="AB30" s="691"/>
      <c r="AC30" s="691"/>
      <c r="AD30" s="692">
        <v>
4799176</v>
      </c>
      <c r="AE30" s="692"/>
      <c r="AF30" s="692"/>
      <c r="AG30" s="692"/>
      <c r="AH30" s="692"/>
      <c r="AI30" s="692"/>
      <c r="AJ30" s="692"/>
      <c r="AK30" s="692"/>
      <c r="AL30" s="667">
        <v>
11.3</v>
      </c>
      <c r="AM30" s="668"/>
      <c r="AN30" s="668"/>
      <c r="AO30" s="693"/>
      <c r="AP30" s="723" t="s">
        <v>
224</v>
      </c>
      <c r="AQ30" s="724"/>
      <c r="AR30" s="724"/>
      <c r="AS30" s="724"/>
      <c r="AT30" s="724"/>
      <c r="AU30" s="724"/>
      <c r="AV30" s="724"/>
      <c r="AW30" s="724"/>
      <c r="AX30" s="724"/>
      <c r="AY30" s="724"/>
      <c r="AZ30" s="724"/>
      <c r="BA30" s="724"/>
      <c r="BB30" s="724"/>
      <c r="BC30" s="724"/>
      <c r="BD30" s="724"/>
      <c r="BE30" s="724"/>
      <c r="BF30" s="725"/>
      <c r="BG30" s="723" t="s">
        <v>
308</v>
      </c>
      <c r="BH30" s="739"/>
      <c r="BI30" s="739"/>
      <c r="BJ30" s="739"/>
      <c r="BK30" s="739"/>
      <c r="BL30" s="739"/>
      <c r="BM30" s="739"/>
      <c r="BN30" s="739"/>
      <c r="BO30" s="739"/>
      <c r="BP30" s="739"/>
      <c r="BQ30" s="740"/>
      <c r="BR30" s="723" t="s">
        <v>
309</v>
      </c>
      <c r="BS30" s="739"/>
      <c r="BT30" s="739"/>
      <c r="BU30" s="739"/>
      <c r="BV30" s="739"/>
      <c r="BW30" s="739"/>
      <c r="BX30" s="739"/>
      <c r="BY30" s="739"/>
      <c r="BZ30" s="739"/>
      <c r="CA30" s="739"/>
      <c r="CB30" s="740"/>
      <c r="CD30" s="752"/>
      <c r="CE30" s="753"/>
      <c r="CF30" s="706" t="s">
        <v>
310</v>
      </c>
      <c r="CG30" s="703"/>
      <c r="CH30" s="703"/>
      <c r="CI30" s="703"/>
      <c r="CJ30" s="703"/>
      <c r="CK30" s="703"/>
      <c r="CL30" s="703"/>
      <c r="CM30" s="703"/>
      <c r="CN30" s="703"/>
      <c r="CO30" s="703"/>
      <c r="CP30" s="703"/>
      <c r="CQ30" s="704"/>
      <c r="CR30" s="664">
        <v>
53110</v>
      </c>
      <c r="CS30" s="665"/>
      <c r="CT30" s="665"/>
      <c r="CU30" s="665"/>
      <c r="CV30" s="665"/>
      <c r="CW30" s="665"/>
      <c r="CX30" s="665"/>
      <c r="CY30" s="666"/>
      <c r="CZ30" s="667">
        <v>
0.1</v>
      </c>
      <c r="DA30" s="677"/>
      <c r="DB30" s="677"/>
      <c r="DC30" s="678"/>
      <c r="DD30" s="670">
        <v>
44886</v>
      </c>
      <c r="DE30" s="665"/>
      <c r="DF30" s="665"/>
      <c r="DG30" s="665"/>
      <c r="DH30" s="665"/>
      <c r="DI30" s="665"/>
      <c r="DJ30" s="665"/>
      <c r="DK30" s="666"/>
      <c r="DL30" s="670">
        <v>
44886</v>
      </c>
      <c r="DM30" s="665"/>
      <c r="DN30" s="665"/>
      <c r="DO30" s="665"/>
      <c r="DP30" s="665"/>
      <c r="DQ30" s="665"/>
      <c r="DR30" s="665"/>
      <c r="DS30" s="665"/>
      <c r="DT30" s="665"/>
      <c r="DU30" s="665"/>
      <c r="DV30" s="666"/>
      <c r="DW30" s="667">
        <v>
0.1</v>
      </c>
      <c r="DX30" s="677"/>
      <c r="DY30" s="677"/>
      <c r="DZ30" s="677"/>
      <c r="EA30" s="677"/>
      <c r="EB30" s="677"/>
      <c r="EC30" s="698"/>
    </row>
    <row r="31" spans="2:133" ht="11.25" customHeight="1" x14ac:dyDescent="0.2">
      <c r="B31" s="661" t="s">
        <v>
311</v>
      </c>
      <c r="C31" s="662"/>
      <c r="D31" s="662"/>
      <c r="E31" s="662"/>
      <c r="F31" s="662"/>
      <c r="G31" s="662"/>
      <c r="H31" s="662"/>
      <c r="I31" s="662"/>
      <c r="J31" s="662"/>
      <c r="K31" s="662"/>
      <c r="L31" s="662"/>
      <c r="M31" s="662"/>
      <c r="N31" s="662"/>
      <c r="O31" s="662"/>
      <c r="P31" s="662"/>
      <c r="Q31" s="663"/>
      <c r="R31" s="664">
        <v>
501190</v>
      </c>
      <c r="S31" s="665"/>
      <c r="T31" s="665"/>
      <c r="U31" s="665"/>
      <c r="V31" s="665"/>
      <c r="W31" s="665"/>
      <c r="X31" s="665"/>
      <c r="Y31" s="666"/>
      <c r="Z31" s="691">
        <v>
0.8</v>
      </c>
      <c r="AA31" s="691"/>
      <c r="AB31" s="691"/>
      <c r="AC31" s="691"/>
      <c r="AD31" s="692" t="s">
        <v>
177</v>
      </c>
      <c r="AE31" s="692"/>
      <c r="AF31" s="692"/>
      <c r="AG31" s="692"/>
      <c r="AH31" s="692"/>
      <c r="AI31" s="692"/>
      <c r="AJ31" s="692"/>
      <c r="AK31" s="692"/>
      <c r="AL31" s="667" t="s">
        <v>
177</v>
      </c>
      <c r="AM31" s="668"/>
      <c r="AN31" s="668"/>
      <c r="AO31" s="693"/>
      <c r="AP31" s="741" t="s">
        <v>
312</v>
      </c>
      <c r="AQ31" s="742"/>
      <c r="AR31" s="742"/>
      <c r="AS31" s="742"/>
      <c r="AT31" s="747" t="s">
        <v>
313</v>
      </c>
      <c r="AU31" s="217"/>
      <c r="AV31" s="217"/>
      <c r="AW31" s="217"/>
      <c r="AX31" s="731" t="s">
        <v>
190</v>
      </c>
      <c r="AY31" s="732"/>
      <c r="AZ31" s="732"/>
      <c r="BA31" s="732"/>
      <c r="BB31" s="732"/>
      <c r="BC31" s="732"/>
      <c r="BD31" s="732"/>
      <c r="BE31" s="732"/>
      <c r="BF31" s="733"/>
      <c r="BG31" s="734">
        <v>
99.2</v>
      </c>
      <c r="BH31" s="735"/>
      <c r="BI31" s="735"/>
      <c r="BJ31" s="735"/>
      <c r="BK31" s="735"/>
      <c r="BL31" s="735"/>
      <c r="BM31" s="736">
        <v>
98.1</v>
      </c>
      <c r="BN31" s="735"/>
      <c r="BO31" s="735"/>
      <c r="BP31" s="735"/>
      <c r="BQ31" s="737"/>
      <c r="BR31" s="734">
        <v>
99</v>
      </c>
      <c r="BS31" s="735"/>
      <c r="BT31" s="735"/>
      <c r="BU31" s="735"/>
      <c r="BV31" s="735"/>
      <c r="BW31" s="735"/>
      <c r="BX31" s="736">
        <v>
97.9</v>
      </c>
      <c r="BY31" s="735"/>
      <c r="BZ31" s="735"/>
      <c r="CA31" s="735"/>
      <c r="CB31" s="737"/>
      <c r="CD31" s="752"/>
      <c r="CE31" s="753"/>
      <c r="CF31" s="706" t="s">
        <v>
314</v>
      </c>
      <c r="CG31" s="703"/>
      <c r="CH31" s="703"/>
      <c r="CI31" s="703"/>
      <c r="CJ31" s="703"/>
      <c r="CK31" s="703"/>
      <c r="CL31" s="703"/>
      <c r="CM31" s="703"/>
      <c r="CN31" s="703"/>
      <c r="CO31" s="703"/>
      <c r="CP31" s="703"/>
      <c r="CQ31" s="704"/>
      <c r="CR31" s="664">
        <v>
1272</v>
      </c>
      <c r="CS31" s="675"/>
      <c r="CT31" s="675"/>
      <c r="CU31" s="675"/>
      <c r="CV31" s="675"/>
      <c r="CW31" s="675"/>
      <c r="CX31" s="675"/>
      <c r="CY31" s="676"/>
      <c r="CZ31" s="667">
        <v>
0</v>
      </c>
      <c r="DA31" s="677"/>
      <c r="DB31" s="677"/>
      <c r="DC31" s="678"/>
      <c r="DD31" s="670">
        <v>
1111</v>
      </c>
      <c r="DE31" s="675"/>
      <c r="DF31" s="675"/>
      <c r="DG31" s="675"/>
      <c r="DH31" s="675"/>
      <c r="DI31" s="675"/>
      <c r="DJ31" s="675"/>
      <c r="DK31" s="676"/>
      <c r="DL31" s="670">
        <v>
1111</v>
      </c>
      <c r="DM31" s="675"/>
      <c r="DN31" s="675"/>
      <c r="DO31" s="675"/>
      <c r="DP31" s="675"/>
      <c r="DQ31" s="675"/>
      <c r="DR31" s="675"/>
      <c r="DS31" s="675"/>
      <c r="DT31" s="675"/>
      <c r="DU31" s="675"/>
      <c r="DV31" s="676"/>
      <c r="DW31" s="667">
        <v>
0</v>
      </c>
      <c r="DX31" s="677"/>
      <c r="DY31" s="677"/>
      <c r="DZ31" s="677"/>
      <c r="EA31" s="677"/>
      <c r="EB31" s="677"/>
      <c r="EC31" s="698"/>
    </row>
    <row r="32" spans="2:133" ht="11.25" customHeight="1" x14ac:dyDescent="0.2">
      <c r="B32" s="661" t="s">
        <v>
315</v>
      </c>
      <c r="C32" s="662"/>
      <c r="D32" s="662"/>
      <c r="E32" s="662"/>
      <c r="F32" s="662"/>
      <c r="G32" s="662"/>
      <c r="H32" s="662"/>
      <c r="I32" s="662"/>
      <c r="J32" s="662"/>
      <c r="K32" s="662"/>
      <c r="L32" s="662"/>
      <c r="M32" s="662"/>
      <c r="N32" s="662"/>
      <c r="O32" s="662"/>
      <c r="P32" s="662"/>
      <c r="Q32" s="663"/>
      <c r="R32" s="664">
        <v>
6199613</v>
      </c>
      <c r="S32" s="665"/>
      <c r="T32" s="665"/>
      <c r="U32" s="665"/>
      <c r="V32" s="665"/>
      <c r="W32" s="665"/>
      <c r="X32" s="665"/>
      <c r="Y32" s="666"/>
      <c r="Z32" s="691">
        <v>
9.4</v>
      </c>
      <c r="AA32" s="691"/>
      <c r="AB32" s="691"/>
      <c r="AC32" s="691"/>
      <c r="AD32" s="692" t="s">
        <v>
177</v>
      </c>
      <c r="AE32" s="692"/>
      <c r="AF32" s="692"/>
      <c r="AG32" s="692"/>
      <c r="AH32" s="692"/>
      <c r="AI32" s="692"/>
      <c r="AJ32" s="692"/>
      <c r="AK32" s="692"/>
      <c r="AL32" s="667" t="s">
        <v>
177</v>
      </c>
      <c r="AM32" s="668"/>
      <c r="AN32" s="668"/>
      <c r="AO32" s="693"/>
      <c r="AP32" s="743"/>
      <c r="AQ32" s="744"/>
      <c r="AR32" s="744"/>
      <c r="AS32" s="744"/>
      <c r="AT32" s="748"/>
      <c r="AU32" s="216" t="s">
        <v>
316</v>
      </c>
      <c r="AV32" s="216"/>
      <c r="AW32" s="216"/>
      <c r="AX32" s="661" t="s">
        <v>
317</v>
      </c>
      <c r="AY32" s="662"/>
      <c r="AZ32" s="662"/>
      <c r="BA32" s="662"/>
      <c r="BB32" s="662"/>
      <c r="BC32" s="662"/>
      <c r="BD32" s="662"/>
      <c r="BE32" s="662"/>
      <c r="BF32" s="663"/>
      <c r="BG32" s="738">
        <v>
99.1</v>
      </c>
      <c r="BH32" s="675"/>
      <c r="BI32" s="675"/>
      <c r="BJ32" s="675"/>
      <c r="BK32" s="675"/>
      <c r="BL32" s="675"/>
      <c r="BM32" s="668">
        <v>
97.8</v>
      </c>
      <c r="BN32" s="730"/>
      <c r="BO32" s="730"/>
      <c r="BP32" s="730"/>
      <c r="BQ32" s="702"/>
      <c r="BR32" s="738">
        <v>
98.8</v>
      </c>
      <c r="BS32" s="675"/>
      <c r="BT32" s="675"/>
      <c r="BU32" s="675"/>
      <c r="BV32" s="675"/>
      <c r="BW32" s="675"/>
      <c r="BX32" s="668">
        <v>
97.7</v>
      </c>
      <c r="BY32" s="730"/>
      <c r="BZ32" s="730"/>
      <c r="CA32" s="730"/>
      <c r="CB32" s="702"/>
      <c r="CD32" s="754"/>
      <c r="CE32" s="755"/>
      <c r="CF32" s="706" t="s">
        <v>
318</v>
      </c>
      <c r="CG32" s="703"/>
      <c r="CH32" s="703"/>
      <c r="CI32" s="703"/>
      <c r="CJ32" s="703"/>
      <c r="CK32" s="703"/>
      <c r="CL32" s="703"/>
      <c r="CM32" s="703"/>
      <c r="CN32" s="703"/>
      <c r="CO32" s="703"/>
      <c r="CP32" s="703"/>
      <c r="CQ32" s="704"/>
      <c r="CR32" s="664">
        <v>
12</v>
      </c>
      <c r="CS32" s="665"/>
      <c r="CT32" s="665"/>
      <c r="CU32" s="665"/>
      <c r="CV32" s="665"/>
      <c r="CW32" s="665"/>
      <c r="CX32" s="665"/>
      <c r="CY32" s="666"/>
      <c r="CZ32" s="667">
        <v>
0</v>
      </c>
      <c r="DA32" s="677"/>
      <c r="DB32" s="677"/>
      <c r="DC32" s="678"/>
      <c r="DD32" s="670">
        <v>
12</v>
      </c>
      <c r="DE32" s="665"/>
      <c r="DF32" s="665"/>
      <c r="DG32" s="665"/>
      <c r="DH32" s="665"/>
      <c r="DI32" s="665"/>
      <c r="DJ32" s="665"/>
      <c r="DK32" s="666"/>
      <c r="DL32" s="670">
        <v>
12</v>
      </c>
      <c r="DM32" s="665"/>
      <c r="DN32" s="665"/>
      <c r="DO32" s="665"/>
      <c r="DP32" s="665"/>
      <c r="DQ32" s="665"/>
      <c r="DR32" s="665"/>
      <c r="DS32" s="665"/>
      <c r="DT32" s="665"/>
      <c r="DU32" s="665"/>
      <c r="DV32" s="666"/>
      <c r="DW32" s="667">
        <v>
0</v>
      </c>
      <c r="DX32" s="677"/>
      <c r="DY32" s="677"/>
      <c r="DZ32" s="677"/>
      <c r="EA32" s="677"/>
      <c r="EB32" s="677"/>
      <c r="EC32" s="698"/>
    </row>
    <row r="33" spans="2:133" ht="11.25" customHeight="1" x14ac:dyDescent="0.2">
      <c r="B33" s="727" t="s">
        <v>
319</v>
      </c>
      <c r="C33" s="728"/>
      <c r="D33" s="728"/>
      <c r="E33" s="728"/>
      <c r="F33" s="728"/>
      <c r="G33" s="728"/>
      <c r="H33" s="728"/>
      <c r="I33" s="728"/>
      <c r="J33" s="728"/>
      <c r="K33" s="728"/>
      <c r="L33" s="728"/>
      <c r="M33" s="728"/>
      <c r="N33" s="728"/>
      <c r="O33" s="728"/>
      <c r="P33" s="728"/>
      <c r="Q33" s="729"/>
      <c r="R33" s="664">
        <v>
8284158</v>
      </c>
      <c r="S33" s="665"/>
      <c r="T33" s="665"/>
      <c r="U33" s="665"/>
      <c r="V33" s="665"/>
      <c r="W33" s="665"/>
      <c r="X33" s="665"/>
      <c r="Y33" s="666"/>
      <c r="Z33" s="691">
        <v>
12.6</v>
      </c>
      <c r="AA33" s="691"/>
      <c r="AB33" s="691"/>
      <c r="AC33" s="691"/>
      <c r="AD33" s="692">
        <v>
5932855</v>
      </c>
      <c r="AE33" s="692"/>
      <c r="AF33" s="692"/>
      <c r="AG33" s="692"/>
      <c r="AH33" s="692"/>
      <c r="AI33" s="692"/>
      <c r="AJ33" s="692"/>
      <c r="AK33" s="692"/>
      <c r="AL33" s="667">
        <v>
13.9</v>
      </c>
      <c r="AM33" s="668"/>
      <c r="AN33" s="668"/>
      <c r="AO33" s="693"/>
      <c r="AP33" s="745"/>
      <c r="AQ33" s="746"/>
      <c r="AR33" s="746"/>
      <c r="AS33" s="746"/>
      <c r="AT33" s="749"/>
      <c r="AU33" s="218"/>
      <c r="AV33" s="218"/>
      <c r="AW33" s="218"/>
      <c r="AX33" s="641" t="s">
        <v>
320</v>
      </c>
      <c r="AY33" s="642"/>
      <c r="AZ33" s="642"/>
      <c r="BA33" s="642"/>
      <c r="BB33" s="642"/>
      <c r="BC33" s="642"/>
      <c r="BD33" s="642"/>
      <c r="BE33" s="642"/>
      <c r="BF33" s="643"/>
      <c r="BG33" s="726" t="s">
        <v>
177</v>
      </c>
      <c r="BH33" s="645"/>
      <c r="BI33" s="645"/>
      <c r="BJ33" s="645"/>
      <c r="BK33" s="645"/>
      <c r="BL33" s="645"/>
      <c r="BM33" s="683" t="s">
        <v>
177</v>
      </c>
      <c r="BN33" s="645"/>
      <c r="BO33" s="645"/>
      <c r="BP33" s="645"/>
      <c r="BQ33" s="694"/>
      <c r="BR33" s="726" t="s">
        <v>
177</v>
      </c>
      <c r="BS33" s="645"/>
      <c r="BT33" s="645"/>
      <c r="BU33" s="645"/>
      <c r="BV33" s="645"/>
      <c r="BW33" s="645"/>
      <c r="BX33" s="683" t="s">
        <v>
129</v>
      </c>
      <c r="BY33" s="645"/>
      <c r="BZ33" s="645"/>
      <c r="CA33" s="645"/>
      <c r="CB33" s="694"/>
      <c r="CD33" s="706" t="s">
        <v>
321</v>
      </c>
      <c r="CE33" s="703"/>
      <c r="CF33" s="703"/>
      <c r="CG33" s="703"/>
      <c r="CH33" s="703"/>
      <c r="CI33" s="703"/>
      <c r="CJ33" s="703"/>
      <c r="CK33" s="703"/>
      <c r="CL33" s="703"/>
      <c r="CM33" s="703"/>
      <c r="CN33" s="703"/>
      <c r="CO33" s="703"/>
      <c r="CP33" s="703"/>
      <c r="CQ33" s="704"/>
      <c r="CR33" s="664">
        <v>
35526588</v>
      </c>
      <c r="CS33" s="675"/>
      <c r="CT33" s="675"/>
      <c r="CU33" s="675"/>
      <c r="CV33" s="675"/>
      <c r="CW33" s="675"/>
      <c r="CX33" s="675"/>
      <c r="CY33" s="676"/>
      <c r="CZ33" s="667">
        <v>
56</v>
      </c>
      <c r="DA33" s="677"/>
      <c r="DB33" s="677"/>
      <c r="DC33" s="678"/>
      <c r="DD33" s="670">
        <v>
29011987</v>
      </c>
      <c r="DE33" s="675"/>
      <c r="DF33" s="675"/>
      <c r="DG33" s="675"/>
      <c r="DH33" s="675"/>
      <c r="DI33" s="675"/>
      <c r="DJ33" s="675"/>
      <c r="DK33" s="676"/>
      <c r="DL33" s="670">
        <v>
16898035</v>
      </c>
      <c r="DM33" s="675"/>
      <c r="DN33" s="675"/>
      <c r="DO33" s="675"/>
      <c r="DP33" s="675"/>
      <c r="DQ33" s="675"/>
      <c r="DR33" s="675"/>
      <c r="DS33" s="675"/>
      <c r="DT33" s="675"/>
      <c r="DU33" s="675"/>
      <c r="DV33" s="676"/>
      <c r="DW33" s="667">
        <v>
39.6</v>
      </c>
      <c r="DX33" s="677"/>
      <c r="DY33" s="677"/>
      <c r="DZ33" s="677"/>
      <c r="EA33" s="677"/>
      <c r="EB33" s="677"/>
      <c r="EC33" s="698"/>
    </row>
    <row r="34" spans="2:133" ht="11.25" customHeight="1" x14ac:dyDescent="0.2">
      <c r="B34" s="661" t="s">
        <v>
322</v>
      </c>
      <c r="C34" s="662"/>
      <c r="D34" s="662"/>
      <c r="E34" s="662"/>
      <c r="F34" s="662"/>
      <c r="G34" s="662"/>
      <c r="H34" s="662"/>
      <c r="I34" s="662"/>
      <c r="J34" s="662"/>
      <c r="K34" s="662"/>
      <c r="L34" s="662"/>
      <c r="M34" s="662"/>
      <c r="N34" s="662"/>
      <c r="O34" s="662"/>
      <c r="P34" s="662"/>
      <c r="Q34" s="663"/>
      <c r="R34" s="664">
        <v>
3917071</v>
      </c>
      <c r="S34" s="665"/>
      <c r="T34" s="665"/>
      <c r="U34" s="665"/>
      <c r="V34" s="665"/>
      <c r="W34" s="665"/>
      <c r="X34" s="665"/>
      <c r="Y34" s="666"/>
      <c r="Z34" s="691">
        <v>
6</v>
      </c>
      <c r="AA34" s="691"/>
      <c r="AB34" s="691"/>
      <c r="AC34" s="691"/>
      <c r="AD34" s="692" t="s">
        <v>
177</v>
      </c>
      <c r="AE34" s="692"/>
      <c r="AF34" s="692"/>
      <c r="AG34" s="692"/>
      <c r="AH34" s="692"/>
      <c r="AI34" s="692"/>
      <c r="AJ34" s="692"/>
      <c r="AK34" s="692"/>
      <c r="AL34" s="667" t="s">
        <v>
129</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
323</v>
      </c>
      <c r="CE34" s="703"/>
      <c r="CF34" s="703"/>
      <c r="CG34" s="703"/>
      <c r="CH34" s="703"/>
      <c r="CI34" s="703"/>
      <c r="CJ34" s="703"/>
      <c r="CK34" s="703"/>
      <c r="CL34" s="703"/>
      <c r="CM34" s="703"/>
      <c r="CN34" s="703"/>
      <c r="CO34" s="703"/>
      <c r="CP34" s="703"/>
      <c r="CQ34" s="704"/>
      <c r="CR34" s="664">
        <v>
17105609</v>
      </c>
      <c r="CS34" s="665"/>
      <c r="CT34" s="665"/>
      <c r="CU34" s="665"/>
      <c r="CV34" s="665"/>
      <c r="CW34" s="665"/>
      <c r="CX34" s="665"/>
      <c r="CY34" s="666"/>
      <c r="CZ34" s="667">
        <v>
27</v>
      </c>
      <c r="DA34" s="677"/>
      <c r="DB34" s="677"/>
      <c r="DC34" s="678"/>
      <c r="DD34" s="670">
        <v>
13874201</v>
      </c>
      <c r="DE34" s="665"/>
      <c r="DF34" s="665"/>
      <c r="DG34" s="665"/>
      <c r="DH34" s="665"/>
      <c r="DI34" s="665"/>
      <c r="DJ34" s="665"/>
      <c r="DK34" s="666"/>
      <c r="DL34" s="670">
        <v>
10987036</v>
      </c>
      <c r="DM34" s="665"/>
      <c r="DN34" s="665"/>
      <c r="DO34" s="665"/>
      <c r="DP34" s="665"/>
      <c r="DQ34" s="665"/>
      <c r="DR34" s="665"/>
      <c r="DS34" s="665"/>
      <c r="DT34" s="665"/>
      <c r="DU34" s="665"/>
      <c r="DV34" s="666"/>
      <c r="DW34" s="667">
        <v>
25.8</v>
      </c>
      <c r="DX34" s="677"/>
      <c r="DY34" s="677"/>
      <c r="DZ34" s="677"/>
      <c r="EA34" s="677"/>
      <c r="EB34" s="677"/>
      <c r="EC34" s="698"/>
    </row>
    <row r="35" spans="2:133" ht="11.25" customHeight="1" x14ac:dyDescent="0.2">
      <c r="B35" s="661" t="s">
        <v>
324</v>
      </c>
      <c r="C35" s="662"/>
      <c r="D35" s="662"/>
      <c r="E35" s="662"/>
      <c r="F35" s="662"/>
      <c r="G35" s="662"/>
      <c r="H35" s="662"/>
      <c r="I35" s="662"/>
      <c r="J35" s="662"/>
      <c r="K35" s="662"/>
      <c r="L35" s="662"/>
      <c r="M35" s="662"/>
      <c r="N35" s="662"/>
      <c r="O35" s="662"/>
      <c r="P35" s="662"/>
      <c r="Q35" s="663"/>
      <c r="R35" s="664">
        <v>
298553</v>
      </c>
      <c r="S35" s="665"/>
      <c r="T35" s="665"/>
      <c r="U35" s="665"/>
      <c r="V35" s="665"/>
      <c r="W35" s="665"/>
      <c r="X35" s="665"/>
      <c r="Y35" s="666"/>
      <c r="Z35" s="691">
        <v>
0.5</v>
      </c>
      <c r="AA35" s="691"/>
      <c r="AB35" s="691"/>
      <c r="AC35" s="691"/>
      <c r="AD35" s="692">
        <v>
21515</v>
      </c>
      <c r="AE35" s="692"/>
      <c r="AF35" s="692"/>
      <c r="AG35" s="692"/>
      <c r="AH35" s="692"/>
      <c r="AI35" s="692"/>
      <c r="AJ35" s="692"/>
      <c r="AK35" s="692"/>
      <c r="AL35" s="667">
        <v>
0.1</v>
      </c>
      <c r="AM35" s="668"/>
      <c r="AN35" s="668"/>
      <c r="AO35" s="693"/>
      <c r="AP35" s="221"/>
      <c r="AQ35" s="723" t="s">
        <v>
325</v>
      </c>
      <c r="AR35" s="724"/>
      <c r="AS35" s="724"/>
      <c r="AT35" s="724"/>
      <c r="AU35" s="724"/>
      <c r="AV35" s="724"/>
      <c r="AW35" s="724"/>
      <c r="AX35" s="724"/>
      <c r="AY35" s="724"/>
      <c r="AZ35" s="724"/>
      <c r="BA35" s="724"/>
      <c r="BB35" s="724"/>
      <c r="BC35" s="724"/>
      <c r="BD35" s="724"/>
      <c r="BE35" s="724"/>
      <c r="BF35" s="725"/>
      <c r="BG35" s="723" t="s">
        <v>
326</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
327</v>
      </c>
      <c r="CE35" s="703"/>
      <c r="CF35" s="703"/>
      <c r="CG35" s="703"/>
      <c r="CH35" s="703"/>
      <c r="CI35" s="703"/>
      <c r="CJ35" s="703"/>
      <c r="CK35" s="703"/>
      <c r="CL35" s="703"/>
      <c r="CM35" s="703"/>
      <c r="CN35" s="703"/>
      <c r="CO35" s="703"/>
      <c r="CP35" s="703"/>
      <c r="CQ35" s="704"/>
      <c r="CR35" s="664">
        <v>
1110833</v>
      </c>
      <c r="CS35" s="675"/>
      <c r="CT35" s="675"/>
      <c r="CU35" s="675"/>
      <c r="CV35" s="675"/>
      <c r="CW35" s="675"/>
      <c r="CX35" s="675"/>
      <c r="CY35" s="676"/>
      <c r="CZ35" s="667">
        <v>
1.8</v>
      </c>
      <c r="DA35" s="677"/>
      <c r="DB35" s="677"/>
      <c r="DC35" s="678"/>
      <c r="DD35" s="670">
        <v>
907792</v>
      </c>
      <c r="DE35" s="675"/>
      <c r="DF35" s="675"/>
      <c r="DG35" s="675"/>
      <c r="DH35" s="675"/>
      <c r="DI35" s="675"/>
      <c r="DJ35" s="675"/>
      <c r="DK35" s="676"/>
      <c r="DL35" s="670">
        <v>
907792</v>
      </c>
      <c r="DM35" s="675"/>
      <c r="DN35" s="675"/>
      <c r="DO35" s="675"/>
      <c r="DP35" s="675"/>
      <c r="DQ35" s="675"/>
      <c r="DR35" s="675"/>
      <c r="DS35" s="675"/>
      <c r="DT35" s="675"/>
      <c r="DU35" s="675"/>
      <c r="DV35" s="676"/>
      <c r="DW35" s="667">
        <v>
2.1</v>
      </c>
      <c r="DX35" s="677"/>
      <c r="DY35" s="677"/>
      <c r="DZ35" s="677"/>
      <c r="EA35" s="677"/>
      <c r="EB35" s="677"/>
      <c r="EC35" s="698"/>
    </row>
    <row r="36" spans="2:133" ht="11.25" customHeight="1" x14ac:dyDescent="0.2">
      <c r="B36" s="661" t="s">
        <v>
328</v>
      </c>
      <c r="C36" s="662"/>
      <c r="D36" s="662"/>
      <c r="E36" s="662"/>
      <c r="F36" s="662"/>
      <c r="G36" s="662"/>
      <c r="H36" s="662"/>
      <c r="I36" s="662"/>
      <c r="J36" s="662"/>
      <c r="K36" s="662"/>
      <c r="L36" s="662"/>
      <c r="M36" s="662"/>
      <c r="N36" s="662"/>
      <c r="O36" s="662"/>
      <c r="P36" s="662"/>
      <c r="Q36" s="663"/>
      <c r="R36" s="664">
        <v>
228419</v>
      </c>
      <c r="S36" s="665"/>
      <c r="T36" s="665"/>
      <c r="U36" s="665"/>
      <c r="V36" s="665"/>
      <c r="W36" s="665"/>
      <c r="X36" s="665"/>
      <c r="Y36" s="666"/>
      <c r="Z36" s="691">
        <v>
0.3</v>
      </c>
      <c r="AA36" s="691"/>
      <c r="AB36" s="691"/>
      <c r="AC36" s="691"/>
      <c r="AD36" s="692" t="s">
        <v>
177</v>
      </c>
      <c r="AE36" s="692"/>
      <c r="AF36" s="692"/>
      <c r="AG36" s="692"/>
      <c r="AH36" s="692"/>
      <c r="AI36" s="692"/>
      <c r="AJ36" s="692"/>
      <c r="AK36" s="692"/>
      <c r="AL36" s="667" t="s">
        <v>
177</v>
      </c>
      <c r="AM36" s="668"/>
      <c r="AN36" s="668"/>
      <c r="AO36" s="693"/>
      <c r="AP36" s="221"/>
      <c r="AQ36" s="714" t="s">
        <v>
329</v>
      </c>
      <c r="AR36" s="715"/>
      <c r="AS36" s="715"/>
      <c r="AT36" s="715"/>
      <c r="AU36" s="715"/>
      <c r="AV36" s="715"/>
      <c r="AW36" s="715"/>
      <c r="AX36" s="715"/>
      <c r="AY36" s="716"/>
      <c r="AZ36" s="717">
        <v>
2634828</v>
      </c>
      <c r="BA36" s="718"/>
      <c r="BB36" s="718"/>
      <c r="BC36" s="718"/>
      <c r="BD36" s="718"/>
      <c r="BE36" s="718"/>
      <c r="BF36" s="719"/>
      <c r="BG36" s="720" t="s">
        <v>
330</v>
      </c>
      <c r="BH36" s="721"/>
      <c r="BI36" s="721"/>
      <c r="BJ36" s="721"/>
      <c r="BK36" s="721"/>
      <c r="BL36" s="721"/>
      <c r="BM36" s="721"/>
      <c r="BN36" s="721"/>
      <c r="BO36" s="721"/>
      <c r="BP36" s="721"/>
      <c r="BQ36" s="721"/>
      <c r="BR36" s="721"/>
      <c r="BS36" s="721"/>
      <c r="BT36" s="721"/>
      <c r="BU36" s="722"/>
      <c r="BV36" s="717">
        <v>
1390666</v>
      </c>
      <c r="BW36" s="718"/>
      <c r="BX36" s="718"/>
      <c r="BY36" s="718"/>
      <c r="BZ36" s="718"/>
      <c r="CA36" s="718"/>
      <c r="CB36" s="719"/>
      <c r="CD36" s="706" t="s">
        <v>
331</v>
      </c>
      <c r="CE36" s="703"/>
      <c r="CF36" s="703"/>
      <c r="CG36" s="703"/>
      <c r="CH36" s="703"/>
      <c r="CI36" s="703"/>
      <c r="CJ36" s="703"/>
      <c r="CK36" s="703"/>
      <c r="CL36" s="703"/>
      <c r="CM36" s="703"/>
      <c r="CN36" s="703"/>
      <c r="CO36" s="703"/>
      <c r="CP36" s="703"/>
      <c r="CQ36" s="704"/>
      <c r="CR36" s="664">
        <v>
6965323</v>
      </c>
      <c r="CS36" s="665"/>
      <c r="CT36" s="665"/>
      <c r="CU36" s="665"/>
      <c r="CV36" s="665"/>
      <c r="CW36" s="665"/>
      <c r="CX36" s="665"/>
      <c r="CY36" s="666"/>
      <c r="CZ36" s="667">
        <v>
11</v>
      </c>
      <c r="DA36" s="677"/>
      <c r="DB36" s="677"/>
      <c r="DC36" s="678"/>
      <c r="DD36" s="670">
        <v>
5346468</v>
      </c>
      <c r="DE36" s="665"/>
      <c r="DF36" s="665"/>
      <c r="DG36" s="665"/>
      <c r="DH36" s="665"/>
      <c r="DI36" s="665"/>
      <c r="DJ36" s="665"/>
      <c r="DK36" s="666"/>
      <c r="DL36" s="670">
        <v>
3463289</v>
      </c>
      <c r="DM36" s="665"/>
      <c r="DN36" s="665"/>
      <c r="DO36" s="665"/>
      <c r="DP36" s="665"/>
      <c r="DQ36" s="665"/>
      <c r="DR36" s="665"/>
      <c r="DS36" s="665"/>
      <c r="DT36" s="665"/>
      <c r="DU36" s="665"/>
      <c r="DV36" s="666"/>
      <c r="DW36" s="667">
        <v>
8.1</v>
      </c>
      <c r="DX36" s="677"/>
      <c r="DY36" s="677"/>
      <c r="DZ36" s="677"/>
      <c r="EA36" s="677"/>
      <c r="EB36" s="677"/>
      <c r="EC36" s="698"/>
    </row>
    <row r="37" spans="2:133" ht="11.25" customHeight="1" x14ac:dyDescent="0.2">
      <c r="B37" s="661" t="s">
        <v>
332</v>
      </c>
      <c r="C37" s="662"/>
      <c r="D37" s="662"/>
      <c r="E37" s="662"/>
      <c r="F37" s="662"/>
      <c r="G37" s="662"/>
      <c r="H37" s="662"/>
      <c r="I37" s="662"/>
      <c r="J37" s="662"/>
      <c r="K37" s="662"/>
      <c r="L37" s="662"/>
      <c r="M37" s="662"/>
      <c r="N37" s="662"/>
      <c r="O37" s="662"/>
      <c r="P37" s="662"/>
      <c r="Q37" s="663"/>
      <c r="R37" s="664">
        <v>
3501229</v>
      </c>
      <c r="S37" s="665"/>
      <c r="T37" s="665"/>
      <c r="U37" s="665"/>
      <c r="V37" s="665"/>
      <c r="W37" s="665"/>
      <c r="X37" s="665"/>
      <c r="Y37" s="666"/>
      <c r="Z37" s="691">
        <v>
5.3</v>
      </c>
      <c r="AA37" s="691"/>
      <c r="AB37" s="691"/>
      <c r="AC37" s="691"/>
      <c r="AD37" s="692" t="s">
        <v>
177</v>
      </c>
      <c r="AE37" s="692"/>
      <c r="AF37" s="692"/>
      <c r="AG37" s="692"/>
      <c r="AH37" s="692"/>
      <c r="AI37" s="692"/>
      <c r="AJ37" s="692"/>
      <c r="AK37" s="692"/>
      <c r="AL37" s="667" t="s">
        <v>
177</v>
      </c>
      <c r="AM37" s="668"/>
      <c r="AN37" s="668"/>
      <c r="AO37" s="693"/>
      <c r="AQ37" s="699" t="s">
        <v>
333</v>
      </c>
      <c r="AR37" s="700"/>
      <c r="AS37" s="700"/>
      <c r="AT37" s="700"/>
      <c r="AU37" s="700"/>
      <c r="AV37" s="700"/>
      <c r="AW37" s="700"/>
      <c r="AX37" s="700"/>
      <c r="AY37" s="701"/>
      <c r="AZ37" s="664">
        <v>
237703</v>
      </c>
      <c r="BA37" s="665"/>
      <c r="BB37" s="665"/>
      <c r="BC37" s="665"/>
      <c r="BD37" s="675"/>
      <c r="BE37" s="675"/>
      <c r="BF37" s="702"/>
      <c r="BG37" s="706" t="s">
        <v>
334</v>
      </c>
      <c r="BH37" s="703"/>
      <c r="BI37" s="703"/>
      <c r="BJ37" s="703"/>
      <c r="BK37" s="703"/>
      <c r="BL37" s="703"/>
      <c r="BM37" s="703"/>
      <c r="BN37" s="703"/>
      <c r="BO37" s="703"/>
      <c r="BP37" s="703"/>
      <c r="BQ37" s="703"/>
      <c r="BR37" s="703"/>
      <c r="BS37" s="703"/>
      <c r="BT37" s="703"/>
      <c r="BU37" s="704"/>
      <c r="BV37" s="664">
        <v>
1298694</v>
      </c>
      <c r="BW37" s="665"/>
      <c r="BX37" s="665"/>
      <c r="BY37" s="665"/>
      <c r="BZ37" s="665"/>
      <c r="CA37" s="665"/>
      <c r="CB37" s="705"/>
      <c r="CD37" s="706" t="s">
        <v>
335</v>
      </c>
      <c r="CE37" s="703"/>
      <c r="CF37" s="703"/>
      <c r="CG37" s="703"/>
      <c r="CH37" s="703"/>
      <c r="CI37" s="703"/>
      <c r="CJ37" s="703"/>
      <c r="CK37" s="703"/>
      <c r="CL37" s="703"/>
      <c r="CM37" s="703"/>
      <c r="CN37" s="703"/>
      <c r="CO37" s="703"/>
      <c r="CP37" s="703"/>
      <c r="CQ37" s="704"/>
      <c r="CR37" s="664">
        <v>
936175</v>
      </c>
      <c r="CS37" s="675"/>
      <c r="CT37" s="675"/>
      <c r="CU37" s="675"/>
      <c r="CV37" s="675"/>
      <c r="CW37" s="675"/>
      <c r="CX37" s="675"/>
      <c r="CY37" s="676"/>
      <c r="CZ37" s="667">
        <v>
1.5</v>
      </c>
      <c r="DA37" s="677"/>
      <c r="DB37" s="677"/>
      <c r="DC37" s="678"/>
      <c r="DD37" s="670">
        <v>
936175</v>
      </c>
      <c r="DE37" s="675"/>
      <c r="DF37" s="675"/>
      <c r="DG37" s="675"/>
      <c r="DH37" s="675"/>
      <c r="DI37" s="675"/>
      <c r="DJ37" s="675"/>
      <c r="DK37" s="676"/>
      <c r="DL37" s="670">
        <v>
710994</v>
      </c>
      <c r="DM37" s="675"/>
      <c r="DN37" s="675"/>
      <c r="DO37" s="675"/>
      <c r="DP37" s="675"/>
      <c r="DQ37" s="675"/>
      <c r="DR37" s="675"/>
      <c r="DS37" s="675"/>
      <c r="DT37" s="675"/>
      <c r="DU37" s="675"/>
      <c r="DV37" s="676"/>
      <c r="DW37" s="667">
        <v>
1.7</v>
      </c>
      <c r="DX37" s="677"/>
      <c r="DY37" s="677"/>
      <c r="DZ37" s="677"/>
      <c r="EA37" s="677"/>
      <c r="EB37" s="677"/>
      <c r="EC37" s="698"/>
    </row>
    <row r="38" spans="2:133" ht="11.25" customHeight="1" x14ac:dyDescent="0.2">
      <c r="B38" s="661" t="s">
        <v>
336</v>
      </c>
      <c r="C38" s="662"/>
      <c r="D38" s="662"/>
      <c r="E38" s="662"/>
      <c r="F38" s="662"/>
      <c r="G38" s="662"/>
      <c r="H38" s="662"/>
      <c r="I38" s="662"/>
      <c r="J38" s="662"/>
      <c r="K38" s="662"/>
      <c r="L38" s="662"/>
      <c r="M38" s="662"/>
      <c r="N38" s="662"/>
      <c r="O38" s="662"/>
      <c r="P38" s="662"/>
      <c r="Q38" s="663"/>
      <c r="R38" s="664">
        <v>
2821263</v>
      </c>
      <c r="S38" s="665"/>
      <c r="T38" s="665"/>
      <c r="U38" s="665"/>
      <c r="V38" s="665"/>
      <c r="W38" s="665"/>
      <c r="X38" s="665"/>
      <c r="Y38" s="666"/>
      <c r="Z38" s="691">
        <v>
4.3</v>
      </c>
      <c r="AA38" s="691"/>
      <c r="AB38" s="691"/>
      <c r="AC38" s="691"/>
      <c r="AD38" s="692" t="s">
        <v>
129</v>
      </c>
      <c r="AE38" s="692"/>
      <c r="AF38" s="692"/>
      <c r="AG38" s="692"/>
      <c r="AH38" s="692"/>
      <c r="AI38" s="692"/>
      <c r="AJ38" s="692"/>
      <c r="AK38" s="692"/>
      <c r="AL38" s="667" t="s">
        <v>
177</v>
      </c>
      <c r="AM38" s="668"/>
      <c r="AN38" s="668"/>
      <c r="AO38" s="693"/>
      <c r="AQ38" s="699" t="s">
        <v>
337</v>
      </c>
      <c r="AR38" s="700"/>
      <c r="AS38" s="700"/>
      <c r="AT38" s="700"/>
      <c r="AU38" s="700"/>
      <c r="AV38" s="700"/>
      <c r="AW38" s="700"/>
      <c r="AX38" s="700"/>
      <c r="AY38" s="701"/>
      <c r="AZ38" s="664" t="s">
        <v>
177</v>
      </c>
      <c r="BA38" s="665"/>
      <c r="BB38" s="665"/>
      <c r="BC38" s="665"/>
      <c r="BD38" s="675"/>
      <c r="BE38" s="675"/>
      <c r="BF38" s="702"/>
      <c r="BG38" s="706" t="s">
        <v>
338</v>
      </c>
      <c r="BH38" s="703"/>
      <c r="BI38" s="703"/>
      <c r="BJ38" s="703"/>
      <c r="BK38" s="703"/>
      <c r="BL38" s="703"/>
      <c r="BM38" s="703"/>
      <c r="BN38" s="703"/>
      <c r="BO38" s="703"/>
      <c r="BP38" s="703"/>
      <c r="BQ38" s="703"/>
      <c r="BR38" s="703"/>
      <c r="BS38" s="703"/>
      <c r="BT38" s="703"/>
      <c r="BU38" s="704"/>
      <c r="BV38" s="664">
        <v>
7718</v>
      </c>
      <c r="BW38" s="665"/>
      <c r="BX38" s="665"/>
      <c r="BY38" s="665"/>
      <c r="BZ38" s="665"/>
      <c r="CA38" s="665"/>
      <c r="CB38" s="705"/>
      <c r="CD38" s="706" t="s">
        <v>
339</v>
      </c>
      <c r="CE38" s="703"/>
      <c r="CF38" s="703"/>
      <c r="CG38" s="703"/>
      <c r="CH38" s="703"/>
      <c r="CI38" s="703"/>
      <c r="CJ38" s="703"/>
      <c r="CK38" s="703"/>
      <c r="CL38" s="703"/>
      <c r="CM38" s="703"/>
      <c r="CN38" s="703"/>
      <c r="CO38" s="703"/>
      <c r="CP38" s="703"/>
      <c r="CQ38" s="704"/>
      <c r="CR38" s="664">
        <v>
2634828</v>
      </c>
      <c r="CS38" s="665"/>
      <c r="CT38" s="665"/>
      <c r="CU38" s="665"/>
      <c r="CV38" s="665"/>
      <c r="CW38" s="665"/>
      <c r="CX38" s="665"/>
      <c r="CY38" s="666"/>
      <c r="CZ38" s="667">
        <v>
4.2</v>
      </c>
      <c r="DA38" s="677"/>
      <c r="DB38" s="677"/>
      <c r="DC38" s="678"/>
      <c r="DD38" s="670">
        <v>
2413955</v>
      </c>
      <c r="DE38" s="665"/>
      <c r="DF38" s="665"/>
      <c r="DG38" s="665"/>
      <c r="DH38" s="665"/>
      <c r="DI38" s="665"/>
      <c r="DJ38" s="665"/>
      <c r="DK38" s="666"/>
      <c r="DL38" s="670">
        <v>
1539918</v>
      </c>
      <c r="DM38" s="665"/>
      <c r="DN38" s="665"/>
      <c r="DO38" s="665"/>
      <c r="DP38" s="665"/>
      <c r="DQ38" s="665"/>
      <c r="DR38" s="665"/>
      <c r="DS38" s="665"/>
      <c r="DT38" s="665"/>
      <c r="DU38" s="665"/>
      <c r="DV38" s="666"/>
      <c r="DW38" s="667">
        <v>
3.6</v>
      </c>
      <c r="DX38" s="677"/>
      <c r="DY38" s="677"/>
      <c r="DZ38" s="677"/>
      <c r="EA38" s="677"/>
      <c r="EB38" s="677"/>
      <c r="EC38" s="698"/>
    </row>
    <row r="39" spans="2:133" ht="11.25" customHeight="1" x14ac:dyDescent="0.2">
      <c r="B39" s="661" t="s">
        <v>
340</v>
      </c>
      <c r="C39" s="662"/>
      <c r="D39" s="662"/>
      <c r="E39" s="662"/>
      <c r="F39" s="662"/>
      <c r="G39" s="662"/>
      <c r="H39" s="662"/>
      <c r="I39" s="662"/>
      <c r="J39" s="662"/>
      <c r="K39" s="662"/>
      <c r="L39" s="662"/>
      <c r="M39" s="662"/>
      <c r="N39" s="662"/>
      <c r="O39" s="662"/>
      <c r="P39" s="662"/>
      <c r="Q39" s="663"/>
      <c r="R39" s="664">
        <v>
1621552</v>
      </c>
      <c r="S39" s="665"/>
      <c r="T39" s="665"/>
      <c r="U39" s="665"/>
      <c r="V39" s="665"/>
      <c r="W39" s="665"/>
      <c r="X39" s="665"/>
      <c r="Y39" s="666"/>
      <c r="Z39" s="691">
        <v>
2.5</v>
      </c>
      <c r="AA39" s="691"/>
      <c r="AB39" s="691"/>
      <c r="AC39" s="691"/>
      <c r="AD39" s="692">
        <v>
120</v>
      </c>
      <c r="AE39" s="692"/>
      <c r="AF39" s="692"/>
      <c r="AG39" s="692"/>
      <c r="AH39" s="692"/>
      <c r="AI39" s="692"/>
      <c r="AJ39" s="692"/>
      <c r="AK39" s="692"/>
      <c r="AL39" s="667">
        <v>
0</v>
      </c>
      <c r="AM39" s="668"/>
      <c r="AN39" s="668"/>
      <c r="AO39" s="693"/>
      <c r="AQ39" s="699" t="s">
        <v>
341</v>
      </c>
      <c r="AR39" s="700"/>
      <c r="AS39" s="700"/>
      <c r="AT39" s="700"/>
      <c r="AU39" s="700"/>
      <c r="AV39" s="700"/>
      <c r="AW39" s="700"/>
      <c r="AX39" s="700"/>
      <c r="AY39" s="701"/>
      <c r="AZ39" s="664" t="s">
        <v>
129</v>
      </c>
      <c r="BA39" s="665"/>
      <c r="BB39" s="665"/>
      <c r="BC39" s="665"/>
      <c r="BD39" s="675"/>
      <c r="BE39" s="675"/>
      <c r="BF39" s="702"/>
      <c r="BG39" s="706" t="s">
        <v>
342</v>
      </c>
      <c r="BH39" s="703"/>
      <c r="BI39" s="703"/>
      <c r="BJ39" s="703"/>
      <c r="BK39" s="703"/>
      <c r="BL39" s="703"/>
      <c r="BM39" s="703"/>
      <c r="BN39" s="703"/>
      <c r="BO39" s="703"/>
      <c r="BP39" s="703"/>
      <c r="BQ39" s="703"/>
      <c r="BR39" s="703"/>
      <c r="BS39" s="703"/>
      <c r="BT39" s="703"/>
      <c r="BU39" s="704"/>
      <c r="BV39" s="664">
        <v>
10317</v>
      </c>
      <c r="BW39" s="665"/>
      <c r="BX39" s="665"/>
      <c r="BY39" s="665"/>
      <c r="BZ39" s="665"/>
      <c r="CA39" s="665"/>
      <c r="CB39" s="705"/>
      <c r="CD39" s="706" t="s">
        <v>
343</v>
      </c>
      <c r="CE39" s="703"/>
      <c r="CF39" s="703"/>
      <c r="CG39" s="703"/>
      <c r="CH39" s="703"/>
      <c r="CI39" s="703"/>
      <c r="CJ39" s="703"/>
      <c r="CK39" s="703"/>
      <c r="CL39" s="703"/>
      <c r="CM39" s="703"/>
      <c r="CN39" s="703"/>
      <c r="CO39" s="703"/>
      <c r="CP39" s="703"/>
      <c r="CQ39" s="704"/>
      <c r="CR39" s="664">
        <v>
6708202</v>
      </c>
      <c r="CS39" s="675"/>
      <c r="CT39" s="675"/>
      <c r="CU39" s="675"/>
      <c r="CV39" s="675"/>
      <c r="CW39" s="675"/>
      <c r="CX39" s="675"/>
      <c r="CY39" s="676"/>
      <c r="CZ39" s="667">
        <v>
10.6</v>
      </c>
      <c r="DA39" s="677"/>
      <c r="DB39" s="677"/>
      <c r="DC39" s="678"/>
      <c r="DD39" s="670">
        <v>
6469470</v>
      </c>
      <c r="DE39" s="675"/>
      <c r="DF39" s="675"/>
      <c r="DG39" s="675"/>
      <c r="DH39" s="675"/>
      <c r="DI39" s="675"/>
      <c r="DJ39" s="675"/>
      <c r="DK39" s="676"/>
      <c r="DL39" s="670" t="s">
        <v>
129</v>
      </c>
      <c r="DM39" s="675"/>
      <c r="DN39" s="675"/>
      <c r="DO39" s="675"/>
      <c r="DP39" s="675"/>
      <c r="DQ39" s="675"/>
      <c r="DR39" s="675"/>
      <c r="DS39" s="675"/>
      <c r="DT39" s="675"/>
      <c r="DU39" s="675"/>
      <c r="DV39" s="676"/>
      <c r="DW39" s="667" t="s">
        <v>
177</v>
      </c>
      <c r="DX39" s="677"/>
      <c r="DY39" s="677"/>
      <c r="DZ39" s="677"/>
      <c r="EA39" s="677"/>
      <c r="EB39" s="677"/>
      <c r="EC39" s="698"/>
    </row>
    <row r="40" spans="2:133" ht="11.25" customHeight="1" x14ac:dyDescent="0.2">
      <c r="B40" s="661" t="s">
        <v>
344</v>
      </c>
      <c r="C40" s="662"/>
      <c r="D40" s="662"/>
      <c r="E40" s="662"/>
      <c r="F40" s="662"/>
      <c r="G40" s="662"/>
      <c r="H40" s="662"/>
      <c r="I40" s="662"/>
      <c r="J40" s="662"/>
      <c r="K40" s="662"/>
      <c r="L40" s="662"/>
      <c r="M40" s="662"/>
      <c r="N40" s="662"/>
      <c r="O40" s="662"/>
      <c r="P40" s="662"/>
      <c r="Q40" s="663"/>
      <c r="R40" s="664" t="s">
        <v>
177</v>
      </c>
      <c r="S40" s="665"/>
      <c r="T40" s="665"/>
      <c r="U40" s="665"/>
      <c r="V40" s="665"/>
      <c r="W40" s="665"/>
      <c r="X40" s="665"/>
      <c r="Y40" s="666"/>
      <c r="Z40" s="691" t="s">
        <v>
177</v>
      </c>
      <c r="AA40" s="691"/>
      <c r="AB40" s="691"/>
      <c r="AC40" s="691"/>
      <c r="AD40" s="692" t="s">
        <v>
177</v>
      </c>
      <c r="AE40" s="692"/>
      <c r="AF40" s="692"/>
      <c r="AG40" s="692"/>
      <c r="AH40" s="692"/>
      <c r="AI40" s="692"/>
      <c r="AJ40" s="692"/>
      <c r="AK40" s="692"/>
      <c r="AL40" s="667" t="s">
        <v>
177</v>
      </c>
      <c r="AM40" s="668"/>
      <c r="AN40" s="668"/>
      <c r="AO40" s="693"/>
      <c r="AQ40" s="699" t="s">
        <v>
345</v>
      </c>
      <c r="AR40" s="700"/>
      <c r="AS40" s="700"/>
      <c r="AT40" s="700"/>
      <c r="AU40" s="700"/>
      <c r="AV40" s="700"/>
      <c r="AW40" s="700"/>
      <c r="AX40" s="700"/>
      <c r="AY40" s="701"/>
      <c r="AZ40" s="664" t="s">
        <v>
177</v>
      </c>
      <c r="BA40" s="665"/>
      <c r="BB40" s="665"/>
      <c r="BC40" s="665"/>
      <c r="BD40" s="675"/>
      <c r="BE40" s="675"/>
      <c r="BF40" s="702"/>
      <c r="BG40" s="707" t="s">
        <v>
346</v>
      </c>
      <c r="BH40" s="708"/>
      <c r="BI40" s="708"/>
      <c r="BJ40" s="708"/>
      <c r="BK40" s="708"/>
      <c r="BL40" s="222"/>
      <c r="BM40" s="703" t="s">
        <v>
347</v>
      </c>
      <c r="BN40" s="703"/>
      <c r="BO40" s="703"/>
      <c r="BP40" s="703"/>
      <c r="BQ40" s="703"/>
      <c r="BR40" s="703"/>
      <c r="BS40" s="703"/>
      <c r="BT40" s="703"/>
      <c r="BU40" s="704"/>
      <c r="BV40" s="664">
        <v>
167</v>
      </c>
      <c r="BW40" s="665"/>
      <c r="BX40" s="665"/>
      <c r="BY40" s="665"/>
      <c r="BZ40" s="665"/>
      <c r="CA40" s="665"/>
      <c r="CB40" s="705"/>
      <c r="CD40" s="706" t="s">
        <v>
348</v>
      </c>
      <c r="CE40" s="703"/>
      <c r="CF40" s="703"/>
      <c r="CG40" s="703"/>
      <c r="CH40" s="703"/>
      <c r="CI40" s="703"/>
      <c r="CJ40" s="703"/>
      <c r="CK40" s="703"/>
      <c r="CL40" s="703"/>
      <c r="CM40" s="703"/>
      <c r="CN40" s="703"/>
      <c r="CO40" s="703"/>
      <c r="CP40" s="703"/>
      <c r="CQ40" s="704"/>
      <c r="CR40" s="664">
        <v>
1001793</v>
      </c>
      <c r="CS40" s="665"/>
      <c r="CT40" s="665"/>
      <c r="CU40" s="665"/>
      <c r="CV40" s="665"/>
      <c r="CW40" s="665"/>
      <c r="CX40" s="665"/>
      <c r="CY40" s="666"/>
      <c r="CZ40" s="667">
        <v>
1.6</v>
      </c>
      <c r="DA40" s="677"/>
      <c r="DB40" s="677"/>
      <c r="DC40" s="678"/>
      <c r="DD40" s="670">
        <v>
101</v>
      </c>
      <c r="DE40" s="665"/>
      <c r="DF40" s="665"/>
      <c r="DG40" s="665"/>
      <c r="DH40" s="665"/>
      <c r="DI40" s="665"/>
      <c r="DJ40" s="665"/>
      <c r="DK40" s="666"/>
      <c r="DL40" s="670" t="s">
        <v>
177</v>
      </c>
      <c r="DM40" s="665"/>
      <c r="DN40" s="665"/>
      <c r="DO40" s="665"/>
      <c r="DP40" s="665"/>
      <c r="DQ40" s="665"/>
      <c r="DR40" s="665"/>
      <c r="DS40" s="665"/>
      <c r="DT40" s="665"/>
      <c r="DU40" s="665"/>
      <c r="DV40" s="666"/>
      <c r="DW40" s="667" t="s">
        <v>
129</v>
      </c>
      <c r="DX40" s="677"/>
      <c r="DY40" s="677"/>
      <c r="DZ40" s="677"/>
      <c r="EA40" s="677"/>
      <c r="EB40" s="677"/>
      <c r="EC40" s="698"/>
    </row>
    <row r="41" spans="2:133" ht="11.25" customHeight="1" x14ac:dyDescent="0.2">
      <c r="B41" s="661" t="s">
        <v>
349</v>
      </c>
      <c r="C41" s="662"/>
      <c r="D41" s="662"/>
      <c r="E41" s="662"/>
      <c r="F41" s="662"/>
      <c r="G41" s="662"/>
      <c r="H41" s="662"/>
      <c r="I41" s="662"/>
      <c r="J41" s="662"/>
      <c r="K41" s="662"/>
      <c r="L41" s="662"/>
      <c r="M41" s="662"/>
      <c r="N41" s="662"/>
      <c r="O41" s="662"/>
      <c r="P41" s="662"/>
      <c r="Q41" s="663"/>
      <c r="R41" s="664" t="s">
        <v>
177</v>
      </c>
      <c r="S41" s="665"/>
      <c r="T41" s="665"/>
      <c r="U41" s="665"/>
      <c r="V41" s="665"/>
      <c r="W41" s="665"/>
      <c r="X41" s="665"/>
      <c r="Y41" s="666"/>
      <c r="Z41" s="691" t="s">
        <v>
129</v>
      </c>
      <c r="AA41" s="691"/>
      <c r="AB41" s="691"/>
      <c r="AC41" s="691"/>
      <c r="AD41" s="692" t="s">
        <v>
177</v>
      </c>
      <c r="AE41" s="692"/>
      <c r="AF41" s="692"/>
      <c r="AG41" s="692"/>
      <c r="AH41" s="692"/>
      <c r="AI41" s="692"/>
      <c r="AJ41" s="692"/>
      <c r="AK41" s="692"/>
      <c r="AL41" s="667" t="s">
        <v>
177</v>
      </c>
      <c r="AM41" s="668"/>
      <c r="AN41" s="668"/>
      <c r="AO41" s="693"/>
      <c r="AQ41" s="699" t="s">
        <v>
350</v>
      </c>
      <c r="AR41" s="700"/>
      <c r="AS41" s="700"/>
      <c r="AT41" s="700"/>
      <c r="AU41" s="700"/>
      <c r="AV41" s="700"/>
      <c r="AW41" s="700"/>
      <c r="AX41" s="700"/>
      <c r="AY41" s="701"/>
      <c r="AZ41" s="664">
        <v>
597843</v>
      </c>
      <c r="BA41" s="665"/>
      <c r="BB41" s="665"/>
      <c r="BC41" s="665"/>
      <c r="BD41" s="675"/>
      <c r="BE41" s="675"/>
      <c r="BF41" s="702"/>
      <c r="BG41" s="707"/>
      <c r="BH41" s="708"/>
      <c r="BI41" s="708"/>
      <c r="BJ41" s="708"/>
      <c r="BK41" s="708"/>
      <c r="BL41" s="222"/>
      <c r="BM41" s="703" t="s">
        <v>
351</v>
      </c>
      <c r="BN41" s="703"/>
      <c r="BO41" s="703"/>
      <c r="BP41" s="703"/>
      <c r="BQ41" s="703"/>
      <c r="BR41" s="703"/>
      <c r="BS41" s="703"/>
      <c r="BT41" s="703"/>
      <c r="BU41" s="704"/>
      <c r="BV41" s="664">
        <v>
1</v>
      </c>
      <c r="BW41" s="665"/>
      <c r="BX41" s="665"/>
      <c r="BY41" s="665"/>
      <c r="BZ41" s="665"/>
      <c r="CA41" s="665"/>
      <c r="CB41" s="705"/>
      <c r="CD41" s="706" t="s">
        <v>
352</v>
      </c>
      <c r="CE41" s="703"/>
      <c r="CF41" s="703"/>
      <c r="CG41" s="703"/>
      <c r="CH41" s="703"/>
      <c r="CI41" s="703"/>
      <c r="CJ41" s="703"/>
      <c r="CK41" s="703"/>
      <c r="CL41" s="703"/>
      <c r="CM41" s="703"/>
      <c r="CN41" s="703"/>
      <c r="CO41" s="703"/>
      <c r="CP41" s="703"/>
      <c r="CQ41" s="704"/>
      <c r="CR41" s="664" t="s">
        <v>
177</v>
      </c>
      <c r="CS41" s="675"/>
      <c r="CT41" s="675"/>
      <c r="CU41" s="675"/>
      <c r="CV41" s="675"/>
      <c r="CW41" s="675"/>
      <c r="CX41" s="675"/>
      <c r="CY41" s="676"/>
      <c r="CZ41" s="667" t="s">
        <v>
177</v>
      </c>
      <c r="DA41" s="677"/>
      <c r="DB41" s="677"/>
      <c r="DC41" s="678"/>
      <c r="DD41" s="670" t="s">
        <v>
177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
353</v>
      </c>
      <c r="C42" s="662"/>
      <c r="D42" s="662"/>
      <c r="E42" s="662"/>
      <c r="F42" s="662"/>
      <c r="G42" s="662"/>
      <c r="H42" s="662"/>
      <c r="I42" s="662"/>
      <c r="J42" s="662"/>
      <c r="K42" s="662"/>
      <c r="L42" s="662"/>
      <c r="M42" s="662"/>
      <c r="N42" s="662"/>
      <c r="O42" s="662"/>
      <c r="P42" s="662"/>
      <c r="Q42" s="663"/>
      <c r="R42" s="664" t="s">
        <v>
354</v>
      </c>
      <c r="S42" s="665"/>
      <c r="T42" s="665"/>
      <c r="U42" s="665"/>
      <c r="V42" s="665"/>
      <c r="W42" s="665"/>
      <c r="X42" s="665"/>
      <c r="Y42" s="666"/>
      <c r="Z42" s="691" t="s">
        <v>
129</v>
      </c>
      <c r="AA42" s="691"/>
      <c r="AB42" s="691"/>
      <c r="AC42" s="691"/>
      <c r="AD42" s="692" t="s">
        <v>
354</v>
      </c>
      <c r="AE42" s="692"/>
      <c r="AF42" s="692"/>
      <c r="AG42" s="692"/>
      <c r="AH42" s="692"/>
      <c r="AI42" s="692"/>
      <c r="AJ42" s="692"/>
      <c r="AK42" s="692"/>
      <c r="AL42" s="667" t="s">
        <v>
354</v>
      </c>
      <c r="AM42" s="668"/>
      <c r="AN42" s="668"/>
      <c r="AO42" s="693"/>
      <c r="AQ42" s="711" t="s">
        <v>
355</v>
      </c>
      <c r="AR42" s="712"/>
      <c r="AS42" s="712"/>
      <c r="AT42" s="712"/>
      <c r="AU42" s="712"/>
      <c r="AV42" s="712"/>
      <c r="AW42" s="712"/>
      <c r="AX42" s="712"/>
      <c r="AY42" s="713"/>
      <c r="AZ42" s="644">
        <v>
1799282</v>
      </c>
      <c r="BA42" s="679"/>
      <c r="BB42" s="679"/>
      <c r="BC42" s="679"/>
      <c r="BD42" s="645"/>
      <c r="BE42" s="645"/>
      <c r="BF42" s="694"/>
      <c r="BG42" s="709"/>
      <c r="BH42" s="710"/>
      <c r="BI42" s="710"/>
      <c r="BJ42" s="710"/>
      <c r="BK42" s="710"/>
      <c r="BL42" s="223"/>
      <c r="BM42" s="695" t="s">
        <v>
356</v>
      </c>
      <c r="BN42" s="695"/>
      <c r="BO42" s="695"/>
      <c r="BP42" s="695"/>
      <c r="BQ42" s="695"/>
      <c r="BR42" s="695"/>
      <c r="BS42" s="695"/>
      <c r="BT42" s="695"/>
      <c r="BU42" s="696"/>
      <c r="BV42" s="644">
        <v>
310</v>
      </c>
      <c r="BW42" s="679"/>
      <c r="BX42" s="679"/>
      <c r="BY42" s="679"/>
      <c r="BZ42" s="679"/>
      <c r="CA42" s="679"/>
      <c r="CB42" s="697"/>
      <c r="CD42" s="661" t="s">
        <v>
357</v>
      </c>
      <c r="CE42" s="662"/>
      <c r="CF42" s="662"/>
      <c r="CG42" s="662"/>
      <c r="CH42" s="662"/>
      <c r="CI42" s="662"/>
      <c r="CJ42" s="662"/>
      <c r="CK42" s="662"/>
      <c r="CL42" s="662"/>
      <c r="CM42" s="662"/>
      <c r="CN42" s="662"/>
      <c r="CO42" s="662"/>
      <c r="CP42" s="662"/>
      <c r="CQ42" s="663"/>
      <c r="CR42" s="664">
        <v>
6289311</v>
      </c>
      <c r="CS42" s="675"/>
      <c r="CT42" s="675"/>
      <c r="CU42" s="675"/>
      <c r="CV42" s="675"/>
      <c r="CW42" s="675"/>
      <c r="CX42" s="675"/>
      <c r="CY42" s="676"/>
      <c r="CZ42" s="667">
        <v>
9.9</v>
      </c>
      <c r="DA42" s="677"/>
      <c r="DB42" s="677"/>
      <c r="DC42" s="678"/>
      <c r="DD42" s="670">
        <v>
3759765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
358</v>
      </c>
      <c r="C43" s="662"/>
      <c r="D43" s="662"/>
      <c r="E43" s="662"/>
      <c r="F43" s="662"/>
      <c r="G43" s="662"/>
      <c r="H43" s="662"/>
      <c r="I43" s="662"/>
      <c r="J43" s="662"/>
      <c r="K43" s="662"/>
      <c r="L43" s="662"/>
      <c r="M43" s="662"/>
      <c r="N43" s="662"/>
      <c r="O43" s="662"/>
      <c r="P43" s="662"/>
      <c r="Q43" s="663"/>
      <c r="R43" s="664" t="s">
        <v>
129</v>
      </c>
      <c r="S43" s="665"/>
      <c r="T43" s="665"/>
      <c r="U43" s="665"/>
      <c r="V43" s="665"/>
      <c r="W43" s="665"/>
      <c r="X43" s="665"/>
      <c r="Y43" s="666"/>
      <c r="Z43" s="691" t="s">
        <v>
129</v>
      </c>
      <c r="AA43" s="691"/>
      <c r="AB43" s="691"/>
      <c r="AC43" s="691"/>
      <c r="AD43" s="692" t="s">
        <v>
129</v>
      </c>
      <c r="AE43" s="692"/>
      <c r="AF43" s="692"/>
      <c r="AG43" s="692"/>
      <c r="AH43" s="692"/>
      <c r="AI43" s="692"/>
      <c r="AJ43" s="692"/>
      <c r="AK43" s="692"/>
      <c r="AL43" s="667" t="s">
        <v>
129</v>
      </c>
      <c r="AM43" s="668"/>
      <c r="AN43" s="668"/>
      <c r="AO43" s="693"/>
      <c r="BV43" s="224"/>
      <c r="BW43" s="224"/>
      <c r="BX43" s="224"/>
      <c r="BY43" s="224"/>
      <c r="BZ43" s="224"/>
      <c r="CA43" s="224"/>
      <c r="CB43" s="224"/>
      <c r="CD43" s="661" t="s">
        <v>
359</v>
      </c>
      <c r="CE43" s="662"/>
      <c r="CF43" s="662"/>
      <c r="CG43" s="662"/>
      <c r="CH43" s="662"/>
      <c r="CI43" s="662"/>
      <c r="CJ43" s="662"/>
      <c r="CK43" s="662"/>
      <c r="CL43" s="662"/>
      <c r="CM43" s="662"/>
      <c r="CN43" s="662"/>
      <c r="CO43" s="662"/>
      <c r="CP43" s="662"/>
      <c r="CQ43" s="663"/>
      <c r="CR43" s="664">
        <v>
271188</v>
      </c>
      <c r="CS43" s="675"/>
      <c r="CT43" s="675"/>
      <c r="CU43" s="675"/>
      <c r="CV43" s="675"/>
      <c r="CW43" s="675"/>
      <c r="CX43" s="675"/>
      <c r="CY43" s="676"/>
      <c r="CZ43" s="667">
        <v>
0.4</v>
      </c>
      <c r="DA43" s="677"/>
      <c r="DB43" s="677"/>
      <c r="DC43" s="678"/>
      <c r="DD43" s="670">
        <v>
271188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
360</v>
      </c>
      <c r="C44" s="642"/>
      <c r="D44" s="642"/>
      <c r="E44" s="642"/>
      <c r="F44" s="642"/>
      <c r="G44" s="642"/>
      <c r="H44" s="642"/>
      <c r="I44" s="642"/>
      <c r="J44" s="642"/>
      <c r="K44" s="642"/>
      <c r="L44" s="642"/>
      <c r="M44" s="642"/>
      <c r="N44" s="642"/>
      <c r="O44" s="642"/>
      <c r="P44" s="642"/>
      <c r="Q44" s="643"/>
      <c r="R44" s="644">
        <v>
65665269</v>
      </c>
      <c r="S44" s="679"/>
      <c r="T44" s="679"/>
      <c r="U44" s="679"/>
      <c r="V44" s="679"/>
      <c r="W44" s="679"/>
      <c r="X44" s="679"/>
      <c r="Y44" s="680"/>
      <c r="Z44" s="681">
        <v>
100</v>
      </c>
      <c r="AA44" s="681"/>
      <c r="AB44" s="681"/>
      <c r="AC44" s="681"/>
      <c r="AD44" s="682">
        <v>
42637730</v>
      </c>
      <c r="AE44" s="682"/>
      <c r="AF44" s="682"/>
      <c r="AG44" s="682"/>
      <c r="AH44" s="682"/>
      <c r="AI44" s="682"/>
      <c r="AJ44" s="682"/>
      <c r="AK44" s="682"/>
      <c r="AL44" s="647">
        <v>
100</v>
      </c>
      <c r="AM44" s="683"/>
      <c r="AN44" s="683"/>
      <c r="AO44" s="684"/>
      <c r="CD44" s="685" t="s">
        <v>
305</v>
      </c>
      <c r="CE44" s="686"/>
      <c r="CF44" s="661" t="s">
        <v>
361</v>
      </c>
      <c r="CG44" s="662"/>
      <c r="CH44" s="662"/>
      <c r="CI44" s="662"/>
      <c r="CJ44" s="662"/>
      <c r="CK44" s="662"/>
      <c r="CL44" s="662"/>
      <c r="CM44" s="662"/>
      <c r="CN44" s="662"/>
      <c r="CO44" s="662"/>
      <c r="CP44" s="662"/>
      <c r="CQ44" s="663"/>
      <c r="CR44" s="664">
        <v>
6289311</v>
      </c>
      <c r="CS44" s="665"/>
      <c r="CT44" s="665"/>
      <c r="CU44" s="665"/>
      <c r="CV44" s="665"/>
      <c r="CW44" s="665"/>
      <c r="CX44" s="665"/>
      <c r="CY44" s="666"/>
      <c r="CZ44" s="667">
        <v>
9.9</v>
      </c>
      <c r="DA44" s="668"/>
      <c r="DB44" s="668"/>
      <c r="DC44" s="669"/>
      <c r="DD44" s="670">
        <v>
3759765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
362</v>
      </c>
      <c r="CG45" s="662"/>
      <c r="CH45" s="662"/>
      <c r="CI45" s="662"/>
      <c r="CJ45" s="662"/>
      <c r="CK45" s="662"/>
      <c r="CL45" s="662"/>
      <c r="CM45" s="662"/>
      <c r="CN45" s="662"/>
      <c r="CO45" s="662"/>
      <c r="CP45" s="662"/>
      <c r="CQ45" s="663"/>
      <c r="CR45" s="664">
        <v>
928475</v>
      </c>
      <c r="CS45" s="675"/>
      <c r="CT45" s="675"/>
      <c r="CU45" s="675"/>
      <c r="CV45" s="675"/>
      <c r="CW45" s="675"/>
      <c r="CX45" s="675"/>
      <c r="CY45" s="676"/>
      <c r="CZ45" s="667">
        <v>
1.5</v>
      </c>
      <c r="DA45" s="677"/>
      <c r="DB45" s="677"/>
      <c r="DC45" s="678"/>
      <c r="DD45" s="670">
        <v>
422061</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
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
364</v>
      </c>
      <c r="CG46" s="662"/>
      <c r="CH46" s="662"/>
      <c r="CI46" s="662"/>
      <c r="CJ46" s="662"/>
      <c r="CK46" s="662"/>
      <c r="CL46" s="662"/>
      <c r="CM46" s="662"/>
      <c r="CN46" s="662"/>
      <c r="CO46" s="662"/>
      <c r="CP46" s="662"/>
      <c r="CQ46" s="663"/>
      <c r="CR46" s="664">
        <v>
5360836</v>
      </c>
      <c r="CS46" s="665"/>
      <c r="CT46" s="665"/>
      <c r="CU46" s="665"/>
      <c r="CV46" s="665"/>
      <c r="CW46" s="665"/>
      <c r="CX46" s="665"/>
      <c r="CY46" s="666"/>
      <c r="CZ46" s="667">
        <v>
8.4</v>
      </c>
      <c r="DA46" s="668"/>
      <c r="DB46" s="668"/>
      <c r="DC46" s="669"/>
      <c r="DD46" s="670">
        <v>
3337704</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
365</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
366</v>
      </c>
      <c r="CG47" s="662"/>
      <c r="CH47" s="662"/>
      <c r="CI47" s="662"/>
      <c r="CJ47" s="662"/>
      <c r="CK47" s="662"/>
      <c r="CL47" s="662"/>
      <c r="CM47" s="662"/>
      <c r="CN47" s="662"/>
      <c r="CO47" s="662"/>
      <c r="CP47" s="662"/>
      <c r="CQ47" s="663"/>
      <c r="CR47" s="664" t="s">
        <v>
354</v>
      </c>
      <c r="CS47" s="675"/>
      <c r="CT47" s="675"/>
      <c r="CU47" s="675"/>
      <c r="CV47" s="675"/>
      <c r="CW47" s="675"/>
      <c r="CX47" s="675"/>
      <c r="CY47" s="676"/>
      <c r="CZ47" s="667" t="s">
        <v>
129</v>
      </c>
      <c r="DA47" s="677"/>
      <c r="DB47" s="677"/>
      <c r="DC47" s="678"/>
      <c r="DD47" s="670" t="s">
        <v>
129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
367</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
368</v>
      </c>
      <c r="CG48" s="662"/>
      <c r="CH48" s="662"/>
      <c r="CI48" s="662"/>
      <c r="CJ48" s="662"/>
      <c r="CK48" s="662"/>
      <c r="CL48" s="662"/>
      <c r="CM48" s="662"/>
      <c r="CN48" s="662"/>
      <c r="CO48" s="662"/>
      <c r="CP48" s="662"/>
      <c r="CQ48" s="663"/>
      <c r="CR48" s="664" t="s">
        <v>
354</v>
      </c>
      <c r="CS48" s="665"/>
      <c r="CT48" s="665"/>
      <c r="CU48" s="665"/>
      <c r="CV48" s="665"/>
      <c r="CW48" s="665"/>
      <c r="CX48" s="665"/>
      <c r="CY48" s="666"/>
      <c r="CZ48" s="667" t="s">
        <v>
129</v>
      </c>
      <c r="DA48" s="668"/>
      <c r="DB48" s="668"/>
      <c r="DC48" s="669"/>
      <c r="DD48" s="670" t="s">
        <v>
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
369</v>
      </c>
      <c r="CE49" s="642"/>
      <c r="CF49" s="642"/>
      <c r="CG49" s="642"/>
      <c r="CH49" s="642"/>
      <c r="CI49" s="642"/>
      <c r="CJ49" s="642"/>
      <c r="CK49" s="642"/>
      <c r="CL49" s="642"/>
      <c r="CM49" s="642"/>
      <c r="CN49" s="642"/>
      <c r="CO49" s="642"/>
      <c r="CP49" s="642"/>
      <c r="CQ49" s="643"/>
      <c r="CR49" s="644">
        <v>
63455924</v>
      </c>
      <c r="CS49" s="645"/>
      <c r="CT49" s="645"/>
      <c r="CU49" s="645"/>
      <c r="CV49" s="645"/>
      <c r="CW49" s="645"/>
      <c r="CX49" s="645"/>
      <c r="CY49" s="646"/>
      <c r="CZ49" s="647">
        <v>
100</v>
      </c>
      <c r="DA49" s="648"/>
      <c r="DB49" s="648"/>
      <c r="DC49" s="649"/>
      <c r="DD49" s="650">
        <v>
47285322</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pc//piegIoH2Q68vt7D3Y3TF4clGxFNinDCOpowaghZfxKs4dbTNJ4TyKzejmw9nKknBrx/Mt+z9ZgwUJfEDdQ==" saltValue="9iWwJfM463uG3Rz8QfIf6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election activeCell="CR102" sqref="CR102:CV102"/>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370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371</v>
      </c>
      <c r="DK2" s="1156"/>
      <c r="DL2" s="1156"/>
      <c r="DM2" s="1156"/>
      <c r="DN2" s="1156"/>
      <c r="DO2" s="1157"/>
      <c r="DP2" s="231"/>
      <c r="DQ2" s="1155" t="s">
        <v>372</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375</v>
      </c>
      <c r="B5" s="1060"/>
      <c r="C5" s="1060"/>
      <c r="D5" s="1060"/>
      <c r="E5" s="1060"/>
      <c r="F5" s="1060"/>
      <c r="G5" s="1060"/>
      <c r="H5" s="1060"/>
      <c r="I5" s="1060"/>
      <c r="J5" s="1060"/>
      <c r="K5" s="1060"/>
      <c r="L5" s="1060"/>
      <c r="M5" s="1060"/>
      <c r="N5" s="1060"/>
      <c r="O5" s="1060"/>
      <c r="P5" s="1061"/>
      <c r="Q5" s="1065" t="s">
        <v>376</v>
      </c>
      <c r="R5" s="1066"/>
      <c r="S5" s="1066"/>
      <c r="T5" s="1066"/>
      <c r="U5" s="1067"/>
      <c r="V5" s="1065" t="s">
        <v>377</v>
      </c>
      <c r="W5" s="1066"/>
      <c r="X5" s="1066"/>
      <c r="Y5" s="1066"/>
      <c r="Z5" s="1067"/>
      <c r="AA5" s="1065" t="s">
        <v>378</v>
      </c>
      <c r="AB5" s="1066"/>
      <c r="AC5" s="1066"/>
      <c r="AD5" s="1066"/>
      <c r="AE5" s="1066"/>
      <c r="AF5" s="1158" t="s">
        <v>379</v>
      </c>
      <c r="AG5" s="1066"/>
      <c r="AH5" s="1066"/>
      <c r="AI5" s="1066"/>
      <c r="AJ5" s="1079"/>
      <c r="AK5" s="1066" t="s">
        <v>380</v>
      </c>
      <c r="AL5" s="1066"/>
      <c r="AM5" s="1066"/>
      <c r="AN5" s="1066"/>
      <c r="AO5" s="1067"/>
      <c r="AP5" s="1065" t="s">
        <v>381</v>
      </c>
      <c r="AQ5" s="1066"/>
      <c r="AR5" s="1066"/>
      <c r="AS5" s="1066"/>
      <c r="AT5" s="1067"/>
      <c r="AU5" s="1065" t="s">
        <v>382</v>
      </c>
      <c r="AV5" s="1066"/>
      <c r="AW5" s="1066"/>
      <c r="AX5" s="1066"/>
      <c r="AY5" s="1079"/>
      <c r="AZ5" s="235"/>
      <c r="BA5" s="235"/>
      <c r="BB5" s="235"/>
      <c r="BC5" s="235"/>
      <c r="BD5" s="235"/>
      <c r="BE5" s="236"/>
      <c r="BF5" s="236"/>
      <c r="BG5" s="236"/>
      <c r="BH5" s="236"/>
      <c r="BI5" s="236"/>
      <c r="BJ5" s="236"/>
      <c r="BK5" s="236"/>
      <c r="BL5" s="236"/>
      <c r="BM5" s="236"/>
      <c r="BN5" s="236"/>
      <c r="BO5" s="236"/>
      <c r="BP5" s="236"/>
      <c r="BQ5" s="1059" t="s">
        <v>383</v>
      </c>
      <c r="BR5" s="1060"/>
      <c r="BS5" s="1060"/>
      <c r="BT5" s="1060"/>
      <c r="BU5" s="1060"/>
      <c r="BV5" s="1060"/>
      <c r="BW5" s="1060"/>
      <c r="BX5" s="1060"/>
      <c r="BY5" s="1060"/>
      <c r="BZ5" s="1060"/>
      <c r="CA5" s="1060"/>
      <c r="CB5" s="1060"/>
      <c r="CC5" s="1060"/>
      <c r="CD5" s="1060"/>
      <c r="CE5" s="1060"/>
      <c r="CF5" s="1060"/>
      <c r="CG5" s="1061"/>
      <c r="CH5" s="1065" t="s">
        <v>384</v>
      </c>
      <c r="CI5" s="1066"/>
      <c r="CJ5" s="1066"/>
      <c r="CK5" s="1066"/>
      <c r="CL5" s="1067"/>
      <c r="CM5" s="1065" t="s">
        <v>385</v>
      </c>
      <c r="CN5" s="1066"/>
      <c r="CO5" s="1066"/>
      <c r="CP5" s="1066"/>
      <c r="CQ5" s="1067"/>
      <c r="CR5" s="1065" t="s">
        <v>386</v>
      </c>
      <c r="CS5" s="1066"/>
      <c r="CT5" s="1066"/>
      <c r="CU5" s="1066"/>
      <c r="CV5" s="1067"/>
      <c r="CW5" s="1065" t="s">
        <v>387</v>
      </c>
      <c r="CX5" s="1066"/>
      <c r="CY5" s="1066"/>
      <c r="CZ5" s="1066"/>
      <c r="DA5" s="1067"/>
      <c r="DB5" s="1065" t="s">
        <v>388</v>
      </c>
      <c r="DC5" s="1066"/>
      <c r="DD5" s="1066"/>
      <c r="DE5" s="1066"/>
      <c r="DF5" s="1067"/>
      <c r="DG5" s="1148" t="s">
        <v>389</v>
      </c>
      <c r="DH5" s="1149"/>
      <c r="DI5" s="1149"/>
      <c r="DJ5" s="1149"/>
      <c r="DK5" s="1150"/>
      <c r="DL5" s="1148" t="s">
        <v>390</v>
      </c>
      <c r="DM5" s="1149"/>
      <c r="DN5" s="1149"/>
      <c r="DO5" s="1149"/>
      <c r="DP5" s="1150"/>
      <c r="DQ5" s="1065" t="s">
        <v>391</v>
      </c>
      <c r="DR5" s="1066"/>
      <c r="DS5" s="1066"/>
      <c r="DT5" s="1066"/>
      <c r="DU5" s="1067"/>
      <c r="DV5" s="1065" t="s">
        <v>382</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392</v>
      </c>
      <c r="C7" s="1112"/>
      <c r="D7" s="1112"/>
      <c r="E7" s="1112"/>
      <c r="F7" s="1112"/>
      <c r="G7" s="1112"/>
      <c r="H7" s="1112"/>
      <c r="I7" s="1112"/>
      <c r="J7" s="1112"/>
      <c r="K7" s="1112"/>
      <c r="L7" s="1112"/>
      <c r="M7" s="1112"/>
      <c r="N7" s="1112"/>
      <c r="O7" s="1112"/>
      <c r="P7" s="1113"/>
      <c r="Q7" s="1166">
        <v>65686</v>
      </c>
      <c r="R7" s="1167"/>
      <c r="S7" s="1167"/>
      <c r="T7" s="1167"/>
      <c r="U7" s="1167"/>
      <c r="V7" s="1167">
        <v>63476</v>
      </c>
      <c r="W7" s="1167"/>
      <c r="X7" s="1167"/>
      <c r="Y7" s="1167"/>
      <c r="Z7" s="1167"/>
      <c r="AA7" s="1167">
        <v>2209</v>
      </c>
      <c r="AB7" s="1167"/>
      <c r="AC7" s="1167"/>
      <c r="AD7" s="1167"/>
      <c r="AE7" s="1168"/>
      <c r="AF7" s="1169">
        <v>1473</v>
      </c>
      <c r="AG7" s="1170"/>
      <c r="AH7" s="1170"/>
      <c r="AI7" s="1170"/>
      <c r="AJ7" s="1171"/>
      <c r="AK7" s="1172">
        <v>3501</v>
      </c>
      <c r="AL7" s="1173"/>
      <c r="AM7" s="1173"/>
      <c r="AN7" s="1173"/>
      <c r="AO7" s="1173"/>
      <c r="AP7" s="1173">
        <v>15</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576</v>
      </c>
      <c r="BT7" s="1164"/>
      <c r="BU7" s="1164"/>
      <c r="BV7" s="1164"/>
      <c r="BW7" s="1164"/>
      <c r="BX7" s="1164"/>
      <c r="BY7" s="1164"/>
      <c r="BZ7" s="1164"/>
      <c r="CA7" s="1164"/>
      <c r="CB7" s="1164"/>
      <c r="CC7" s="1164"/>
      <c r="CD7" s="1164"/>
      <c r="CE7" s="1164"/>
      <c r="CF7" s="1164"/>
      <c r="CG7" s="1176"/>
      <c r="CH7" s="1160">
        <v>-2</v>
      </c>
      <c r="CI7" s="1161"/>
      <c r="CJ7" s="1161"/>
      <c r="CK7" s="1161"/>
      <c r="CL7" s="1162"/>
      <c r="CM7" s="1160">
        <v>2144</v>
      </c>
      <c r="CN7" s="1161"/>
      <c r="CO7" s="1161"/>
      <c r="CP7" s="1161"/>
      <c r="CQ7" s="1162"/>
      <c r="CR7" s="1160">
        <v>1000</v>
      </c>
      <c r="CS7" s="1161"/>
      <c r="CT7" s="1161"/>
      <c r="CU7" s="1161"/>
      <c r="CV7" s="1162"/>
      <c r="CW7" s="1160">
        <v>12</v>
      </c>
      <c r="CX7" s="1161"/>
      <c r="CY7" s="1161"/>
      <c r="CZ7" s="1161"/>
      <c r="DA7" s="1162"/>
      <c r="DB7" s="1160" t="s">
        <v>510</v>
      </c>
      <c r="DC7" s="1161"/>
      <c r="DD7" s="1161"/>
      <c r="DE7" s="1161"/>
      <c r="DF7" s="1162"/>
      <c r="DG7" s="1160" t="s">
        <v>510</v>
      </c>
      <c r="DH7" s="1161"/>
      <c r="DI7" s="1161"/>
      <c r="DJ7" s="1161"/>
      <c r="DK7" s="1162"/>
      <c r="DL7" s="1160" t="s">
        <v>510</v>
      </c>
      <c r="DM7" s="1161"/>
      <c r="DN7" s="1161"/>
      <c r="DO7" s="1161"/>
      <c r="DP7" s="1162"/>
      <c r="DQ7" s="1160" t="s">
        <v>510</v>
      </c>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577</v>
      </c>
      <c r="BT8" s="1057"/>
      <c r="BU8" s="1057"/>
      <c r="BV8" s="1057"/>
      <c r="BW8" s="1057"/>
      <c r="BX8" s="1057"/>
      <c r="BY8" s="1057"/>
      <c r="BZ8" s="1057"/>
      <c r="CA8" s="1057"/>
      <c r="CB8" s="1057"/>
      <c r="CC8" s="1057"/>
      <c r="CD8" s="1057"/>
      <c r="CE8" s="1057"/>
      <c r="CF8" s="1057"/>
      <c r="CG8" s="1078"/>
      <c r="CH8" s="1053">
        <v>12</v>
      </c>
      <c r="CI8" s="1054"/>
      <c r="CJ8" s="1054"/>
      <c r="CK8" s="1054"/>
      <c r="CL8" s="1055"/>
      <c r="CM8" s="1053">
        <v>140</v>
      </c>
      <c r="CN8" s="1054"/>
      <c r="CO8" s="1054"/>
      <c r="CP8" s="1054"/>
      <c r="CQ8" s="1055"/>
      <c r="CR8" s="1053">
        <v>30</v>
      </c>
      <c r="CS8" s="1054"/>
      <c r="CT8" s="1054"/>
      <c r="CU8" s="1054"/>
      <c r="CV8" s="1055"/>
      <c r="CW8" s="1053">
        <v>2</v>
      </c>
      <c r="CX8" s="1054"/>
      <c r="CY8" s="1054"/>
      <c r="CZ8" s="1054"/>
      <c r="DA8" s="1055"/>
      <c r="DB8" s="1053" t="s">
        <v>510</v>
      </c>
      <c r="DC8" s="1054"/>
      <c r="DD8" s="1054"/>
      <c r="DE8" s="1054"/>
      <c r="DF8" s="1055"/>
      <c r="DG8" s="1053" t="s">
        <v>510</v>
      </c>
      <c r="DH8" s="1054"/>
      <c r="DI8" s="1054"/>
      <c r="DJ8" s="1054"/>
      <c r="DK8" s="1055"/>
      <c r="DL8" s="1053" t="s">
        <v>510</v>
      </c>
      <c r="DM8" s="1054"/>
      <c r="DN8" s="1054"/>
      <c r="DO8" s="1054"/>
      <c r="DP8" s="1055"/>
      <c r="DQ8" s="1053" t="s">
        <v>510</v>
      </c>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t="s">
        <v>578</v>
      </c>
      <c r="BT9" s="1057"/>
      <c r="BU9" s="1057"/>
      <c r="BV9" s="1057"/>
      <c r="BW9" s="1057"/>
      <c r="BX9" s="1057"/>
      <c r="BY9" s="1057"/>
      <c r="BZ9" s="1057"/>
      <c r="CA9" s="1057"/>
      <c r="CB9" s="1057"/>
      <c r="CC9" s="1057"/>
      <c r="CD9" s="1057"/>
      <c r="CE9" s="1057"/>
      <c r="CF9" s="1057"/>
      <c r="CG9" s="1078"/>
      <c r="CH9" s="1053">
        <v>5</v>
      </c>
      <c r="CI9" s="1054"/>
      <c r="CJ9" s="1054"/>
      <c r="CK9" s="1054"/>
      <c r="CL9" s="1055"/>
      <c r="CM9" s="1053">
        <v>250</v>
      </c>
      <c r="CN9" s="1054"/>
      <c r="CO9" s="1054"/>
      <c r="CP9" s="1054"/>
      <c r="CQ9" s="1055"/>
      <c r="CR9" s="1053">
        <v>204</v>
      </c>
      <c r="CS9" s="1054"/>
      <c r="CT9" s="1054"/>
      <c r="CU9" s="1054"/>
      <c r="CV9" s="1055"/>
      <c r="CW9" s="1053">
        <v>36</v>
      </c>
      <c r="CX9" s="1054"/>
      <c r="CY9" s="1054"/>
      <c r="CZ9" s="1054"/>
      <c r="DA9" s="1055"/>
      <c r="DB9" s="1053" t="s">
        <v>510</v>
      </c>
      <c r="DC9" s="1054"/>
      <c r="DD9" s="1054"/>
      <c r="DE9" s="1054"/>
      <c r="DF9" s="1055"/>
      <c r="DG9" s="1053" t="s">
        <v>510</v>
      </c>
      <c r="DH9" s="1054"/>
      <c r="DI9" s="1054"/>
      <c r="DJ9" s="1054"/>
      <c r="DK9" s="1055"/>
      <c r="DL9" s="1053" t="s">
        <v>510</v>
      </c>
      <c r="DM9" s="1054"/>
      <c r="DN9" s="1054"/>
      <c r="DO9" s="1054"/>
      <c r="DP9" s="1055"/>
      <c r="DQ9" s="1053" t="s">
        <v>510</v>
      </c>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393</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394</v>
      </c>
      <c r="B23" s="1001" t="s">
        <v>395</v>
      </c>
      <c r="C23" s="1002"/>
      <c r="D23" s="1002"/>
      <c r="E23" s="1002"/>
      <c r="F23" s="1002"/>
      <c r="G23" s="1002"/>
      <c r="H23" s="1002"/>
      <c r="I23" s="1002"/>
      <c r="J23" s="1002"/>
      <c r="K23" s="1002"/>
      <c r="L23" s="1002"/>
      <c r="M23" s="1002"/>
      <c r="N23" s="1002"/>
      <c r="O23" s="1002"/>
      <c r="P23" s="1012"/>
      <c r="Q23" s="1131">
        <v>65686</v>
      </c>
      <c r="R23" s="1125"/>
      <c r="S23" s="1125"/>
      <c r="T23" s="1125"/>
      <c r="U23" s="1125"/>
      <c r="V23" s="1125">
        <v>63476</v>
      </c>
      <c r="W23" s="1125"/>
      <c r="X23" s="1125"/>
      <c r="Y23" s="1125"/>
      <c r="Z23" s="1125"/>
      <c r="AA23" s="1125">
        <v>2209</v>
      </c>
      <c r="AB23" s="1125"/>
      <c r="AC23" s="1125"/>
      <c r="AD23" s="1125"/>
      <c r="AE23" s="1132"/>
      <c r="AF23" s="1133">
        <v>1473</v>
      </c>
      <c r="AG23" s="1125"/>
      <c r="AH23" s="1125"/>
      <c r="AI23" s="1125"/>
      <c r="AJ23" s="1134"/>
      <c r="AK23" s="1135"/>
      <c r="AL23" s="1136"/>
      <c r="AM23" s="1136"/>
      <c r="AN23" s="1136"/>
      <c r="AO23" s="1136"/>
      <c r="AP23" s="1125">
        <v>15</v>
      </c>
      <c r="AQ23" s="1125"/>
      <c r="AR23" s="1125"/>
      <c r="AS23" s="1125"/>
      <c r="AT23" s="1125"/>
      <c r="AU23" s="1126"/>
      <c r="AV23" s="1126"/>
      <c r="AW23" s="1126"/>
      <c r="AX23" s="1126"/>
      <c r="AY23" s="1127"/>
      <c r="AZ23" s="1128" t="s">
        <v>396</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375</v>
      </c>
      <c r="B26" s="1060"/>
      <c r="C26" s="1060"/>
      <c r="D26" s="1060"/>
      <c r="E26" s="1060"/>
      <c r="F26" s="1060"/>
      <c r="G26" s="1060"/>
      <c r="H26" s="1060"/>
      <c r="I26" s="1060"/>
      <c r="J26" s="1060"/>
      <c r="K26" s="1060"/>
      <c r="L26" s="1060"/>
      <c r="M26" s="1060"/>
      <c r="N26" s="1060"/>
      <c r="O26" s="1060"/>
      <c r="P26" s="1061"/>
      <c r="Q26" s="1065" t="s">
        <v>399</v>
      </c>
      <c r="R26" s="1066"/>
      <c r="S26" s="1066"/>
      <c r="T26" s="1066"/>
      <c r="U26" s="1067"/>
      <c r="V26" s="1065" t="s">
        <v>400</v>
      </c>
      <c r="W26" s="1066"/>
      <c r="X26" s="1066"/>
      <c r="Y26" s="1066"/>
      <c r="Z26" s="1067"/>
      <c r="AA26" s="1065" t="s">
        <v>401</v>
      </c>
      <c r="AB26" s="1066"/>
      <c r="AC26" s="1066"/>
      <c r="AD26" s="1066"/>
      <c r="AE26" s="1066"/>
      <c r="AF26" s="1119" t="s">
        <v>402</v>
      </c>
      <c r="AG26" s="1072"/>
      <c r="AH26" s="1072"/>
      <c r="AI26" s="1072"/>
      <c r="AJ26" s="1120"/>
      <c r="AK26" s="1066" t="s">
        <v>403</v>
      </c>
      <c r="AL26" s="1066"/>
      <c r="AM26" s="1066"/>
      <c r="AN26" s="1066"/>
      <c r="AO26" s="1067"/>
      <c r="AP26" s="1065" t="s">
        <v>404</v>
      </c>
      <c r="AQ26" s="1066"/>
      <c r="AR26" s="1066"/>
      <c r="AS26" s="1066"/>
      <c r="AT26" s="1067"/>
      <c r="AU26" s="1065" t="s">
        <v>405</v>
      </c>
      <c r="AV26" s="1066"/>
      <c r="AW26" s="1066"/>
      <c r="AX26" s="1066"/>
      <c r="AY26" s="1067"/>
      <c r="AZ26" s="1065" t="s">
        <v>406</v>
      </c>
      <c r="BA26" s="1066"/>
      <c r="BB26" s="1066"/>
      <c r="BC26" s="1066"/>
      <c r="BD26" s="1067"/>
      <c r="BE26" s="1065" t="s">
        <v>382</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407</v>
      </c>
      <c r="C28" s="1112"/>
      <c r="D28" s="1112"/>
      <c r="E28" s="1112"/>
      <c r="F28" s="1112"/>
      <c r="G28" s="1112"/>
      <c r="H28" s="1112"/>
      <c r="I28" s="1112"/>
      <c r="J28" s="1112"/>
      <c r="K28" s="1112"/>
      <c r="L28" s="1112"/>
      <c r="M28" s="1112"/>
      <c r="N28" s="1112"/>
      <c r="O28" s="1112"/>
      <c r="P28" s="1113"/>
      <c r="Q28" s="1114">
        <v>7022</v>
      </c>
      <c r="R28" s="1115"/>
      <c r="S28" s="1115"/>
      <c r="T28" s="1115"/>
      <c r="U28" s="1115"/>
      <c r="V28" s="1115">
        <v>5632</v>
      </c>
      <c r="W28" s="1115"/>
      <c r="X28" s="1115"/>
      <c r="Y28" s="1115"/>
      <c r="Z28" s="1115"/>
      <c r="AA28" s="1115">
        <v>1391</v>
      </c>
      <c r="AB28" s="1115"/>
      <c r="AC28" s="1115"/>
      <c r="AD28" s="1115"/>
      <c r="AE28" s="1116"/>
      <c r="AF28" s="1117">
        <v>1391</v>
      </c>
      <c r="AG28" s="1115"/>
      <c r="AH28" s="1115"/>
      <c r="AI28" s="1115"/>
      <c r="AJ28" s="1118"/>
      <c r="AK28" s="1106">
        <v>598</v>
      </c>
      <c r="AL28" s="1107"/>
      <c r="AM28" s="1107"/>
      <c r="AN28" s="1107"/>
      <c r="AO28" s="1107"/>
      <c r="AP28" s="1107" t="s">
        <v>510</v>
      </c>
      <c r="AQ28" s="1107"/>
      <c r="AR28" s="1107"/>
      <c r="AS28" s="1107"/>
      <c r="AT28" s="1107"/>
      <c r="AU28" s="1107" t="s">
        <v>510</v>
      </c>
      <c r="AV28" s="1107"/>
      <c r="AW28" s="1107"/>
      <c r="AX28" s="1107"/>
      <c r="AY28" s="1107"/>
      <c r="AZ28" s="1108" t="s">
        <v>510</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408</v>
      </c>
      <c r="C29" s="1095"/>
      <c r="D29" s="1095"/>
      <c r="E29" s="1095"/>
      <c r="F29" s="1095"/>
      <c r="G29" s="1095"/>
      <c r="H29" s="1095"/>
      <c r="I29" s="1095"/>
      <c r="J29" s="1095"/>
      <c r="K29" s="1095"/>
      <c r="L29" s="1095"/>
      <c r="M29" s="1095"/>
      <c r="N29" s="1095"/>
      <c r="O29" s="1095"/>
      <c r="P29" s="1096"/>
      <c r="Q29" s="1102">
        <v>4430</v>
      </c>
      <c r="R29" s="1103"/>
      <c r="S29" s="1103"/>
      <c r="T29" s="1103"/>
      <c r="U29" s="1103"/>
      <c r="V29" s="1103">
        <v>4118</v>
      </c>
      <c r="W29" s="1103"/>
      <c r="X29" s="1103"/>
      <c r="Y29" s="1103"/>
      <c r="Z29" s="1103"/>
      <c r="AA29" s="1103">
        <v>312</v>
      </c>
      <c r="AB29" s="1103"/>
      <c r="AC29" s="1103"/>
      <c r="AD29" s="1103"/>
      <c r="AE29" s="1104"/>
      <c r="AF29" s="1099">
        <v>312</v>
      </c>
      <c r="AG29" s="1100"/>
      <c r="AH29" s="1100"/>
      <c r="AI29" s="1100"/>
      <c r="AJ29" s="1101"/>
      <c r="AK29" s="1044">
        <v>729</v>
      </c>
      <c r="AL29" s="1035"/>
      <c r="AM29" s="1035"/>
      <c r="AN29" s="1035"/>
      <c r="AO29" s="1035"/>
      <c r="AP29" s="1035" t="s">
        <v>510</v>
      </c>
      <c r="AQ29" s="1035"/>
      <c r="AR29" s="1035"/>
      <c r="AS29" s="1035"/>
      <c r="AT29" s="1035"/>
      <c r="AU29" s="1035" t="s">
        <v>510</v>
      </c>
      <c r="AV29" s="1035"/>
      <c r="AW29" s="1035"/>
      <c r="AX29" s="1035"/>
      <c r="AY29" s="1035"/>
      <c r="AZ29" s="1105" t="s">
        <v>510</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409</v>
      </c>
      <c r="C30" s="1095"/>
      <c r="D30" s="1095"/>
      <c r="E30" s="1095"/>
      <c r="F30" s="1095"/>
      <c r="G30" s="1095"/>
      <c r="H30" s="1095"/>
      <c r="I30" s="1095"/>
      <c r="J30" s="1095"/>
      <c r="K30" s="1095"/>
      <c r="L30" s="1095"/>
      <c r="M30" s="1095"/>
      <c r="N30" s="1095"/>
      <c r="O30" s="1095"/>
      <c r="P30" s="1096"/>
      <c r="Q30" s="1102">
        <v>1824</v>
      </c>
      <c r="R30" s="1103"/>
      <c r="S30" s="1103"/>
      <c r="T30" s="1103"/>
      <c r="U30" s="1103"/>
      <c r="V30" s="1103">
        <v>1732</v>
      </c>
      <c r="W30" s="1103"/>
      <c r="X30" s="1103"/>
      <c r="Y30" s="1103"/>
      <c r="Z30" s="1103"/>
      <c r="AA30" s="1103">
        <v>92</v>
      </c>
      <c r="AB30" s="1103"/>
      <c r="AC30" s="1103"/>
      <c r="AD30" s="1103"/>
      <c r="AE30" s="1104"/>
      <c r="AF30" s="1099">
        <v>92</v>
      </c>
      <c r="AG30" s="1100"/>
      <c r="AH30" s="1100"/>
      <c r="AI30" s="1100"/>
      <c r="AJ30" s="1101"/>
      <c r="AK30" s="1044">
        <v>145</v>
      </c>
      <c r="AL30" s="1035"/>
      <c r="AM30" s="1035"/>
      <c r="AN30" s="1035"/>
      <c r="AO30" s="1035"/>
      <c r="AP30" s="1035" t="s">
        <v>510</v>
      </c>
      <c r="AQ30" s="1035"/>
      <c r="AR30" s="1035"/>
      <c r="AS30" s="1035"/>
      <c r="AT30" s="1035"/>
      <c r="AU30" s="1035" t="s">
        <v>510</v>
      </c>
      <c r="AV30" s="1035"/>
      <c r="AW30" s="1035"/>
      <c r="AX30" s="1035"/>
      <c r="AY30" s="1035"/>
      <c r="AZ30" s="1105" t="s">
        <v>510</v>
      </c>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410</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394</v>
      </c>
      <c r="B63" s="1001" t="s">
        <v>411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1794</v>
      </c>
      <c r="AG63" s="1023"/>
      <c r="AH63" s="1023"/>
      <c r="AI63" s="1023"/>
      <c r="AJ63" s="1086"/>
      <c r="AK63" s="1087"/>
      <c r="AL63" s="1027"/>
      <c r="AM63" s="1027"/>
      <c r="AN63" s="1027"/>
      <c r="AO63" s="1027"/>
      <c r="AP63" s="1023" t="s">
        <v>510</v>
      </c>
      <c r="AQ63" s="1023"/>
      <c r="AR63" s="1023"/>
      <c r="AS63" s="1023"/>
      <c r="AT63" s="1023"/>
      <c r="AU63" s="1023" t="s">
        <v>510</v>
      </c>
      <c r="AV63" s="1023"/>
      <c r="AW63" s="1023"/>
      <c r="AX63" s="1023"/>
      <c r="AY63" s="1023"/>
      <c r="AZ63" s="1081"/>
      <c r="BA63" s="1081"/>
      <c r="BB63" s="1081"/>
      <c r="BC63" s="1081"/>
      <c r="BD63" s="1081"/>
      <c r="BE63" s="1024"/>
      <c r="BF63" s="1024"/>
      <c r="BG63" s="1024"/>
      <c r="BH63" s="1024"/>
      <c r="BI63" s="1025"/>
      <c r="BJ63" s="1082" t="s">
        <v>129</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413</v>
      </c>
      <c r="B66" s="1060"/>
      <c r="C66" s="1060"/>
      <c r="D66" s="1060"/>
      <c r="E66" s="1060"/>
      <c r="F66" s="1060"/>
      <c r="G66" s="1060"/>
      <c r="H66" s="1060"/>
      <c r="I66" s="1060"/>
      <c r="J66" s="1060"/>
      <c r="K66" s="1060"/>
      <c r="L66" s="1060"/>
      <c r="M66" s="1060"/>
      <c r="N66" s="1060"/>
      <c r="O66" s="1060"/>
      <c r="P66" s="1061"/>
      <c r="Q66" s="1065" t="s">
        <v>414</v>
      </c>
      <c r="R66" s="1066"/>
      <c r="S66" s="1066"/>
      <c r="T66" s="1066"/>
      <c r="U66" s="1067"/>
      <c r="V66" s="1065" t="s">
        <v>415</v>
      </c>
      <c r="W66" s="1066"/>
      <c r="X66" s="1066"/>
      <c r="Y66" s="1066"/>
      <c r="Z66" s="1067"/>
      <c r="AA66" s="1065" t="s">
        <v>416</v>
      </c>
      <c r="AB66" s="1066"/>
      <c r="AC66" s="1066"/>
      <c r="AD66" s="1066"/>
      <c r="AE66" s="1067"/>
      <c r="AF66" s="1071" t="s">
        <v>402</v>
      </c>
      <c r="AG66" s="1072"/>
      <c r="AH66" s="1072"/>
      <c r="AI66" s="1072"/>
      <c r="AJ66" s="1073"/>
      <c r="AK66" s="1065" t="s">
        <v>417</v>
      </c>
      <c r="AL66" s="1060"/>
      <c r="AM66" s="1060"/>
      <c r="AN66" s="1060"/>
      <c r="AO66" s="1061"/>
      <c r="AP66" s="1065" t="s">
        <v>418</v>
      </c>
      <c r="AQ66" s="1066"/>
      <c r="AR66" s="1066"/>
      <c r="AS66" s="1066"/>
      <c r="AT66" s="1067"/>
      <c r="AU66" s="1065" t="s">
        <v>419</v>
      </c>
      <c r="AV66" s="1066"/>
      <c r="AW66" s="1066"/>
      <c r="AX66" s="1066"/>
      <c r="AY66" s="1067"/>
      <c r="AZ66" s="1065" t="s">
        <v>382</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570</v>
      </c>
      <c r="C68" s="1050"/>
      <c r="D68" s="1050"/>
      <c r="E68" s="1050"/>
      <c r="F68" s="1050"/>
      <c r="G68" s="1050"/>
      <c r="H68" s="1050"/>
      <c r="I68" s="1050"/>
      <c r="J68" s="1050"/>
      <c r="K68" s="1050"/>
      <c r="L68" s="1050"/>
      <c r="M68" s="1050"/>
      <c r="N68" s="1050"/>
      <c r="O68" s="1050"/>
      <c r="P68" s="1051"/>
      <c r="Q68" s="1052">
        <v>7741</v>
      </c>
      <c r="R68" s="1046">
        <v>7961</v>
      </c>
      <c r="S68" s="1046">
        <v>7961</v>
      </c>
      <c r="T68" s="1046">
        <v>7961</v>
      </c>
      <c r="U68" s="1046">
        <v>7961</v>
      </c>
      <c r="V68" s="1046">
        <v>7327</v>
      </c>
      <c r="W68" s="1046">
        <v>7475</v>
      </c>
      <c r="X68" s="1046">
        <v>7475</v>
      </c>
      <c r="Y68" s="1046">
        <v>7475</v>
      </c>
      <c r="Z68" s="1046">
        <v>7475</v>
      </c>
      <c r="AA68" s="1046">
        <v>415</v>
      </c>
      <c r="AB68" s="1046">
        <v>486</v>
      </c>
      <c r="AC68" s="1046">
        <v>486</v>
      </c>
      <c r="AD68" s="1046">
        <v>486</v>
      </c>
      <c r="AE68" s="1046">
        <v>486</v>
      </c>
      <c r="AF68" s="1046">
        <v>415</v>
      </c>
      <c r="AG68" s="1046">
        <v>486</v>
      </c>
      <c r="AH68" s="1046">
        <v>486</v>
      </c>
      <c r="AI68" s="1046">
        <v>486</v>
      </c>
      <c r="AJ68" s="1046">
        <v>486</v>
      </c>
      <c r="AK68" s="1046" t="s">
        <v>510</v>
      </c>
      <c r="AL68" s="1046"/>
      <c r="AM68" s="1046"/>
      <c r="AN68" s="1046"/>
      <c r="AO68" s="1046"/>
      <c r="AP68" s="1046">
        <v>3713</v>
      </c>
      <c r="AQ68" s="1046">
        <v>4476</v>
      </c>
      <c r="AR68" s="1046">
        <v>4476</v>
      </c>
      <c r="AS68" s="1046">
        <v>4476</v>
      </c>
      <c r="AT68" s="1046">
        <v>4476</v>
      </c>
      <c r="AU68" s="1046">
        <v>160</v>
      </c>
      <c r="AV68" s="1046">
        <v>192</v>
      </c>
      <c r="AW68" s="1046">
        <v>192</v>
      </c>
      <c r="AX68" s="1046">
        <v>192</v>
      </c>
      <c r="AY68" s="1046">
        <v>192</v>
      </c>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571</v>
      </c>
      <c r="C69" s="1039"/>
      <c r="D69" s="1039"/>
      <c r="E69" s="1039"/>
      <c r="F69" s="1039"/>
      <c r="G69" s="1039"/>
      <c r="H69" s="1039"/>
      <c r="I69" s="1039"/>
      <c r="J69" s="1039"/>
      <c r="K69" s="1039"/>
      <c r="L69" s="1039"/>
      <c r="M69" s="1039"/>
      <c r="N69" s="1039"/>
      <c r="O69" s="1039"/>
      <c r="P69" s="1040"/>
      <c r="Q69" s="1041">
        <v>194646</v>
      </c>
      <c r="R69" s="1035">
        <v>144168</v>
      </c>
      <c r="S69" s="1035">
        <v>144168</v>
      </c>
      <c r="T69" s="1035">
        <v>144168</v>
      </c>
      <c r="U69" s="1035">
        <v>144168</v>
      </c>
      <c r="V69" s="1035">
        <v>178380</v>
      </c>
      <c r="W69" s="1035">
        <v>138019</v>
      </c>
      <c r="X69" s="1035">
        <v>138019</v>
      </c>
      <c r="Y69" s="1035">
        <v>138019</v>
      </c>
      <c r="Z69" s="1035">
        <v>138019</v>
      </c>
      <c r="AA69" s="1035">
        <v>16266</v>
      </c>
      <c r="AB69" s="1035">
        <v>6149</v>
      </c>
      <c r="AC69" s="1035">
        <v>6149</v>
      </c>
      <c r="AD69" s="1035">
        <v>6149</v>
      </c>
      <c r="AE69" s="1035">
        <v>6149</v>
      </c>
      <c r="AF69" s="1035">
        <v>48943</v>
      </c>
      <c r="AG69" s="1035">
        <v>32354</v>
      </c>
      <c r="AH69" s="1035">
        <v>32354</v>
      </c>
      <c r="AI69" s="1035">
        <v>32354</v>
      </c>
      <c r="AJ69" s="1035">
        <v>32354</v>
      </c>
      <c r="AK69" s="1035" t="s">
        <v>510</v>
      </c>
      <c r="AL69" s="1035"/>
      <c r="AM69" s="1035"/>
      <c r="AN69" s="1035"/>
      <c r="AO69" s="1035"/>
      <c r="AP69" s="1035" t="s">
        <v>510</v>
      </c>
      <c r="AQ69" s="1035"/>
      <c r="AR69" s="1035"/>
      <c r="AS69" s="1035"/>
      <c r="AT69" s="1035"/>
      <c r="AU69" s="1035" t="s">
        <v>510</v>
      </c>
      <c r="AV69" s="1035"/>
      <c r="AW69" s="1035"/>
      <c r="AX69" s="1035"/>
      <c r="AY69" s="1035"/>
      <c r="AZ69" s="1036" t="s">
        <v>575</v>
      </c>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572</v>
      </c>
      <c r="C70" s="1039"/>
      <c r="D70" s="1039"/>
      <c r="E70" s="1039"/>
      <c r="F70" s="1039"/>
      <c r="G70" s="1039"/>
      <c r="H70" s="1039"/>
      <c r="I70" s="1039"/>
      <c r="J70" s="1039"/>
      <c r="K70" s="1039"/>
      <c r="L70" s="1039"/>
      <c r="M70" s="1039"/>
      <c r="N70" s="1039"/>
      <c r="O70" s="1039"/>
      <c r="P70" s="1040"/>
      <c r="Q70" s="1041">
        <v>96531</v>
      </c>
      <c r="R70" s="1035">
        <v>76940</v>
      </c>
      <c r="S70" s="1035">
        <v>76940</v>
      </c>
      <c r="T70" s="1035">
        <v>76940</v>
      </c>
      <c r="U70" s="1035">
        <v>76940</v>
      </c>
      <c r="V70" s="1035">
        <v>91789</v>
      </c>
      <c r="W70" s="1035">
        <v>73165</v>
      </c>
      <c r="X70" s="1035">
        <v>73165</v>
      </c>
      <c r="Y70" s="1035">
        <v>73165</v>
      </c>
      <c r="Z70" s="1035">
        <v>73165</v>
      </c>
      <c r="AA70" s="1035">
        <v>4742</v>
      </c>
      <c r="AB70" s="1035">
        <v>3775</v>
      </c>
      <c r="AC70" s="1035">
        <v>3775</v>
      </c>
      <c r="AD70" s="1035">
        <v>3775</v>
      </c>
      <c r="AE70" s="1035">
        <v>3775</v>
      </c>
      <c r="AF70" s="1035">
        <v>4726</v>
      </c>
      <c r="AG70" s="1035">
        <v>3775</v>
      </c>
      <c r="AH70" s="1035">
        <v>3775</v>
      </c>
      <c r="AI70" s="1035">
        <v>3775</v>
      </c>
      <c r="AJ70" s="1035">
        <v>3775</v>
      </c>
      <c r="AK70" s="1035">
        <v>10217</v>
      </c>
      <c r="AL70" s="1035">
        <v>7300</v>
      </c>
      <c r="AM70" s="1035">
        <v>7300</v>
      </c>
      <c r="AN70" s="1035">
        <v>7300</v>
      </c>
      <c r="AO70" s="1035">
        <v>7300</v>
      </c>
      <c r="AP70" s="1035">
        <v>64049</v>
      </c>
      <c r="AQ70" s="1035">
        <v>42318</v>
      </c>
      <c r="AR70" s="1035">
        <v>42318</v>
      </c>
      <c r="AS70" s="1035">
        <v>42318</v>
      </c>
      <c r="AT70" s="1035">
        <v>42318</v>
      </c>
      <c r="AU70" s="1035">
        <v>640</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573</v>
      </c>
      <c r="C71" s="1039"/>
      <c r="D71" s="1039"/>
      <c r="E71" s="1039"/>
      <c r="F71" s="1039"/>
      <c r="G71" s="1039"/>
      <c r="H71" s="1039"/>
      <c r="I71" s="1039"/>
      <c r="J71" s="1039"/>
      <c r="K71" s="1039"/>
      <c r="L71" s="1039"/>
      <c r="M71" s="1039"/>
      <c r="N71" s="1039"/>
      <c r="O71" s="1039"/>
      <c r="P71" s="1040"/>
      <c r="Q71" s="1041">
        <v>6282</v>
      </c>
      <c r="R71" s="1035">
        <v>6933</v>
      </c>
      <c r="S71" s="1035">
        <v>6933</v>
      </c>
      <c r="T71" s="1035">
        <v>6933</v>
      </c>
      <c r="U71" s="1035">
        <v>6933</v>
      </c>
      <c r="V71" s="1035">
        <v>6206</v>
      </c>
      <c r="W71" s="1035">
        <v>6850</v>
      </c>
      <c r="X71" s="1035">
        <v>6850</v>
      </c>
      <c r="Y71" s="1035">
        <v>6850</v>
      </c>
      <c r="Z71" s="1035">
        <v>6850</v>
      </c>
      <c r="AA71" s="1035">
        <v>76</v>
      </c>
      <c r="AB71" s="1035">
        <v>82</v>
      </c>
      <c r="AC71" s="1035">
        <v>82</v>
      </c>
      <c r="AD71" s="1035">
        <v>82</v>
      </c>
      <c r="AE71" s="1035">
        <v>82</v>
      </c>
      <c r="AF71" s="1035">
        <v>76</v>
      </c>
      <c r="AG71" s="1035">
        <v>82</v>
      </c>
      <c r="AH71" s="1035">
        <v>82</v>
      </c>
      <c r="AI71" s="1035">
        <v>82</v>
      </c>
      <c r="AJ71" s="1035">
        <v>82</v>
      </c>
      <c r="AK71" s="1035">
        <v>1908</v>
      </c>
      <c r="AL71" s="1035">
        <v>2485</v>
      </c>
      <c r="AM71" s="1035">
        <v>2485</v>
      </c>
      <c r="AN71" s="1035">
        <v>2485</v>
      </c>
      <c r="AO71" s="1035">
        <v>2485</v>
      </c>
      <c r="AP71" s="1035" t="s">
        <v>510</v>
      </c>
      <c r="AQ71" s="1035"/>
      <c r="AR71" s="1035"/>
      <c r="AS71" s="1035"/>
      <c r="AT71" s="1035"/>
      <c r="AU71" s="1035" t="s">
        <v>510</v>
      </c>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5.95" customHeight="1" x14ac:dyDescent="0.2">
      <c r="A72" s="241">
        <v>5</v>
      </c>
      <c r="B72" s="1038" t="s">
        <v>574</v>
      </c>
      <c r="C72" s="1039"/>
      <c r="D72" s="1039"/>
      <c r="E72" s="1039"/>
      <c r="F72" s="1039"/>
      <c r="G72" s="1039"/>
      <c r="H72" s="1039"/>
      <c r="I72" s="1039"/>
      <c r="J72" s="1039"/>
      <c r="K72" s="1039"/>
      <c r="L72" s="1039"/>
      <c r="M72" s="1039"/>
      <c r="N72" s="1039"/>
      <c r="O72" s="1039"/>
      <c r="P72" s="1040"/>
      <c r="Q72" s="1041">
        <v>1478091</v>
      </c>
      <c r="R72" s="1035">
        <v>1385861</v>
      </c>
      <c r="S72" s="1035">
        <v>1385861</v>
      </c>
      <c r="T72" s="1035">
        <v>1385861</v>
      </c>
      <c r="U72" s="1035">
        <v>1385861</v>
      </c>
      <c r="V72" s="1035">
        <v>1440066</v>
      </c>
      <c r="W72" s="1035">
        <v>1346246</v>
      </c>
      <c r="X72" s="1035">
        <v>1346246</v>
      </c>
      <c r="Y72" s="1035">
        <v>1346246</v>
      </c>
      <c r="Z72" s="1035">
        <v>1346246</v>
      </c>
      <c r="AA72" s="1035">
        <v>38025</v>
      </c>
      <c r="AB72" s="1035">
        <v>39615</v>
      </c>
      <c r="AC72" s="1035">
        <v>39615</v>
      </c>
      <c r="AD72" s="1035">
        <v>39615</v>
      </c>
      <c r="AE72" s="1035">
        <v>39615</v>
      </c>
      <c r="AF72" s="1035">
        <v>38025</v>
      </c>
      <c r="AG72" s="1035">
        <v>39615</v>
      </c>
      <c r="AH72" s="1035">
        <v>39615</v>
      </c>
      <c r="AI72" s="1035">
        <v>39615</v>
      </c>
      <c r="AJ72" s="1035">
        <v>39615</v>
      </c>
      <c r="AK72" s="1035">
        <v>17867</v>
      </c>
      <c r="AL72" s="1035">
        <v>13582</v>
      </c>
      <c r="AM72" s="1035">
        <v>13582</v>
      </c>
      <c r="AN72" s="1035">
        <v>13582</v>
      </c>
      <c r="AO72" s="1035">
        <v>13582</v>
      </c>
      <c r="AP72" s="1035" t="s">
        <v>510</v>
      </c>
      <c r="AQ72" s="1035"/>
      <c r="AR72" s="1035"/>
      <c r="AS72" s="1035"/>
      <c r="AT72" s="1035"/>
      <c r="AU72" s="1035" t="s">
        <v>510</v>
      </c>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394</v>
      </c>
      <c r="B88" s="1001" t="s">
        <v>420</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92186</v>
      </c>
      <c r="AG88" s="1023"/>
      <c r="AH88" s="1023"/>
      <c r="AI88" s="1023"/>
      <c r="AJ88" s="1023"/>
      <c r="AK88" s="1027"/>
      <c r="AL88" s="1027"/>
      <c r="AM88" s="1027"/>
      <c r="AN88" s="1027"/>
      <c r="AO88" s="1027"/>
      <c r="AP88" s="1023">
        <v>67762</v>
      </c>
      <c r="AQ88" s="1023"/>
      <c r="AR88" s="1023"/>
      <c r="AS88" s="1023"/>
      <c r="AT88" s="1023"/>
      <c r="AU88" s="1023">
        <v>800</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1001" t="s">
        <v>421</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f>SUM(CR7:CV9)</f>
        <v>1234</v>
      </c>
      <c r="CS102" s="1017"/>
      <c r="CT102" s="1017"/>
      <c r="CU102" s="1017"/>
      <c r="CV102" s="1018"/>
      <c r="CW102" s="1016">
        <f t="shared" ref="CW102" si="0">SUM(CW7:DA9)</f>
        <v>50</v>
      </c>
      <c r="CX102" s="1017"/>
      <c r="CY102" s="1017"/>
      <c r="CZ102" s="1017"/>
      <c r="DA102" s="1018"/>
      <c r="DB102" s="1016" t="s">
        <v>510</v>
      </c>
      <c r="DC102" s="1017"/>
      <c r="DD102" s="1017"/>
      <c r="DE102" s="1017"/>
      <c r="DF102" s="1018"/>
      <c r="DG102" s="1016" t="s">
        <v>510</v>
      </c>
      <c r="DH102" s="1017"/>
      <c r="DI102" s="1017"/>
      <c r="DJ102" s="1017"/>
      <c r="DK102" s="1018"/>
      <c r="DL102" s="1016" t="s">
        <v>510</v>
      </c>
      <c r="DM102" s="1017"/>
      <c r="DN102" s="1017"/>
      <c r="DO102" s="1017"/>
      <c r="DP102" s="1018"/>
      <c r="DQ102" s="1016" t="s">
        <v>510</v>
      </c>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428</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429</v>
      </c>
      <c r="AB109" s="960"/>
      <c r="AC109" s="960"/>
      <c r="AD109" s="960"/>
      <c r="AE109" s="961"/>
      <c r="AF109" s="962" t="s">
        <v>430</v>
      </c>
      <c r="AG109" s="960"/>
      <c r="AH109" s="960"/>
      <c r="AI109" s="960"/>
      <c r="AJ109" s="961"/>
      <c r="AK109" s="962" t="s">
        <v>308</v>
      </c>
      <c r="AL109" s="960"/>
      <c r="AM109" s="960"/>
      <c r="AN109" s="960"/>
      <c r="AO109" s="961"/>
      <c r="AP109" s="962" t="s">
        <v>431</v>
      </c>
      <c r="AQ109" s="960"/>
      <c r="AR109" s="960"/>
      <c r="AS109" s="960"/>
      <c r="AT109" s="993"/>
      <c r="AU109" s="959" t="s">
        <v>428</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429</v>
      </c>
      <c r="BR109" s="960"/>
      <c r="BS109" s="960"/>
      <c r="BT109" s="960"/>
      <c r="BU109" s="961"/>
      <c r="BV109" s="962" t="s">
        <v>430</v>
      </c>
      <c r="BW109" s="960"/>
      <c r="BX109" s="960"/>
      <c r="BY109" s="960"/>
      <c r="BZ109" s="961"/>
      <c r="CA109" s="962" t="s">
        <v>308</v>
      </c>
      <c r="CB109" s="960"/>
      <c r="CC109" s="960"/>
      <c r="CD109" s="960"/>
      <c r="CE109" s="961"/>
      <c r="CF109" s="1000" t="s">
        <v>431</v>
      </c>
      <c r="CG109" s="1000"/>
      <c r="CH109" s="1000"/>
      <c r="CI109" s="1000"/>
      <c r="CJ109" s="1000"/>
      <c r="CK109" s="962" t="s">
        <v>432</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429</v>
      </c>
      <c r="DH109" s="960"/>
      <c r="DI109" s="960"/>
      <c r="DJ109" s="960"/>
      <c r="DK109" s="961"/>
      <c r="DL109" s="962" t="s">
        <v>430</v>
      </c>
      <c r="DM109" s="960"/>
      <c r="DN109" s="960"/>
      <c r="DO109" s="960"/>
      <c r="DP109" s="961"/>
      <c r="DQ109" s="962" t="s">
        <v>308</v>
      </c>
      <c r="DR109" s="960"/>
      <c r="DS109" s="960"/>
      <c r="DT109" s="960"/>
      <c r="DU109" s="961"/>
      <c r="DV109" s="962" t="s">
        <v>431</v>
      </c>
      <c r="DW109" s="960"/>
      <c r="DX109" s="960"/>
      <c r="DY109" s="960"/>
      <c r="DZ109" s="993"/>
    </row>
    <row r="110" spans="1:131" s="233" customFormat="1" ht="26.25" customHeight="1" x14ac:dyDescent="0.2">
      <c r="A110" s="871" t="s">
        <v>433</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70830</v>
      </c>
      <c r="AB110" s="953"/>
      <c r="AC110" s="953"/>
      <c r="AD110" s="953"/>
      <c r="AE110" s="954"/>
      <c r="AF110" s="955">
        <v>69677</v>
      </c>
      <c r="AG110" s="953"/>
      <c r="AH110" s="953"/>
      <c r="AI110" s="953"/>
      <c r="AJ110" s="954"/>
      <c r="AK110" s="955">
        <v>54382</v>
      </c>
      <c r="AL110" s="953"/>
      <c r="AM110" s="953"/>
      <c r="AN110" s="953"/>
      <c r="AO110" s="954"/>
      <c r="AP110" s="956">
        <v>0.2</v>
      </c>
      <c r="AQ110" s="957"/>
      <c r="AR110" s="957"/>
      <c r="AS110" s="957"/>
      <c r="AT110" s="958"/>
      <c r="AU110" s="994" t="s">
        <v>73</v>
      </c>
      <c r="AV110" s="995"/>
      <c r="AW110" s="995"/>
      <c r="AX110" s="995"/>
      <c r="AY110" s="995"/>
      <c r="AZ110" s="924" t="s">
        <v>434</v>
      </c>
      <c r="BA110" s="872"/>
      <c r="BB110" s="872"/>
      <c r="BC110" s="872"/>
      <c r="BD110" s="872"/>
      <c r="BE110" s="872"/>
      <c r="BF110" s="872"/>
      <c r="BG110" s="872"/>
      <c r="BH110" s="872"/>
      <c r="BI110" s="872"/>
      <c r="BJ110" s="872"/>
      <c r="BK110" s="872"/>
      <c r="BL110" s="872"/>
      <c r="BM110" s="872"/>
      <c r="BN110" s="872"/>
      <c r="BO110" s="872"/>
      <c r="BP110" s="873"/>
      <c r="BQ110" s="925">
        <v>134870</v>
      </c>
      <c r="BR110" s="906"/>
      <c r="BS110" s="906"/>
      <c r="BT110" s="906"/>
      <c r="BU110" s="906"/>
      <c r="BV110" s="906">
        <v>68115</v>
      </c>
      <c r="BW110" s="906"/>
      <c r="BX110" s="906"/>
      <c r="BY110" s="906"/>
      <c r="BZ110" s="906"/>
      <c r="CA110" s="906">
        <v>15005</v>
      </c>
      <c r="CB110" s="906"/>
      <c r="CC110" s="906"/>
      <c r="CD110" s="906"/>
      <c r="CE110" s="906"/>
      <c r="CF110" s="930">
        <v>0</v>
      </c>
      <c r="CG110" s="931"/>
      <c r="CH110" s="931"/>
      <c r="CI110" s="931"/>
      <c r="CJ110" s="931"/>
      <c r="CK110" s="990" t="s">
        <v>435</v>
      </c>
      <c r="CL110" s="883"/>
      <c r="CM110" s="924" t="s">
        <v>436</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v>1512688</v>
      </c>
      <c r="DH110" s="906"/>
      <c r="DI110" s="906"/>
      <c r="DJ110" s="906"/>
      <c r="DK110" s="906"/>
      <c r="DL110" s="906">
        <v>906164</v>
      </c>
      <c r="DM110" s="906"/>
      <c r="DN110" s="906"/>
      <c r="DO110" s="906"/>
      <c r="DP110" s="906"/>
      <c r="DQ110" s="906">
        <v>687915</v>
      </c>
      <c r="DR110" s="906"/>
      <c r="DS110" s="906"/>
      <c r="DT110" s="906"/>
      <c r="DU110" s="906"/>
      <c r="DV110" s="907">
        <v>1.9</v>
      </c>
      <c r="DW110" s="907"/>
      <c r="DX110" s="907"/>
      <c r="DY110" s="907"/>
      <c r="DZ110" s="908"/>
    </row>
    <row r="111" spans="1:131" s="233" customFormat="1" ht="26.25" customHeight="1" x14ac:dyDescent="0.2">
      <c r="A111" s="838" t="s">
        <v>437</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129</v>
      </c>
      <c r="AB111" s="983"/>
      <c r="AC111" s="983"/>
      <c r="AD111" s="983"/>
      <c r="AE111" s="984"/>
      <c r="AF111" s="985" t="s">
        <v>438</v>
      </c>
      <c r="AG111" s="983"/>
      <c r="AH111" s="983"/>
      <c r="AI111" s="983"/>
      <c r="AJ111" s="984"/>
      <c r="AK111" s="985" t="s">
        <v>129</v>
      </c>
      <c r="AL111" s="983"/>
      <c r="AM111" s="983"/>
      <c r="AN111" s="983"/>
      <c r="AO111" s="984"/>
      <c r="AP111" s="986" t="s">
        <v>129</v>
      </c>
      <c r="AQ111" s="987"/>
      <c r="AR111" s="987"/>
      <c r="AS111" s="987"/>
      <c r="AT111" s="988"/>
      <c r="AU111" s="996"/>
      <c r="AV111" s="997"/>
      <c r="AW111" s="997"/>
      <c r="AX111" s="997"/>
      <c r="AY111" s="997"/>
      <c r="AZ111" s="879" t="s">
        <v>439</v>
      </c>
      <c r="BA111" s="816"/>
      <c r="BB111" s="816"/>
      <c r="BC111" s="816"/>
      <c r="BD111" s="816"/>
      <c r="BE111" s="816"/>
      <c r="BF111" s="816"/>
      <c r="BG111" s="816"/>
      <c r="BH111" s="816"/>
      <c r="BI111" s="816"/>
      <c r="BJ111" s="816"/>
      <c r="BK111" s="816"/>
      <c r="BL111" s="816"/>
      <c r="BM111" s="816"/>
      <c r="BN111" s="816"/>
      <c r="BO111" s="816"/>
      <c r="BP111" s="817"/>
      <c r="BQ111" s="880">
        <v>1512688</v>
      </c>
      <c r="BR111" s="881"/>
      <c r="BS111" s="881"/>
      <c r="BT111" s="881"/>
      <c r="BU111" s="881"/>
      <c r="BV111" s="881">
        <v>906164</v>
      </c>
      <c r="BW111" s="881"/>
      <c r="BX111" s="881"/>
      <c r="BY111" s="881"/>
      <c r="BZ111" s="881"/>
      <c r="CA111" s="881">
        <v>687915</v>
      </c>
      <c r="CB111" s="881"/>
      <c r="CC111" s="881"/>
      <c r="CD111" s="881"/>
      <c r="CE111" s="881"/>
      <c r="CF111" s="939">
        <v>1.9</v>
      </c>
      <c r="CG111" s="940"/>
      <c r="CH111" s="940"/>
      <c r="CI111" s="940"/>
      <c r="CJ111" s="940"/>
      <c r="CK111" s="991"/>
      <c r="CL111" s="885"/>
      <c r="CM111" s="879" t="s">
        <v>440</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129</v>
      </c>
      <c r="DH111" s="881"/>
      <c r="DI111" s="881"/>
      <c r="DJ111" s="881"/>
      <c r="DK111" s="881"/>
      <c r="DL111" s="881" t="s">
        <v>129</v>
      </c>
      <c r="DM111" s="881"/>
      <c r="DN111" s="881"/>
      <c r="DO111" s="881"/>
      <c r="DP111" s="881"/>
      <c r="DQ111" s="881" t="s">
        <v>396</v>
      </c>
      <c r="DR111" s="881"/>
      <c r="DS111" s="881"/>
      <c r="DT111" s="881"/>
      <c r="DU111" s="881"/>
      <c r="DV111" s="858" t="s">
        <v>129</v>
      </c>
      <c r="DW111" s="858"/>
      <c r="DX111" s="858"/>
      <c r="DY111" s="858"/>
      <c r="DZ111" s="859"/>
    </row>
    <row r="112" spans="1:131" s="233" customFormat="1" ht="26.25" customHeight="1" x14ac:dyDescent="0.2">
      <c r="A112" s="976" t="s">
        <v>441</v>
      </c>
      <c r="B112" s="977"/>
      <c r="C112" s="816" t="s">
        <v>442</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129</v>
      </c>
      <c r="AB112" s="844"/>
      <c r="AC112" s="844"/>
      <c r="AD112" s="844"/>
      <c r="AE112" s="845"/>
      <c r="AF112" s="846" t="s">
        <v>438</v>
      </c>
      <c r="AG112" s="844"/>
      <c r="AH112" s="844"/>
      <c r="AI112" s="844"/>
      <c r="AJ112" s="845"/>
      <c r="AK112" s="846" t="s">
        <v>129</v>
      </c>
      <c r="AL112" s="844"/>
      <c r="AM112" s="844"/>
      <c r="AN112" s="844"/>
      <c r="AO112" s="845"/>
      <c r="AP112" s="888" t="s">
        <v>438</v>
      </c>
      <c r="AQ112" s="889"/>
      <c r="AR112" s="889"/>
      <c r="AS112" s="889"/>
      <c r="AT112" s="890"/>
      <c r="AU112" s="996"/>
      <c r="AV112" s="997"/>
      <c r="AW112" s="997"/>
      <c r="AX112" s="997"/>
      <c r="AY112" s="997"/>
      <c r="AZ112" s="879" t="s">
        <v>443</v>
      </c>
      <c r="BA112" s="816"/>
      <c r="BB112" s="816"/>
      <c r="BC112" s="816"/>
      <c r="BD112" s="816"/>
      <c r="BE112" s="816"/>
      <c r="BF112" s="816"/>
      <c r="BG112" s="816"/>
      <c r="BH112" s="816"/>
      <c r="BI112" s="816"/>
      <c r="BJ112" s="816"/>
      <c r="BK112" s="816"/>
      <c r="BL112" s="816"/>
      <c r="BM112" s="816"/>
      <c r="BN112" s="816"/>
      <c r="BO112" s="816"/>
      <c r="BP112" s="817"/>
      <c r="BQ112" s="880" t="s">
        <v>438</v>
      </c>
      <c r="BR112" s="881"/>
      <c r="BS112" s="881"/>
      <c r="BT112" s="881"/>
      <c r="BU112" s="881"/>
      <c r="BV112" s="881" t="s">
        <v>129</v>
      </c>
      <c r="BW112" s="881"/>
      <c r="BX112" s="881"/>
      <c r="BY112" s="881"/>
      <c r="BZ112" s="881"/>
      <c r="CA112" s="881" t="s">
        <v>396</v>
      </c>
      <c r="CB112" s="881"/>
      <c r="CC112" s="881"/>
      <c r="CD112" s="881"/>
      <c r="CE112" s="881"/>
      <c r="CF112" s="939" t="s">
        <v>129</v>
      </c>
      <c r="CG112" s="940"/>
      <c r="CH112" s="940"/>
      <c r="CI112" s="940"/>
      <c r="CJ112" s="940"/>
      <c r="CK112" s="991"/>
      <c r="CL112" s="885"/>
      <c r="CM112" s="879" t="s">
        <v>444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129</v>
      </c>
      <c r="DH112" s="881"/>
      <c r="DI112" s="881"/>
      <c r="DJ112" s="881"/>
      <c r="DK112" s="881"/>
      <c r="DL112" s="881" t="s">
        <v>438</v>
      </c>
      <c r="DM112" s="881"/>
      <c r="DN112" s="881"/>
      <c r="DO112" s="881"/>
      <c r="DP112" s="881"/>
      <c r="DQ112" s="881" t="s">
        <v>396</v>
      </c>
      <c r="DR112" s="881"/>
      <c r="DS112" s="881"/>
      <c r="DT112" s="881"/>
      <c r="DU112" s="881"/>
      <c r="DV112" s="858" t="s">
        <v>396</v>
      </c>
      <c r="DW112" s="858"/>
      <c r="DX112" s="858"/>
      <c r="DY112" s="858"/>
      <c r="DZ112" s="859"/>
    </row>
    <row r="113" spans="1:130" s="233" customFormat="1" ht="26.25" customHeight="1" x14ac:dyDescent="0.2">
      <c r="A113" s="978"/>
      <c r="B113" s="979"/>
      <c r="C113" s="816" t="s">
        <v>445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t="s">
        <v>129</v>
      </c>
      <c r="AB113" s="983"/>
      <c r="AC113" s="983"/>
      <c r="AD113" s="983"/>
      <c r="AE113" s="984"/>
      <c r="AF113" s="985" t="s">
        <v>129</v>
      </c>
      <c r="AG113" s="983"/>
      <c r="AH113" s="983"/>
      <c r="AI113" s="983"/>
      <c r="AJ113" s="984"/>
      <c r="AK113" s="985" t="s">
        <v>438</v>
      </c>
      <c r="AL113" s="983"/>
      <c r="AM113" s="983"/>
      <c r="AN113" s="983"/>
      <c r="AO113" s="984"/>
      <c r="AP113" s="986" t="s">
        <v>129</v>
      </c>
      <c r="AQ113" s="987"/>
      <c r="AR113" s="987"/>
      <c r="AS113" s="987"/>
      <c r="AT113" s="988"/>
      <c r="AU113" s="996"/>
      <c r="AV113" s="997"/>
      <c r="AW113" s="997"/>
      <c r="AX113" s="997"/>
      <c r="AY113" s="997"/>
      <c r="AZ113" s="879" t="s">
        <v>446</v>
      </c>
      <c r="BA113" s="816"/>
      <c r="BB113" s="816"/>
      <c r="BC113" s="816"/>
      <c r="BD113" s="816"/>
      <c r="BE113" s="816"/>
      <c r="BF113" s="816"/>
      <c r="BG113" s="816"/>
      <c r="BH113" s="816"/>
      <c r="BI113" s="816"/>
      <c r="BJ113" s="816"/>
      <c r="BK113" s="816"/>
      <c r="BL113" s="816"/>
      <c r="BM113" s="816"/>
      <c r="BN113" s="816"/>
      <c r="BO113" s="816"/>
      <c r="BP113" s="817"/>
      <c r="BQ113" s="880">
        <v>601760</v>
      </c>
      <c r="BR113" s="881"/>
      <c r="BS113" s="881"/>
      <c r="BT113" s="881"/>
      <c r="BU113" s="881"/>
      <c r="BV113" s="881">
        <v>674874</v>
      </c>
      <c r="BW113" s="881"/>
      <c r="BX113" s="881"/>
      <c r="BY113" s="881"/>
      <c r="BZ113" s="881"/>
      <c r="CA113" s="881">
        <v>800157</v>
      </c>
      <c r="CB113" s="881"/>
      <c r="CC113" s="881"/>
      <c r="CD113" s="881"/>
      <c r="CE113" s="881"/>
      <c r="CF113" s="939">
        <v>2.2000000000000002</v>
      </c>
      <c r="CG113" s="940"/>
      <c r="CH113" s="940"/>
      <c r="CI113" s="940"/>
      <c r="CJ113" s="940"/>
      <c r="CK113" s="991"/>
      <c r="CL113" s="885"/>
      <c r="CM113" s="879" t="s">
        <v>447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438</v>
      </c>
      <c r="DH113" s="844"/>
      <c r="DI113" s="844"/>
      <c r="DJ113" s="844"/>
      <c r="DK113" s="845"/>
      <c r="DL113" s="846" t="s">
        <v>129</v>
      </c>
      <c r="DM113" s="844"/>
      <c r="DN113" s="844"/>
      <c r="DO113" s="844"/>
      <c r="DP113" s="845"/>
      <c r="DQ113" s="846" t="s">
        <v>396</v>
      </c>
      <c r="DR113" s="844"/>
      <c r="DS113" s="844"/>
      <c r="DT113" s="844"/>
      <c r="DU113" s="845"/>
      <c r="DV113" s="888" t="s">
        <v>129</v>
      </c>
      <c r="DW113" s="889"/>
      <c r="DX113" s="889"/>
      <c r="DY113" s="889"/>
      <c r="DZ113" s="890"/>
    </row>
    <row r="114" spans="1:130" s="233" customFormat="1" ht="26.25" customHeight="1" x14ac:dyDescent="0.2">
      <c r="A114" s="978"/>
      <c r="B114" s="979"/>
      <c r="C114" s="816" t="s">
        <v>448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49226</v>
      </c>
      <c r="AB114" s="844"/>
      <c r="AC114" s="844"/>
      <c r="AD114" s="844"/>
      <c r="AE114" s="845"/>
      <c r="AF114" s="846">
        <v>57517</v>
      </c>
      <c r="AG114" s="844"/>
      <c r="AH114" s="844"/>
      <c r="AI114" s="844"/>
      <c r="AJ114" s="845"/>
      <c r="AK114" s="846">
        <v>65488</v>
      </c>
      <c r="AL114" s="844"/>
      <c r="AM114" s="844"/>
      <c r="AN114" s="844"/>
      <c r="AO114" s="845"/>
      <c r="AP114" s="888">
        <v>0.2</v>
      </c>
      <c r="AQ114" s="889"/>
      <c r="AR114" s="889"/>
      <c r="AS114" s="889"/>
      <c r="AT114" s="890"/>
      <c r="AU114" s="996"/>
      <c r="AV114" s="997"/>
      <c r="AW114" s="997"/>
      <c r="AX114" s="997"/>
      <c r="AY114" s="997"/>
      <c r="AZ114" s="879" t="s">
        <v>449</v>
      </c>
      <c r="BA114" s="816"/>
      <c r="BB114" s="816"/>
      <c r="BC114" s="816"/>
      <c r="BD114" s="816"/>
      <c r="BE114" s="816"/>
      <c r="BF114" s="816"/>
      <c r="BG114" s="816"/>
      <c r="BH114" s="816"/>
      <c r="BI114" s="816"/>
      <c r="BJ114" s="816"/>
      <c r="BK114" s="816"/>
      <c r="BL114" s="816"/>
      <c r="BM114" s="816"/>
      <c r="BN114" s="816"/>
      <c r="BO114" s="816"/>
      <c r="BP114" s="817"/>
      <c r="BQ114" s="880">
        <v>6467700</v>
      </c>
      <c r="BR114" s="881"/>
      <c r="BS114" s="881"/>
      <c r="BT114" s="881"/>
      <c r="BU114" s="881"/>
      <c r="BV114" s="881">
        <v>5641852</v>
      </c>
      <c r="BW114" s="881"/>
      <c r="BX114" s="881"/>
      <c r="BY114" s="881"/>
      <c r="BZ114" s="881"/>
      <c r="CA114" s="881">
        <v>5728017</v>
      </c>
      <c r="CB114" s="881"/>
      <c r="CC114" s="881"/>
      <c r="CD114" s="881"/>
      <c r="CE114" s="881"/>
      <c r="CF114" s="939">
        <v>15.9</v>
      </c>
      <c r="CG114" s="940"/>
      <c r="CH114" s="940"/>
      <c r="CI114" s="940"/>
      <c r="CJ114" s="940"/>
      <c r="CK114" s="991"/>
      <c r="CL114" s="885"/>
      <c r="CM114" s="879" t="s">
        <v>450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438</v>
      </c>
      <c r="DH114" s="844"/>
      <c r="DI114" s="844"/>
      <c r="DJ114" s="844"/>
      <c r="DK114" s="845"/>
      <c r="DL114" s="846" t="s">
        <v>129</v>
      </c>
      <c r="DM114" s="844"/>
      <c r="DN114" s="844"/>
      <c r="DO114" s="844"/>
      <c r="DP114" s="845"/>
      <c r="DQ114" s="846" t="s">
        <v>129</v>
      </c>
      <c r="DR114" s="844"/>
      <c r="DS114" s="844"/>
      <c r="DT114" s="844"/>
      <c r="DU114" s="845"/>
      <c r="DV114" s="888" t="s">
        <v>129</v>
      </c>
      <c r="DW114" s="889"/>
      <c r="DX114" s="889"/>
      <c r="DY114" s="889"/>
      <c r="DZ114" s="890"/>
    </row>
    <row r="115" spans="1:130" s="233" customFormat="1" ht="26.25" customHeight="1" x14ac:dyDescent="0.2">
      <c r="A115" s="978"/>
      <c r="B115" s="979"/>
      <c r="C115" s="816" t="s">
        <v>451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650959</v>
      </c>
      <c r="AB115" s="983"/>
      <c r="AC115" s="983"/>
      <c r="AD115" s="983"/>
      <c r="AE115" s="984"/>
      <c r="AF115" s="985">
        <v>641131</v>
      </c>
      <c r="AG115" s="983"/>
      <c r="AH115" s="983"/>
      <c r="AI115" s="983"/>
      <c r="AJ115" s="984"/>
      <c r="AK115" s="985">
        <v>237655</v>
      </c>
      <c r="AL115" s="983"/>
      <c r="AM115" s="983"/>
      <c r="AN115" s="983"/>
      <c r="AO115" s="984"/>
      <c r="AP115" s="986">
        <v>0.7</v>
      </c>
      <c r="AQ115" s="987"/>
      <c r="AR115" s="987"/>
      <c r="AS115" s="987"/>
      <c r="AT115" s="988"/>
      <c r="AU115" s="996"/>
      <c r="AV115" s="997"/>
      <c r="AW115" s="997"/>
      <c r="AX115" s="997"/>
      <c r="AY115" s="997"/>
      <c r="AZ115" s="879" t="s">
        <v>452</v>
      </c>
      <c r="BA115" s="816"/>
      <c r="BB115" s="816"/>
      <c r="BC115" s="816"/>
      <c r="BD115" s="816"/>
      <c r="BE115" s="816"/>
      <c r="BF115" s="816"/>
      <c r="BG115" s="816"/>
      <c r="BH115" s="816"/>
      <c r="BI115" s="816"/>
      <c r="BJ115" s="816"/>
      <c r="BK115" s="816"/>
      <c r="BL115" s="816"/>
      <c r="BM115" s="816"/>
      <c r="BN115" s="816"/>
      <c r="BO115" s="816"/>
      <c r="BP115" s="817"/>
      <c r="BQ115" s="880" t="s">
        <v>129</v>
      </c>
      <c r="BR115" s="881"/>
      <c r="BS115" s="881"/>
      <c r="BT115" s="881"/>
      <c r="BU115" s="881"/>
      <c r="BV115" s="881" t="s">
        <v>438</v>
      </c>
      <c r="BW115" s="881"/>
      <c r="BX115" s="881"/>
      <c r="BY115" s="881"/>
      <c r="BZ115" s="881"/>
      <c r="CA115" s="881" t="s">
        <v>129</v>
      </c>
      <c r="CB115" s="881"/>
      <c r="CC115" s="881"/>
      <c r="CD115" s="881"/>
      <c r="CE115" s="881"/>
      <c r="CF115" s="939" t="s">
        <v>129</v>
      </c>
      <c r="CG115" s="940"/>
      <c r="CH115" s="940"/>
      <c r="CI115" s="940"/>
      <c r="CJ115" s="940"/>
      <c r="CK115" s="991"/>
      <c r="CL115" s="885"/>
      <c r="CM115" s="879" t="s">
        <v>453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438</v>
      </c>
      <c r="DH115" s="844"/>
      <c r="DI115" s="844"/>
      <c r="DJ115" s="844"/>
      <c r="DK115" s="845"/>
      <c r="DL115" s="846" t="s">
        <v>129</v>
      </c>
      <c r="DM115" s="844"/>
      <c r="DN115" s="844"/>
      <c r="DO115" s="844"/>
      <c r="DP115" s="845"/>
      <c r="DQ115" s="846" t="s">
        <v>129</v>
      </c>
      <c r="DR115" s="844"/>
      <c r="DS115" s="844"/>
      <c r="DT115" s="844"/>
      <c r="DU115" s="845"/>
      <c r="DV115" s="888" t="s">
        <v>129</v>
      </c>
      <c r="DW115" s="889"/>
      <c r="DX115" s="889"/>
      <c r="DY115" s="889"/>
      <c r="DZ115" s="890"/>
    </row>
    <row r="116" spans="1:130" s="233" customFormat="1" ht="26.25" customHeight="1" x14ac:dyDescent="0.2">
      <c r="A116" s="980"/>
      <c r="B116" s="981"/>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129</v>
      </c>
      <c r="AB116" s="844"/>
      <c r="AC116" s="844"/>
      <c r="AD116" s="844"/>
      <c r="AE116" s="845"/>
      <c r="AF116" s="846" t="s">
        <v>438</v>
      </c>
      <c r="AG116" s="844"/>
      <c r="AH116" s="844"/>
      <c r="AI116" s="844"/>
      <c r="AJ116" s="845"/>
      <c r="AK116" s="846" t="s">
        <v>396</v>
      </c>
      <c r="AL116" s="844"/>
      <c r="AM116" s="844"/>
      <c r="AN116" s="844"/>
      <c r="AO116" s="845"/>
      <c r="AP116" s="888" t="s">
        <v>129</v>
      </c>
      <c r="AQ116" s="889"/>
      <c r="AR116" s="889"/>
      <c r="AS116" s="889"/>
      <c r="AT116" s="890"/>
      <c r="AU116" s="996"/>
      <c r="AV116" s="997"/>
      <c r="AW116" s="997"/>
      <c r="AX116" s="997"/>
      <c r="AY116" s="997"/>
      <c r="AZ116" s="973" t="s">
        <v>455</v>
      </c>
      <c r="BA116" s="974"/>
      <c r="BB116" s="974"/>
      <c r="BC116" s="974"/>
      <c r="BD116" s="974"/>
      <c r="BE116" s="974"/>
      <c r="BF116" s="974"/>
      <c r="BG116" s="974"/>
      <c r="BH116" s="974"/>
      <c r="BI116" s="974"/>
      <c r="BJ116" s="974"/>
      <c r="BK116" s="974"/>
      <c r="BL116" s="974"/>
      <c r="BM116" s="974"/>
      <c r="BN116" s="974"/>
      <c r="BO116" s="974"/>
      <c r="BP116" s="975"/>
      <c r="BQ116" s="880" t="s">
        <v>129</v>
      </c>
      <c r="BR116" s="881"/>
      <c r="BS116" s="881"/>
      <c r="BT116" s="881"/>
      <c r="BU116" s="881"/>
      <c r="BV116" s="881" t="s">
        <v>129</v>
      </c>
      <c r="BW116" s="881"/>
      <c r="BX116" s="881"/>
      <c r="BY116" s="881"/>
      <c r="BZ116" s="881"/>
      <c r="CA116" s="881" t="s">
        <v>129</v>
      </c>
      <c r="CB116" s="881"/>
      <c r="CC116" s="881"/>
      <c r="CD116" s="881"/>
      <c r="CE116" s="881"/>
      <c r="CF116" s="939" t="s">
        <v>129</v>
      </c>
      <c r="CG116" s="940"/>
      <c r="CH116" s="940"/>
      <c r="CI116" s="940"/>
      <c r="CJ116" s="940"/>
      <c r="CK116" s="991"/>
      <c r="CL116" s="885"/>
      <c r="CM116" s="879" t="s">
        <v>456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129</v>
      </c>
      <c r="DH116" s="844"/>
      <c r="DI116" s="844"/>
      <c r="DJ116" s="844"/>
      <c r="DK116" s="845"/>
      <c r="DL116" s="846" t="s">
        <v>129</v>
      </c>
      <c r="DM116" s="844"/>
      <c r="DN116" s="844"/>
      <c r="DO116" s="844"/>
      <c r="DP116" s="845"/>
      <c r="DQ116" s="846" t="s">
        <v>129</v>
      </c>
      <c r="DR116" s="844"/>
      <c r="DS116" s="844"/>
      <c r="DT116" s="844"/>
      <c r="DU116" s="845"/>
      <c r="DV116" s="888" t="s">
        <v>438</v>
      </c>
      <c r="DW116" s="889"/>
      <c r="DX116" s="889"/>
      <c r="DY116" s="889"/>
      <c r="DZ116" s="890"/>
    </row>
    <row r="117" spans="1:130" s="233" customFormat="1" ht="26.25" customHeight="1" x14ac:dyDescent="0.2">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457</v>
      </c>
      <c r="Z117" s="961"/>
      <c r="AA117" s="966">
        <v>771015</v>
      </c>
      <c r="AB117" s="967"/>
      <c r="AC117" s="967"/>
      <c r="AD117" s="967"/>
      <c r="AE117" s="968"/>
      <c r="AF117" s="969">
        <v>768325</v>
      </c>
      <c r="AG117" s="967"/>
      <c r="AH117" s="967"/>
      <c r="AI117" s="967"/>
      <c r="AJ117" s="968"/>
      <c r="AK117" s="969">
        <v>357525</v>
      </c>
      <c r="AL117" s="967"/>
      <c r="AM117" s="967"/>
      <c r="AN117" s="967"/>
      <c r="AO117" s="968"/>
      <c r="AP117" s="970"/>
      <c r="AQ117" s="971"/>
      <c r="AR117" s="971"/>
      <c r="AS117" s="971"/>
      <c r="AT117" s="972"/>
      <c r="AU117" s="996"/>
      <c r="AV117" s="997"/>
      <c r="AW117" s="997"/>
      <c r="AX117" s="997"/>
      <c r="AY117" s="997"/>
      <c r="AZ117" s="927" t="s">
        <v>458</v>
      </c>
      <c r="BA117" s="928"/>
      <c r="BB117" s="928"/>
      <c r="BC117" s="928"/>
      <c r="BD117" s="928"/>
      <c r="BE117" s="928"/>
      <c r="BF117" s="928"/>
      <c r="BG117" s="928"/>
      <c r="BH117" s="928"/>
      <c r="BI117" s="928"/>
      <c r="BJ117" s="928"/>
      <c r="BK117" s="928"/>
      <c r="BL117" s="928"/>
      <c r="BM117" s="928"/>
      <c r="BN117" s="928"/>
      <c r="BO117" s="928"/>
      <c r="BP117" s="929"/>
      <c r="BQ117" s="880" t="s">
        <v>396</v>
      </c>
      <c r="BR117" s="881"/>
      <c r="BS117" s="881"/>
      <c r="BT117" s="881"/>
      <c r="BU117" s="881"/>
      <c r="BV117" s="881" t="s">
        <v>129</v>
      </c>
      <c r="BW117" s="881"/>
      <c r="BX117" s="881"/>
      <c r="BY117" s="881"/>
      <c r="BZ117" s="881"/>
      <c r="CA117" s="881" t="s">
        <v>129</v>
      </c>
      <c r="CB117" s="881"/>
      <c r="CC117" s="881"/>
      <c r="CD117" s="881"/>
      <c r="CE117" s="881"/>
      <c r="CF117" s="939" t="s">
        <v>438</v>
      </c>
      <c r="CG117" s="940"/>
      <c r="CH117" s="940"/>
      <c r="CI117" s="940"/>
      <c r="CJ117" s="940"/>
      <c r="CK117" s="991"/>
      <c r="CL117" s="885"/>
      <c r="CM117" s="879" t="s">
        <v>459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129</v>
      </c>
      <c r="DH117" s="844"/>
      <c r="DI117" s="844"/>
      <c r="DJ117" s="844"/>
      <c r="DK117" s="845"/>
      <c r="DL117" s="846" t="s">
        <v>129</v>
      </c>
      <c r="DM117" s="844"/>
      <c r="DN117" s="844"/>
      <c r="DO117" s="844"/>
      <c r="DP117" s="845"/>
      <c r="DQ117" s="846" t="s">
        <v>129</v>
      </c>
      <c r="DR117" s="844"/>
      <c r="DS117" s="844"/>
      <c r="DT117" s="844"/>
      <c r="DU117" s="845"/>
      <c r="DV117" s="888" t="s">
        <v>129</v>
      </c>
      <c r="DW117" s="889"/>
      <c r="DX117" s="889"/>
      <c r="DY117" s="889"/>
      <c r="DZ117" s="890"/>
    </row>
    <row r="118" spans="1:130" s="233" customFormat="1" ht="26.25" customHeight="1" x14ac:dyDescent="0.2">
      <c r="A118" s="959" t="s">
        <v>432</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429</v>
      </c>
      <c r="AB118" s="960"/>
      <c r="AC118" s="960"/>
      <c r="AD118" s="960"/>
      <c r="AE118" s="961"/>
      <c r="AF118" s="962" t="s">
        <v>430</v>
      </c>
      <c r="AG118" s="960"/>
      <c r="AH118" s="960"/>
      <c r="AI118" s="960"/>
      <c r="AJ118" s="961"/>
      <c r="AK118" s="962" t="s">
        <v>308</v>
      </c>
      <c r="AL118" s="960"/>
      <c r="AM118" s="960"/>
      <c r="AN118" s="960"/>
      <c r="AO118" s="961"/>
      <c r="AP118" s="963" t="s">
        <v>431</v>
      </c>
      <c r="AQ118" s="964"/>
      <c r="AR118" s="964"/>
      <c r="AS118" s="964"/>
      <c r="AT118" s="965"/>
      <c r="AU118" s="996"/>
      <c r="AV118" s="997"/>
      <c r="AW118" s="997"/>
      <c r="AX118" s="997"/>
      <c r="AY118" s="997"/>
      <c r="AZ118" s="902" t="s">
        <v>460</v>
      </c>
      <c r="BA118" s="903"/>
      <c r="BB118" s="903"/>
      <c r="BC118" s="903"/>
      <c r="BD118" s="903"/>
      <c r="BE118" s="903"/>
      <c r="BF118" s="903"/>
      <c r="BG118" s="903"/>
      <c r="BH118" s="903"/>
      <c r="BI118" s="903"/>
      <c r="BJ118" s="903"/>
      <c r="BK118" s="903"/>
      <c r="BL118" s="903"/>
      <c r="BM118" s="903"/>
      <c r="BN118" s="903"/>
      <c r="BO118" s="903"/>
      <c r="BP118" s="904"/>
      <c r="BQ118" s="943" t="s">
        <v>396</v>
      </c>
      <c r="BR118" s="909"/>
      <c r="BS118" s="909"/>
      <c r="BT118" s="909"/>
      <c r="BU118" s="909"/>
      <c r="BV118" s="909" t="s">
        <v>438</v>
      </c>
      <c r="BW118" s="909"/>
      <c r="BX118" s="909"/>
      <c r="BY118" s="909"/>
      <c r="BZ118" s="909"/>
      <c r="CA118" s="909" t="s">
        <v>129</v>
      </c>
      <c r="CB118" s="909"/>
      <c r="CC118" s="909"/>
      <c r="CD118" s="909"/>
      <c r="CE118" s="909"/>
      <c r="CF118" s="939" t="s">
        <v>129</v>
      </c>
      <c r="CG118" s="940"/>
      <c r="CH118" s="940"/>
      <c r="CI118" s="940"/>
      <c r="CJ118" s="940"/>
      <c r="CK118" s="991"/>
      <c r="CL118" s="885"/>
      <c r="CM118" s="879" t="s">
        <v>461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129</v>
      </c>
      <c r="DH118" s="844"/>
      <c r="DI118" s="844"/>
      <c r="DJ118" s="844"/>
      <c r="DK118" s="845"/>
      <c r="DL118" s="846" t="s">
        <v>129</v>
      </c>
      <c r="DM118" s="844"/>
      <c r="DN118" s="844"/>
      <c r="DO118" s="844"/>
      <c r="DP118" s="845"/>
      <c r="DQ118" s="846" t="s">
        <v>129</v>
      </c>
      <c r="DR118" s="844"/>
      <c r="DS118" s="844"/>
      <c r="DT118" s="844"/>
      <c r="DU118" s="845"/>
      <c r="DV118" s="888" t="s">
        <v>129</v>
      </c>
      <c r="DW118" s="889"/>
      <c r="DX118" s="889"/>
      <c r="DY118" s="889"/>
      <c r="DZ118" s="890"/>
    </row>
    <row r="119" spans="1:130" s="233" customFormat="1" ht="26.25" customHeight="1" x14ac:dyDescent="0.2">
      <c r="A119" s="882" t="s">
        <v>435</v>
      </c>
      <c r="B119" s="883"/>
      <c r="C119" s="924" t="s">
        <v>436</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v>650959</v>
      </c>
      <c r="AB119" s="953"/>
      <c r="AC119" s="953"/>
      <c r="AD119" s="953"/>
      <c r="AE119" s="954"/>
      <c r="AF119" s="955">
        <v>641131</v>
      </c>
      <c r="AG119" s="953"/>
      <c r="AH119" s="953"/>
      <c r="AI119" s="953"/>
      <c r="AJ119" s="954"/>
      <c r="AK119" s="955">
        <v>237655</v>
      </c>
      <c r="AL119" s="953"/>
      <c r="AM119" s="953"/>
      <c r="AN119" s="953"/>
      <c r="AO119" s="954"/>
      <c r="AP119" s="956">
        <v>0.7</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462</v>
      </c>
      <c r="BP119" s="942"/>
      <c r="BQ119" s="943">
        <v>8717018</v>
      </c>
      <c r="BR119" s="909"/>
      <c r="BS119" s="909"/>
      <c r="BT119" s="909"/>
      <c r="BU119" s="909"/>
      <c r="BV119" s="909">
        <v>7291005</v>
      </c>
      <c r="BW119" s="909"/>
      <c r="BX119" s="909"/>
      <c r="BY119" s="909"/>
      <c r="BZ119" s="909"/>
      <c r="CA119" s="909">
        <v>7231094</v>
      </c>
      <c r="CB119" s="909"/>
      <c r="CC119" s="909"/>
      <c r="CD119" s="909"/>
      <c r="CE119" s="909"/>
      <c r="CF119" s="812"/>
      <c r="CG119" s="813"/>
      <c r="CH119" s="813"/>
      <c r="CI119" s="813"/>
      <c r="CJ119" s="898"/>
      <c r="CK119" s="992"/>
      <c r="CL119" s="887"/>
      <c r="CM119" s="902" t="s">
        <v>463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396</v>
      </c>
      <c r="DH119" s="828"/>
      <c r="DI119" s="828"/>
      <c r="DJ119" s="828"/>
      <c r="DK119" s="829"/>
      <c r="DL119" s="830" t="s">
        <v>129</v>
      </c>
      <c r="DM119" s="828"/>
      <c r="DN119" s="828"/>
      <c r="DO119" s="828"/>
      <c r="DP119" s="829"/>
      <c r="DQ119" s="830" t="s">
        <v>438</v>
      </c>
      <c r="DR119" s="828"/>
      <c r="DS119" s="828"/>
      <c r="DT119" s="828"/>
      <c r="DU119" s="829"/>
      <c r="DV119" s="912" t="s">
        <v>438</v>
      </c>
      <c r="DW119" s="913"/>
      <c r="DX119" s="913"/>
      <c r="DY119" s="913"/>
      <c r="DZ119" s="914"/>
    </row>
    <row r="120" spans="1:130" s="233" customFormat="1" ht="26.25" customHeight="1" x14ac:dyDescent="0.2">
      <c r="A120" s="884"/>
      <c r="B120" s="885"/>
      <c r="C120" s="879" t="s">
        <v>440</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438</v>
      </c>
      <c r="AB120" s="844"/>
      <c r="AC120" s="844"/>
      <c r="AD120" s="844"/>
      <c r="AE120" s="845"/>
      <c r="AF120" s="846" t="s">
        <v>129</v>
      </c>
      <c r="AG120" s="844"/>
      <c r="AH120" s="844"/>
      <c r="AI120" s="844"/>
      <c r="AJ120" s="845"/>
      <c r="AK120" s="846" t="s">
        <v>129</v>
      </c>
      <c r="AL120" s="844"/>
      <c r="AM120" s="844"/>
      <c r="AN120" s="844"/>
      <c r="AO120" s="845"/>
      <c r="AP120" s="888" t="s">
        <v>129</v>
      </c>
      <c r="AQ120" s="889"/>
      <c r="AR120" s="889"/>
      <c r="AS120" s="889"/>
      <c r="AT120" s="890"/>
      <c r="AU120" s="944" t="s">
        <v>464</v>
      </c>
      <c r="AV120" s="945"/>
      <c r="AW120" s="945"/>
      <c r="AX120" s="945"/>
      <c r="AY120" s="946"/>
      <c r="AZ120" s="924" t="s">
        <v>465</v>
      </c>
      <c r="BA120" s="872"/>
      <c r="BB120" s="872"/>
      <c r="BC120" s="872"/>
      <c r="BD120" s="872"/>
      <c r="BE120" s="872"/>
      <c r="BF120" s="872"/>
      <c r="BG120" s="872"/>
      <c r="BH120" s="872"/>
      <c r="BI120" s="872"/>
      <c r="BJ120" s="872"/>
      <c r="BK120" s="872"/>
      <c r="BL120" s="872"/>
      <c r="BM120" s="872"/>
      <c r="BN120" s="872"/>
      <c r="BO120" s="872"/>
      <c r="BP120" s="873"/>
      <c r="BQ120" s="925">
        <v>118653891</v>
      </c>
      <c r="BR120" s="906"/>
      <c r="BS120" s="906"/>
      <c r="BT120" s="906"/>
      <c r="BU120" s="906"/>
      <c r="BV120" s="906">
        <v>114006433</v>
      </c>
      <c r="BW120" s="906"/>
      <c r="BX120" s="906"/>
      <c r="BY120" s="906"/>
      <c r="BZ120" s="906"/>
      <c r="CA120" s="906">
        <v>117546093</v>
      </c>
      <c r="CB120" s="906"/>
      <c r="CC120" s="906"/>
      <c r="CD120" s="906"/>
      <c r="CE120" s="906"/>
      <c r="CF120" s="930">
        <v>325.39999999999998</v>
      </c>
      <c r="CG120" s="931"/>
      <c r="CH120" s="931"/>
      <c r="CI120" s="931"/>
      <c r="CJ120" s="931"/>
      <c r="CK120" s="932" t="s">
        <v>466</v>
      </c>
      <c r="CL120" s="916"/>
      <c r="CM120" s="916"/>
      <c r="CN120" s="916"/>
      <c r="CO120" s="917"/>
      <c r="CP120" s="936" t="s">
        <v>467</v>
      </c>
      <c r="CQ120" s="937"/>
      <c r="CR120" s="937"/>
      <c r="CS120" s="937"/>
      <c r="CT120" s="937"/>
      <c r="CU120" s="937"/>
      <c r="CV120" s="937"/>
      <c r="CW120" s="937"/>
      <c r="CX120" s="937"/>
      <c r="CY120" s="937"/>
      <c r="CZ120" s="937"/>
      <c r="DA120" s="937"/>
      <c r="DB120" s="937"/>
      <c r="DC120" s="937"/>
      <c r="DD120" s="937"/>
      <c r="DE120" s="937"/>
      <c r="DF120" s="938"/>
      <c r="DG120" s="925" t="s">
        <v>438</v>
      </c>
      <c r="DH120" s="906"/>
      <c r="DI120" s="906"/>
      <c r="DJ120" s="906"/>
      <c r="DK120" s="906"/>
      <c r="DL120" s="906" t="s">
        <v>438</v>
      </c>
      <c r="DM120" s="906"/>
      <c r="DN120" s="906"/>
      <c r="DO120" s="906"/>
      <c r="DP120" s="906"/>
      <c r="DQ120" s="906" t="s">
        <v>438</v>
      </c>
      <c r="DR120" s="906"/>
      <c r="DS120" s="906"/>
      <c r="DT120" s="906"/>
      <c r="DU120" s="906"/>
      <c r="DV120" s="907" t="s">
        <v>129</v>
      </c>
      <c r="DW120" s="907"/>
      <c r="DX120" s="907"/>
      <c r="DY120" s="907"/>
      <c r="DZ120" s="908"/>
    </row>
    <row r="121" spans="1:130" s="233" customFormat="1" ht="26.25" customHeight="1" x14ac:dyDescent="0.2">
      <c r="A121" s="884"/>
      <c r="B121" s="885"/>
      <c r="C121" s="927" t="s">
        <v>468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129</v>
      </c>
      <c r="AB121" s="844"/>
      <c r="AC121" s="844"/>
      <c r="AD121" s="844"/>
      <c r="AE121" s="845"/>
      <c r="AF121" s="846" t="s">
        <v>396</v>
      </c>
      <c r="AG121" s="844"/>
      <c r="AH121" s="844"/>
      <c r="AI121" s="844"/>
      <c r="AJ121" s="845"/>
      <c r="AK121" s="846" t="s">
        <v>129</v>
      </c>
      <c r="AL121" s="844"/>
      <c r="AM121" s="844"/>
      <c r="AN121" s="844"/>
      <c r="AO121" s="845"/>
      <c r="AP121" s="888" t="s">
        <v>438</v>
      </c>
      <c r="AQ121" s="889"/>
      <c r="AR121" s="889"/>
      <c r="AS121" s="889"/>
      <c r="AT121" s="890"/>
      <c r="AU121" s="947"/>
      <c r="AV121" s="948"/>
      <c r="AW121" s="948"/>
      <c r="AX121" s="948"/>
      <c r="AY121" s="949"/>
      <c r="AZ121" s="879" t="s">
        <v>469</v>
      </c>
      <c r="BA121" s="816"/>
      <c r="BB121" s="816"/>
      <c r="BC121" s="816"/>
      <c r="BD121" s="816"/>
      <c r="BE121" s="816"/>
      <c r="BF121" s="816"/>
      <c r="BG121" s="816"/>
      <c r="BH121" s="816"/>
      <c r="BI121" s="816"/>
      <c r="BJ121" s="816"/>
      <c r="BK121" s="816"/>
      <c r="BL121" s="816"/>
      <c r="BM121" s="816"/>
      <c r="BN121" s="816"/>
      <c r="BO121" s="816"/>
      <c r="BP121" s="817"/>
      <c r="BQ121" s="880">
        <v>19504</v>
      </c>
      <c r="BR121" s="881"/>
      <c r="BS121" s="881"/>
      <c r="BT121" s="881"/>
      <c r="BU121" s="881"/>
      <c r="BV121" s="881">
        <v>8224</v>
      </c>
      <c r="BW121" s="881"/>
      <c r="BX121" s="881"/>
      <c r="BY121" s="881"/>
      <c r="BZ121" s="881"/>
      <c r="CA121" s="881" t="s">
        <v>129</v>
      </c>
      <c r="CB121" s="881"/>
      <c r="CC121" s="881"/>
      <c r="CD121" s="881"/>
      <c r="CE121" s="881"/>
      <c r="CF121" s="939" t="s">
        <v>438</v>
      </c>
      <c r="CG121" s="940"/>
      <c r="CH121" s="940"/>
      <c r="CI121" s="940"/>
      <c r="CJ121" s="940"/>
      <c r="CK121" s="933"/>
      <c r="CL121" s="919"/>
      <c r="CM121" s="919"/>
      <c r="CN121" s="919"/>
      <c r="CO121" s="920"/>
      <c r="CP121" s="899" t="s">
        <v>470</v>
      </c>
      <c r="CQ121" s="900"/>
      <c r="CR121" s="900"/>
      <c r="CS121" s="900"/>
      <c r="CT121" s="900"/>
      <c r="CU121" s="900"/>
      <c r="CV121" s="900"/>
      <c r="CW121" s="900"/>
      <c r="CX121" s="900"/>
      <c r="CY121" s="900"/>
      <c r="CZ121" s="900"/>
      <c r="DA121" s="900"/>
      <c r="DB121" s="900"/>
      <c r="DC121" s="900"/>
      <c r="DD121" s="900"/>
      <c r="DE121" s="900"/>
      <c r="DF121" s="901"/>
      <c r="DG121" s="880" t="s">
        <v>438</v>
      </c>
      <c r="DH121" s="881"/>
      <c r="DI121" s="881"/>
      <c r="DJ121" s="881"/>
      <c r="DK121" s="881"/>
      <c r="DL121" s="881" t="s">
        <v>129</v>
      </c>
      <c r="DM121" s="881"/>
      <c r="DN121" s="881"/>
      <c r="DO121" s="881"/>
      <c r="DP121" s="881"/>
      <c r="DQ121" s="881" t="s">
        <v>438</v>
      </c>
      <c r="DR121" s="881"/>
      <c r="DS121" s="881"/>
      <c r="DT121" s="881"/>
      <c r="DU121" s="881"/>
      <c r="DV121" s="858" t="s">
        <v>396</v>
      </c>
      <c r="DW121" s="858"/>
      <c r="DX121" s="858"/>
      <c r="DY121" s="858"/>
      <c r="DZ121" s="859"/>
    </row>
    <row r="122" spans="1:130" s="233" customFormat="1" ht="26.25" customHeight="1" x14ac:dyDescent="0.2">
      <c r="A122" s="884"/>
      <c r="B122" s="885"/>
      <c r="C122" s="879" t="s">
        <v>450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438</v>
      </c>
      <c r="AB122" s="844"/>
      <c r="AC122" s="844"/>
      <c r="AD122" s="844"/>
      <c r="AE122" s="845"/>
      <c r="AF122" s="846" t="s">
        <v>129</v>
      </c>
      <c r="AG122" s="844"/>
      <c r="AH122" s="844"/>
      <c r="AI122" s="844"/>
      <c r="AJ122" s="845"/>
      <c r="AK122" s="846" t="s">
        <v>129</v>
      </c>
      <c r="AL122" s="844"/>
      <c r="AM122" s="844"/>
      <c r="AN122" s="844"/>
      <c r="AO122" s="845"/>
      <c r="AP122" s="888" t="s">
        <v>129</v>
      </c>
      <c r="AQ122" s="889"/>
      <c r="AR122" s="889"/>
      <c r="AS122" s="889"/>
      <c r="AT122" s="890"/>
      <c r="AU122" s="947"/>
      <c r="AV122" s="948"/>
      <c r="AW122" s="948"/>
      <c r="AX122" s="948"/>
      <c r="AY122" s="949"/>
      <c r="AZ122" s="902" t="s">
        <v>471</v>
      </c>
      <c r="BA122" s="903"/>
      <c r="BB122" s="903"/>
      <c r="BC122" s="903"/>
      <c r="BD122" s="903"/>
      <c r="BE122" s="903"/>
      <c r="BF122" s="903"/>
      <c r="BG122" s="903"/>
      <c r="BH122" s="903"/>
      <c r="BI122" s="903"/>
      <c r="BJ122" s="903"/>
      <c r="BK122" s="903"/>
      <c r="BL122" s="903"/>
      <c r="BM122" s="903"/>
      <c r="BN122" s="903"/>
      <c r="BO122" s="903"/>
      <c r="BP122" s="904"/>
      <c r="BQ122" s="943">
        <v>6734177</v>
      </c>
      <c r="BR122" s="909"/>
      <c r="BS122" s="909"/>
      <c r="BT122" s="909"/>
      <c r="BU122" s="909"/>
      <c r="BV122" s="909">
        <v>5937653</v>
      </c>
      <c r="BW122" s="909"/>
      <c r="BX122" s="909"/>
      <c r="BY122" s="909"/>
      <c r="BZ122" s="909"/>
      <c r="CA122" s="909">
        <v>5160373</v>
      </c>
      <c r="CB122" s="909"/>
      <c r="CC122" s="909"/>
      <c r="CD122" s="909"/>
      <c r="CE122" s="909"/>
      <c r="CF122" s="910">
        <v>14.3</v>
      </c>
      <c r="CG122" s="911"/>
      <c r="CH122" s="911"/>
      <c r="CI122" s="911"/>
      <c r="CJ122" s="911"/>
      <c r="CK122" s="933"/>
      <c r="CL122" s="919"/>
      <c r="CM122" s="919"/>
      <c r="CN122" s="919"/>
      <c r="CO122" s="920"/>
      <c r="CP122" s="899" t="s">
        <v>472</v>
      </c>
      <c r="CQ122" s="900"/>
      <c r="CR122" s="900"/>
      <c r="CS122" s="900"/>
      <c r="CT122" s="900"/>
      <c r="CU122" s="900"/>
      <c r="CV122" s="900"/>
      <c r="CW122" s="900"/>
      <c r="CX122" s="900"/>
      <c r="CY122" s="900"/>
      <c r="CZ122" s="900"/>
      <c r="DA122" s="900"/>
      <c r="DB122" s="900"/>
      <c r="DC122" s="900"/>
      <c r="DD122" s="900"/>
      <c r="DE122" s="900"/>
      <c r="DF122" s="901"/>
      <c r="DG122" s="880" t="s">
        <v>129</v>
      </c>
      <c r="DH122" s="881"/>
      <c r="DI122" s="881"/>
      <c r="DJ122" s="881"/>
      <c r="DK122" s="881"/>
      <c r="DL122" s="881" t="s">
        <v>129</v>
      </c>
      <c r="DM122" s="881"/>
      <c r="DN122" s="881"/>
      <c r="DO122" s="881"/>
      <c r="DP122" s="881"/>
      <c r="DQ122" s="881" t="s">
        <v>396</v>
      </c>
      <c r="DR122" s="881"/>
      <c r="DS122" s="881"/>
      <c r="DT122" s="881"/>
      <c r="DU122" s="881"/>
      <c r="DV122" s="858" t="s">
        <v>129</v>
      </c>
      <c r="DW122" s="858"/>
      <c r="DX122" s="858"/>
      <c r="DY122" s="858"/>
      <c r="DZ122" s="859"/>
    </row>
    <row r="123" spans="1:130" s="233" customFormat="1" ht="26.25" customHeight="1" x14ac:dyDescent="0.2">
      <c r="A123" s="884"/>
      <c r="B123" s="885"/>
      <c r="C123" s="879" t="s">
        <v>456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129</v>
      </c>
      <c r="AB123" s="844"/>
      <c r="AC123" s="844"/>
      <c r="AD123" s="844"/>
      <c r="AE123" s="845"/>
      <c r="AF123" s="846" t="s">
        <v>129</v>
      </c>
      <c r="AG123" s="844"/>
      <c r="AH123" s="844"/>
      <c r="AI123" s="844"/>
      <c r="AJ123" s="845"/>
      <c r="AK123" s="846" t="s">
        <v>129</v>
      </c>
      <c r="AL123" s="844"/>
      <c r="AM123" s="844"/>
      <c r="AN123" s="844"/>
      <c r="AO123" s="845"/>
      <c r="AP123" s="888" t="s">
        <v>129</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473</v>
      </c>
      <c r="BP123" s="942"/>
      <c r="BQ123" s="896">
        <v>125407572</v>
      </c>
      <c r="BR123" s="897"/>
      <c r="BS123" s="897"/>
      <c r="BT123" s="897"/>
      <c r="BU123" s="897"/>
      <c r="BV123" s="897">
        <v>119952310</v>
      </c>
      <c r="BW123" s="897"/>
      <c r="BX123" s="897"/>
      <c r="BY123" s="897"/>
      <c r="BZ123" s="897"/>
      <c r="CA123" s="897">
        <v>122706466</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x14ac:dyDescent="0.25">
      <c r="A124" s="884"/>
      <c r="B124" s="885"/>
      <c r="C124" s="879" t="s">
        <v>459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129</v>
      </c>
      <c r="AB124" s="844"/>
      <c r="AC124" s="844"/>
      <c r="AD124" s="844"/>
      <c r="AE124" s="845"/>
      <c r="AF124" s="846" t="s">
        <v>129</v>
      </c>
      <c r="AG124" s="844"/>
      <c r="AH124" s="844"/>
      <c r="AI124" s="844"/>
      <c r="AJ124" s="845"/>
      <c r="AK124" s="846" t="s">
        <v>129</v>
      </c>
      <c r="AL124" s="844"/>
      <c r="AM124" s="844"/>
      <c r="AN124" s="844"/>
      <c r="AO124" s="845"/>
      <c r="AP124" s="888" t="s">
        <v>396</v>
      </c>
      <c r="AQ124" s="889"/>
      <c r="AR124" s="889"/>
      <c r="AS124" s="889"/>
      <c r="AT124" s="890"/>
      <c r="AU124" s="891" t="s">
        <v>474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129</v>
      </c>
      <c r="BR124" s="895"/>
      <c r="BS124" s="895"/>
      <c r="BT124" s="895"/>
      <c r="BU124" s="895"/>
      <c r="BV124" s="895" t="s">
        <v>129</v>
      </c>
      <c r="BW124" s="895"/>
      <c r="BX124" s="895"/>
      <c r="BY124" s="895"/>
      <c r="BZ124" s="895"/>
      <c r="CA124" s="895" t="s">
        <v>129</v>
      </c>
      <c r="CB124" s="895"/>
      <c r="CC124" s="895"/>
      <c r="CD124" s="895"/>
      <c r="CE124" s="895"/>
      <c r="CF124" s="790"/>
      <c r="CG124" s="791"/>
      <c r="CH124" s="791"/>
      <c r="CI124" s="791"/>
      <c r="CJ124" s="926"/>
      <c r="CK124" s="934"/>
      <c r="CL124" s="934"/>
      <c r="CM124" s="934"/>
      <c r="CN124" s="934"/>
      <c r="CO124" s="935"/>
      <c r="CP124" s="899" t="s">
        <v>475</v>
      </c>
      <c r="CQ124" s="900"/>
      <c r="CR124" s="900"/>
      <c r="CS124" s="900"/>
      <c r="CT124" s="900"/>
      <c r="CU124" s="900"/>
      <c r="CV124" s="900"/>
      <c r="CW124" s="900"/>
      <c r="CX124" s="900"/>
      <c r="CY124" s="900"/>
      <c r="CZ124" s="900"/>
      <c r="DA124" s="900"/>
      <c r="DB124" s="900"/>
      <c r="DC124" s="900"/>
      <c r="DD124" s="900"/>
      <c r="DE124" s="900"/>
      <c r="DF124" s="901"/>
      <c r="DG124" s="827" t="s">
        <v>129</v>
      </c>
      <c r="DH124" s="828"/>
      <c r="DI124" s="828"/>
      <c r="DJ124" s="828"/>
      <c r="DK124" s="829"/>
      <c r="DL124" s="830" t="s">
        <v>438</v>
      </c>
      <c r="DM124" s="828"/>
      <c r="DN124" s="828"/>
      <c r="DO124" s="828"/>
      <c r="DP124" s="829"/>
      <c r="DQ124" s="830" t="s">
        <v>129</v>
      </c>
      <c r="DR124" s="828"/>
      <c r="DS124" s="828"/>
      <c r="DT124" s="828"/>
      <c r="DU124" s="829"/>
      <c r="DV124" s="912" t="s">
        <v>129</v>
      </c>
      <c r="DW124" s="913"/>
      <c r="DX124" s="913"/>
      <c r="DY124" s="913"/>
      <c r="DZ124" s="914"/>
    </row>
    <row r="125" spans="1:130" s="233" customFormat="1" ht="26.25" customHeight="1" x14ac:dyDescent="0.2">
      <c r="A125" s="884"/>
      <c r="B125" s="885"/>
      <c r="C125" s="879" t="s">
        <v>461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438</v>
      </c>
      <c r="AB125" s="844"/>
      <c r="AC125" s="844"/>
      <c r="AD125" s="844"/>
      <c r="AE125" s="845"/>
      <c r="AF125" s="846" t="s">
        <v>129</v>
      </c>
      <c r="AG125" s="844"/>
      <c r="AH125" s="844"/>
      <c r="AI125" s="844"/>
      <c r="AJ125" s="845"/>
      <c r="AK125" s="846" t="s">
        <v>129</v>
      </c>
      <c r="AL125" s="844"/>
      <c r="AM125" s="844"/>
      <c r="AN125" s="844"/>
      <c r="AO125" s="845"/>
      <c r="AP125" s="888" t="s">
        <v>129</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476</v>
      </c>
      <c r="CL125" s="916"/>
      <c r="CM125" s="916"/>
      <c r="CN125" s="916"/>
      <c r="CO125" s="917"/>
      <c r="CP125" s="924" t="s">
        <v>477</v>
      </c>
      <c r="CQ125" s="872"/>
      <c r="CR125" s="872"/>
      <c r="CS125" s="872"/>
      <c r="CT125" s="872"/>
      <c r="CU125" s="872"/>
      <c r="CV125" s="872"/>
      <c r="CW125" s="872"/>
      <c r="CX125" s="872"/>
      <c r="CY125" s="872"/>
      <c r="CZ125" s="872"/>
      <c r="DA125" s="872"/>
      <c r="DB125" s="872"/>
      <c r="DC125" s="872"/>
      <c r="DD125" s="872"/>
      <c r="DE125" s="872"/>
      <c r="DF125" s="873"/>
      <c r="DG125" s="925" t="s">
        <v>129</v>
      </c>
      <c r="DH125" s="906"/>
      <c r="DI125" s="906"/>
      <c r="DJ125" s="906"/>
      <c r="DK125" s="906"/>
      <c r="DL125" s="906" t="s">
        <v>438</v>
      </c>
      <c r="DM125" s="906"/>
      <c r="DN125" s="906"/>
      <c r="DO125" s="906"/>
      <c r="DP125" s="906"/>
      <c r="DQ125" s="906" t="s">
        <v>129</v>
      </c>
      <c r="DR125" s="906"/>
      <c r="DS125" s="906"/>
      <c r="DT125" s="906"/>
      <c r="DU125" s="906"/>
      <c r="DV125" s="907" t="s">
        <v>438</v>
      </c>
      <c r="DW125" s="907"/>
      <c r="DX125" s="907"/>
      <c r="DY125" s="907"/>
      <c r="DZ125" s="908"/>
    </row>
    <row r="126" spans="1:130" s="233" customFormat="1" ht="26.25" customHeight="1" thickBot="1" x14ac:dyDescent="0.25">
      <c r="A126" s="884"/>
      <c r="B126" s="885"/>
      <c r="C126" s="879" t="s">
        <v>463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129</v>
      </c>
      <c r="AB126" s="844"/>
      <c r="AC126" s="844"/>
      <c r="AD126" s="844"/>
      <c r="AE126" s="845"/>
      <c r="AF126" s="846" t="s">
        <v>129</v>
      </c>
      <c r="AG126" s="844"/>
      <c r="AH126" s="844"/>
      <c r="AI126" s="844"/>
      <c r="AJ126" s="845"/>
      <c r="AK126" s="846" t="s">
        <v>129</v>
      </c>
      <c r="AL126" s="844"/>
      <c r="AM126" s="844"/>
      <c r="AN126" s="844"/>
      <c r="AO126" s="845"/>
      <c r="AP126" s="888" t="s">
        <v>129</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478</v>
      </c>
      <c r="CQ126" s="816"/>
      <c r="CR126" s="816"/>
      <c r="CS126" s="816"/>
      <c r="CT126" s="816"/>
      <c r="CU126" s="816"/>
      <c r="CV126" s="816"/>
      <c r="CW126" s="816"/>
      <c r="CX126" s="816"/>
      <c r="CY126" s="816"/>
      <c r="CZ126" s="816"/>
      <c r="DA126" s="816"/>
      <c r="DB126" s="816"/>
      <c r="DC126" s="816"/>
      <c r="DD126" s="816"/>
      <c r="DE126" s="816"/>
      <c r="DF126" s="817"/>
      <c r="DG126" s="880" t="s">
        <v>129</v>
      </c>
      <c r="DH126" s="881"/>
      <c r="DI126" s="881"/>
      <c r="DJ126" s="881"/>
      <c r="DK126" s="881"/>
      <c r="DL126" s="881" t="s">
        <v>438</v>
      </c>
      <c r="DM126" s="881"/>
      <c r="DN126" s="881"/>
      <c r="DO126" s="881"/>
      <c r="DP126" s="881"/>
      <c r="DQ126" s="881" t="s">
        <v>129</v>
      </c>
      <c r="DR126" s="881"/>
      <c r="DS126" s="881"/>
      <c r="DT126" s="881"/>
      <c r="DU126" s="881"/>
      <c r="DV126" s="858" t="s">
        <v>129</v>
      </c>
      <c r="DW126" s="858"/>
      <c r="DX126" s="858"/>
      <c r="DY126" s="858"/>
      <c r="DZ126" s="859"/>
    </row>
    <row r="127" spans="1:130" s="233" customFormat="1" ht="26.25" customHeight="1" x14ac:dyDescent="0.2">
      <c r="A127" s="886"/>
      <c r="B127" s="887"/>
      <c r="C127" s="902" t="s">
        <v>479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438</v>
      </c>
      <c r="AB127" s="844"/>
      <c r="AC127" s="844"/>
      <c r="AD127" s="844"/>
      <c r="AE127" s="845"/>
      <c r="AF127" s="846" t="s">
        <v>129</v>
      </c>
      <c r="AG127" s="844"/>
      <c r="AH127" s="844"/>
      <c r="AI127" s="844"/>
      <c r="AJ127" s="845"/>
      <c r="AK127" s="846" t="s">
        <v>129</v>
      </c>
      <c r="AL127" s="844"/>
      <c r="AM127" s="844"/>
      <c r="AN127" s="844"/>
      <c r="AO127" s="845"/>
      <c r="AP127" s="888" t="s">
        <v>129</v>
      </c>
      <c r="AQ127" s="889"/>
      <c r="AR127" s="889"/>
      <c r="AS127" s="889"/>
      <c r="AT127" s="890"/>
      <c r="AU127" s="235"/>
      <c r="AV127" s="235"/>
      <c r="AW127" s="235"/>
      <c r="AX127" s="905" t="s">
        <v>480</v>
      </c>
      <c r="AY127" s="876"/>
      <c r="AZ127" s="876"/>
      <c r="BA127" s="876"/>
      <c r="BB127" s="876"/>
      <c r="BC127" s="876"/>
      <c r="BD127" s="876"/>
      <c r="BE127" s="877"/>
      <c r="BF127" s="875" t="s">
        <v>481</v>
      </c>
      <c r="BG127" s="876"/>
      <c r="BH127" s="876"/>
      <c r="BI127" s="876"/>
      <c r="BJ127" s="876"/>
      <c r="BK127" s="876"/>
      <c r="BL127" s="877"/>
      <c r="BM127" s="875" t="s">
        <v>482</v>
      </c>
      <c r="BN127" s="876"/>
      <c r="BO127" s="876"/>
      <c r="BP127" s="876"/>
      <c r="BQ127" s="876"/>
      <c r="BR127" s="876"/>
      <c r="BS127" s="877"/>
      <c r="BT127" s="875" t="s">
        <v>483</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484</v>
      </c>
      <c r="CQ127" s="816"/>
      <c r="CR127" s="816"/>
      <c r="CS127" s="816"/>
      <c r="CT127" s="816"/>
      <c r="CU127" s="816"/>
      <c r="CV127" s="816"/>
      <c r="CW127" s="816"/>
      <c r="CX127" s="816"/>
      <c r="CY127" s="816"/>
      <c r="CZ127" s="816"/>
      <c r="DA127" s="816"/>
      <c r="DB127" s="816"/>
      <c r="DC127" s="816"/>
      <c r="DD127" s="816"/>
      <c r="DE127" s="816"/>
      <c r="DF127" s="817"/>
      <c r="DG127" s="880" t="s">
        <v>129</v>
      </c>
      <c r="DH127" s="881"/>
      <c r="DI127" s="881"/>
      <c r="DJ127" s="881"/>
      <c r="DK127" s="881"/>
      <c r="DL127" s="881" t="s">
        <v>129</v>
      </c>
      <c r="DM127" s="881"/>
      <c r="DN127" s="881"/>
      <c r="DO127" s="881"/>
      <c r="DP127" s="881"/>
      <c r="DQ127" s="881" t="s">
        <v>129</v>
      </c>
      <c r="DR127" s="881"/>
      <c r="DS127" s="881"/>
      <c r="DT127" s="881"/>
      <c r="DU127" s="881"/>
      <c r="DV127" s="858" t="s">
        <v>438</v>
      </c>
      <c r="DW127" s="858"/>
      <c r="DX127" s="858"/>
      <c r="DY127" s="858"/>
      <c r="DZ127" s="859"/>
    </row>
    <row r="128" spans="1:130" s="233" customFormat="1" ht="26.25" customHeight="1" thickBot="1" x14ac:dyDescent="0.25">
      <c r="A128" s="860" t="s">
        <v>485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486</v>
      </c>
      <c r="X128" s="862"/>
      <c r="Y128" s="862"/>
      <c r="Z128" s="863"/>
      <c r="AA128" s="864">
        <v>12887</v>
      </c>
      <c r="AB128" s="865"/>
      <c r="AC128" s="865"/>
      <c r="AD128" s="865"/>
      <c r="AE128" s="866"/>
      <c r="AF128" s="867">
        <v>11734</v>
      </c>
      <c r="AG128" s="865"/>
      <c r="AH128" s="865"/>
      <c r="AI128" s="865"/>
      <c r="AJ128" s="866"/>
      <c r="AK128" s="867">
        <v>8385</v>
      </c>
      <c r="AL128" s="865"/>
      <c r="AM128" s="865"/>
      <c r="AN128" s="865"/>
      <c r="AO128" s="866"/>
      <c r="AP128" s="868"/>
      <c r="AQ128" s="869"/>
      <c r="AR128" s="869"/>
      <c r="AS128" s="869"/>
      <c r="AT128" s="870"/>
      <c r="AU128" s="235"/>
      <c r="AV128" s="235"/>
      <c r="AW128" s="235"/>
      <c r="AX128" s="871" t="s">
        <v>487</v>
      </c>
      <c r="AY128" s="872"/>
      <c r="AZ128" s="872"/>
      <c r="BA128" s="872"/>
      <c r="BB128" s="872"/>
      <c r="BC128" s="872"/>
      <c r="BD128" s="872"/>
      <c r="BE128" s="873"/>
      <c r="BF128" s="850" t="s">
        <v>129</v>
      </c>
      <c r="BG128" s="851"/>
      <c r="BH128" s="851"/>
      <c r="BI128" s="851"/>
      <c r="BJ128" s="851"/>
      <c r="BK128" s="851"/>
      <c r="BL128" s="874"/>
      <c r="BM128" s="850">
        <v>11.54</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488</v>
      </c>
      <c r="CQ128" s="794"/>
      <c r="CR128" s="794"/>
      <c r="CS128" s="794"/>
      <c r="CT128" s="794"/>
      <c r="CU128" s="794"/>
      <c r="CV128" s="794"/>
      <c r="CW128" s="794"/>
      <c r="CX128" s="794"/>
      <c r="CY128" s="794"/>
      <c r="CZ128" s="794"/>
      <c r="DA128" s="794"/>
      <c r="DB128" s="794"/>
      <c r="DC128" s="794"/>
      <c r="DD128" s="794"/>
      <c r="DE128" s="794"/>
      <c r="DF128" s="795"/>
      <c r="DG128" s="854" t="s">
        <v>129</v>
      </c>
      <c r="DH128" s="855"/>
      <c r="DI128" s="855"/>
      <c r="DJ128" s="855"/>
      <c r="DK128" s="855"/>
      <c r="DL128" s="855" t="s">
        <v>438</v>
      </c>
      <c r="DM128" s="855"/>
      <c r="DN128" s="855"/>
      <c r="DO128" s="855"/>
      <c r="DP128" s="855"/>
      <c r="DQ128" s="855" t="s">
        <v>438</v>
      </c>
      <c r="DR128" s="855"/>
      <c r="DS128" s="855"/>
      <c r="DT128" s="855"/>
      <c r="DU128" s="855"/>
      <c r="DV128" s="856" t="s">
        <v>129</v>
      </c>
      <c r="DW128" s="856"/>
      <c r="DX128" s="856"/>
      <c r="DY128" s="856"/>
      <c r="DZ128" s="857"/>
    </row>
    <row r="129" spans="1:131" s="233" customFormat="1" ht="26.25" customHeight="1" x14ac:dyDescent="0.2">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489</v>
      </c>
      <c r="X129" s="841"/>
      <c r="Y129" s="841"/>
      <c r="Z129" s="842"/>
      <c r="AA129" s="843">
        <v>33800225</v>
      </c>
      <c r="AB129" s="844"/>
      <c r="AC129" s="844"/>
      <c r="AD129" s="844"/>
      <c r="AE129" s="845"/>
      <c r="AF129" s="846">
        <v>33349959</v>
      </c>
      <c r="AG129" s="844"/>
      <c r="AH129" s="844"/>
      <c r="AI129" s="844"/>
      <c r="AJ129" s="845"/>
      <c r="AK129" s="846">
        <v>36931411</v>
      </c>
      <c r="AL129" s="844"/>
      <c r="AM129" s="844"/>
      <c r="AN129" s="844"/>
      <c r="AO129" s="845"/>
      <c r="AP129" s="847"/>
      <c r="AQ129" s="848"/>
      <c r="AR129" s="848"/>
      <c r="AS129" s="848"/>
      <c r="AT129" s="849"/>
      <c r="AU129" s="236"/>
      <c r="AV129" s="236"/>
      <c r="AW129" s="236"/>
      <c r="AX129" s="815" t="s">
        <v>490</v>
      </c>
      <c r="AY129" s="816"/>
      <c r="AZ129" s="816"/>
      <c r="BA129" s="816"/>
      <c r="BB129" s="816"/>
      <c r="BC129" s="816"/>
      <c r="BD129" s="816"/>
      <c r="BE129" s="817"/>
      <c r="BF129" s="834" t="s">
        <v>129</v>
      </c>
      <c r="BG129" s="835"/>
      <c r="BH129" s="835"/>
      <c r="BI129" s="835"/>
      <c r="BJ129" s="835"/>
      <c r="BK129" s="835"/>
      <c r="BL129" s="836"/>
      <c r="BM129" s="834">
        <v>16.54</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491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492</v>
      </c>
      <c r="X130" s="841"/>
      <c r="Y130" s="841"/>
      <c r="Z130" s="842"/>
      <c r="AA130" s="843">
        <v>862584</v>
      </c>
      <c r="AB130" s="844"/>
      <c r="AC130" s="844"/>
      <c r="AD130" s="844"/>
      <c r="AE130" s="845"/>
      <c r="AF130" s="846">
        <v>848051</v>
      </c>
      <c r="AG130" s="844"/>
      <c r="AH130" s="844"/>
      <c r="AI130" s="844"/>
      <c r="AJ130" s="845"/>
      <c r="AK130" s="846">
        <v>807303</v>
      </c>
      <c r="AL130" s="844"/>
      <c r="AM130" s="844"/>
      <c r="AN130" s="844"/>
      <c r="AO130" s="845"/>
      <c r="AP130" s="847"/>
      <c r="AQ130" s="848"/>
      <c r="AR130" s="848"/>
      <c r="AS130" s="848"/>
      <c r="AT130" s="849"/>
      <c r="AU130" s="236"/>
      <c r="AV130" s="236"/>
      <c r="AW130" s="236"/>
      <c r="AX130" s="815" t="s">
        <v>493</v>
      </c>
      <c r="AY130" s="816"/>
      <c r="AZ130" s="816"/>
      <c r="BA130" s="816"/>
      <c r="BB130" s="816"/>
      <c r="BC130" s="816"/>
      <c r="BD130" s="816"/>
      <c r="BE130" s="817"/>
      <c r="BF130" s="818">
        <v>-0.6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494</v>
      </c>
      <c r="X131" s="825"/>
      <c r="Y131" s="825"/>
      <c r="Z131" s="826"/>
      <c r="AA131" s="827">
        <v>32937641</v>
      </c>
      <c r="AB131" s="828"/>
      <c r="AC131" s="828"/>
      <c r="AD131" s="828"/>
      <c r="AE131" s="829"/>
      <c r="AF131" s="830">
        <v>32501908</v>
      </c>
      <c r="AG131" s="828"/>
      <c r="AH131" s="828"/>
      <c r="AI131" s="828"/>
      <c r="AJ131" s="829"/>
      <c r="AK131" s="830">
        <v>36124108</v>
      </c>
      <c r="AL131" s="828"/>
      <c r="AM131" s="828"/>
      <c r="AN131" s="828"/>
      <c r="AO131" s="829"/>
      <c r="AP131" s="831"/>
      <c r="AQ131" s="832"/>
      <c r="AR131" s="832"/>
      <c r="AS131" s="832"/>
      <c r="AT131" s="833"/>
      <c r="AU131" s="236"/>
      <c r="AV131" s="236"/>
      <c r="AW131" s="236"/>
      <c r="AX131" s="793" t="s">
        <v>495</v>
      </c>
      <c r="AY131" s="794"/>
      <c r="AZ131" s="794"/>
      <c r="BA131" s="794"/>
      <c r="BB131" s="794"/>
      <c r="BC131" s="794"/>
      <c r="BD131" s="794"/>
      <c r="BE131" s="795"/>
      <c r="BF131" s="796" t="s">
        <v>129</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496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497</v>
      </c>
      <c r="W132" s="806"/>
      <c r="X132" s="806"/>
      <c r="Y132" s="806"/>
      <c r="Z132" s="807"/>
      <c r="AA132" s="808">
        <v>-0.31713260799999998</v>
      </c>
      <c r="AB132" s="809"/>
      <c r="AC132" s="809"/>
      <c r="AD132" s="809"/>
      <c r="AE132" s="810"/>
      <c r="AF132" s="811">
        <v>-0.28139886400000003</v>
      </c>
      <c r="AG132" s="809"/>
      <c r="AH132" s="809"/>
      <c r="AI132" s="809"/>
      <c r="AJ132" s="810"/>
      <c r="AK132" s="811">
        <v>-1.2683025969999999</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498</v>
      </c>
      <c r="W133" s="785"/>
      <c r="X133" s="785"/>
      <c r="Y133" s="785"/>
      <c r="Z133" s="786"/>
      <c r="AA133" s="787">
        <v>0</v>
      </c>
      <c r="AB133" s="788"/>
      <c r="AC133" s="788"/>
      <c r="AD133" s="788"/>
      <c r="AE133" s="789"/>
      <c r="AF133" s="787">
        <v>-0.2</v>
      </c>
      <c r="AG133" s="788"/>
      <c r="AH133" s="788"/>
      <c r="AI133" s="788"/>
      <c r="AJ133" s="789"/>
      <c r="AK133" s="787">
        <v>-0.6</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KWkiahA+oeCPezbGCSKDQ3FfqlzpSJeUxo+kb4mzViM6JMdVMArURbfPYLO4B4gCpQ2wbJX+/ymkzR6sZTc8Cw==" saltValue="cjOhKeVTaq2hwVZcRGbSB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CT51" sqref="CT51"/>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
499</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C1" zoomScale="55" zoomScaleNormal="5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x47ZM147PBWUFCmWolgBhGrAuv9y1YyBCLax2vzc6NZKBEPpeWhmWuJWsQSm32SKCDLXY24Fpdk8H21U/B3wA==" saltValue="AEehwvZwO/pDS0ikVmAfGQ=="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R22" sqref="AR22"/>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
500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
501</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
502</v>
      </c>
      <c r="AP7" s="275"/>
      <c r="AQ7" s="276" t="s">
        <v>
503</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
504</v>
      </c>
      <c r="AQ8" s="282" t="s">
        <v>
505</v>
      </c>
      <c r="AR8" s="283" t="s">
        <v>
506</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
507</v>
      </c>
      <c r="AL9" s="1195"/>
      <c r="AM9" s="1195"/>
      <c r="AN9" s="1196"/>
      <c r="AO9" s="284">
        <v>
11273913</v>
      </c>
      <c r="AP9" s="284">
        <v>
168144</v>
      </c>
      <c r="AQ9" s="285">
        <v>
64680</v>
      </c>
      <c r="AR9" s="286">
        <v>
160</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
508</v>
      </c>
      <c r="AL10" s="1195"/>
      <c r="AM10" s="1195"/>
      <c r="AN10" s="1196"/>
      <c r="AO10" s="287">
        <v>
200759</v>
      </c>
      <c r="AP10" s="287">
        <v>
2994</v>
      </c>
      <c r="AQ10" s="288">
        <v>
847</v>
      </c>
      <c r="AR10" s="289">
        <v>
253.5</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
509</v>
      </c>
      <c r="AL11" s="1195"/>
      <c r="AM11" s="1195"/>
      <c r="AN11" s="1196"/>
      <c r="AO11" s="287" t="s">
        <v>
510</v>
      </c>
      <c r="AP11" s="287" t="s">
        <v>
510</v>
      </c>
      <c r="AQ11" s="288" t="s">
        <v>
510</v>
      </c>
      <c r="AR11" s="289" t="s">
        <v>
510</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
511</v>
      </c>
      <c r="AL12" s="1195"/>
      <c r="AM12" s="1195"/>
      <c r="AN12" s="1196"/>
      <c r="AO12" s="287" t="s">
        <v>
510</v>
      </c>
      <c r="AP12" s="287" t="s">
        <v>
510</v>
      </c>
      <c r="AQ12" s="288" t="s">
        <v>
510</v>
      </c>
      <c r="AR12" s="289" t="s">
        <v>
510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
512</v>
      </c>
      <c r="AL13" s="1195"/>
      <c r="AM13" s="1195"/>
      <c r="AN13" s="1196"/>
      <c r="AO13" s="287">
        <v>
278056</v>
      </c>
      <c r="AP13" s="287">
        <v>
4147</v>
      </c>
      <c r="AQ13" s="288">
        <v>
2336</v>
      </c>
      <c r="AR13" s="289">
        <v>
77.5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
513</v>
      </c>
      <c r="AL14" s="1195"/>
      <c r="AM14" s="1195"/>
      <c r="AN14" s="1196"/>
      <c r="AO14" s="287">
        <v>
271188</v>
      </c>
      <c r="AP14" s="287">
        <v>
4045</v>
      </c>
      <c r="AQ14" s="288">
        <v>
1534</v>
      </c>
      <c r="AR14" s="289">
        <v>
163.69999999999999</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
514</v>
      </c>
      <c r="AL15" s="1198"/>
      <c r="AM15" s="1198"/>
      <c r="AN15" s="1199"/>
      <c r="AO15" s="287">
        <v>
-766725</v>
      </c>
      <c r="AP15" s="287">
        <v>
-11435</v>
      </c>
      <c r="AQ15" s="288">
        <v>
-4617</v>
      </c>
      <c r="AR15" s="289">
        <v>
147.69999999999999</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
190</v>
      </c>
      <c r="AL16" s="1198"/>
      <c r="AM16" s="1198"/>
      <c r="AN16" s="1199"/>
      <c r="AO16" s="287">
        <v>
11257191</v>
      </c>
      <c r="AP16" s="287">
        <v>
167895</v>
      </c>
      <c r="AQ16" s="288">
        <v>
64780</v>
      </c>
      <c r="AR16" s="289">
        <v>
159.19999999999999</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
515</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
516</v>
      </c>
      <c r="AP20" s="296" t="s">
        <v>
517</v>
      </c>
      <c r="AQ20" s="297" t="s">
        <v>
518</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
519</v>
      </c>
      <c r="AL21" s="1201"/>
      <c r="AM21" s="1201"/>
      <c r="AN21" s="1202"/>
      <c r="AO21" s="300">
        <v>
16.75</v>
      </c>
      <c r="AP21" s="301">
        <v>
6.3</v>
      </c>
      <c r="AQ21" s="302">
        <v>
10.45</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
520</v>
      </c>
      <c r="AL22" s="1201"/>
      <c r="AM22" s="1201"/>
      <c r="AN22" s="1202"/>
      <c r="AO22" s="305">
        <v>
99.2</v>
      </c>
      <c r="AP22" s="306">
        <v>
98.9</v>
      </c>
      <c r="AQ22" s="307">
        <v>
0.3</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
521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
522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
523</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
502</v>
      </c>
      <c r="AP30" s="275"/>
      <c r="AQ30" s="276" t="s">
        <v>
503</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
504</v>
      </c>
      <c r="AQ31" s="282" t="s">
        <v>
505</v>
      </c>
      <c r="AR31" s="283" t="s">
        <v>
506</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
524</v>
      </c>
      <c r="AL32" s="1185"/>
      <c r="AM32" s="1185"/>
      <c r="AN32" s="1186"/>
      <c r="AO32" s="315">
        <v>
54382</v>
      </c>
      <c r="AP32" s="315">
        <v>
811</v>
      </c>
      <c r="AQ32" s="316">
        <v>
4307</v>
      </c>
      <c r="AR32" s="317">
        <v>
-81.2</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
525</v>
      </c>
      <c r="AL33" s="1185"/>
      <c r="AM33" s="1185"/>
      <c r="AN33" s="1186"/>
      <c r="AO33" s="315" t="s">
        <v>
510</v>
      </c>
      <c r="AP33" s="315" t="s">
        <v>
510</v>
      </c>
      <c r="AQ33" s="316" t="s">
        <v>
510</v>
      </c>
      <c r="AR33" s="317" t="s">
        <v>
510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
526</v>
      </c>
      <c r="AL34" s="1185"/>
      <c r="AM34" s="1185"/>
      <c r="AN34" s="1186"/>
      <c r="AO34" s="315" t="s">
        <v>
510</v>
      </c>
      <c r="AP34" s="315" t="s">
        <v>
510</v>
      </c>
      <c r="AQ34" s="316">
        <v>
453</v>
      </c>
      <c r="AR34" s="317" t="s">
        <v>
510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
527</v>
      </c>
      <c r="AL35" s="1185"/>
      <c r="AM35" s="1185"/>
      <c r="AN35" s="1186"/>
      <c r="AO35" s="315" t="s">
        <v>
510</v>
      </c>
      <c r="AP35" s="315" t="s">
        <v>
510</v>
      </c>
      <c r="AQ35" s="316">
        <v>
23</v>
      </c>
      <c r="AR35" s="317" t="s">
        <v>
510</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
528</v>
      </c>
      <c r="AL36" s="1185"/>
      <c r="AM36" s="1185"/>
      <c r="AN36" s="1186"/>
      <c r="AO36" s="315">
        <v>
65488</v>
      </c>
      <c r="AP36" s="315">
        <v>
977</v>
      </c>
      <c r="AQ36" s="316">
        <v>
309</v>
      </c>
      <c r="AR36" s="317">
        <v>
216.2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
529</v>
      </c>
      <c r="AL37" s="1185"/>
      <c r="AM37" s="1185"/>
      <c r="AN37" s="1186"/>
      <c r="AO37" s="315">
        <v>
237655</v>
      </c>
      <c r="AP37" s="315">
        <v>
3544</v>
      </c>
      <c r="AQ37" s="316">
        <v>
2268</v>
      </c>
      <c r="AR37" s="317">
        <v>
56.3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
530</v>
      </c>
      <c r="AL38" s="1188"/>
      <c r="AM38" s="1188"/>
      <c r="AN38" s="1189"/>
      <c r="AO38" s="318" t="s">
        <v>
510</v>
      </c>
      <c r="AP38" s="318" t="s">
        <v>
510</v>
      </c>
      <c r="AQ38" s="319" t="s">
        <v>
510</v>
      </c>
      <c r="AR38" s="307" t="s">
        <v>
510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
531</v>
      </c>
      <c r="AL39" s="1188"/>
      <c r="AM39" s="1188"/>
      <c r="AN39" s="1189"/>
      <c r="AO39" s="315">
        <v>
-8385</v>
      </c>
      <c r="AP39" s="315">
        <v>
-125</v>
      </c>
      <c r="AQ39" s="316">
        <v>
-17</v>
      </c>
      <c r="AR39" s="317">
        <v>
635.29999999999995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
532</v>
      </c>
      <c r="AL40" s="1185"/>
      <c r="AM40" s="1185"/>
      <c r="AN40" s="1186"/>
      <c r="AO40" s="315">
        <v>
-807303</v>
      </c>
      <c r="AP40" s="315">
        <v>
-12040</v>
      </c>
      <c r="AQ40" s="316">
        <v>
-14818</v>
      </c>
      <c r="AR40" s="317">
        <v>
-18.7</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
300</v>
      </c>
      <c r="AL41" s="1191"/>
      <c r="AM41" s="1191"/>
      <c r="AN41" s="1192"/>
      <c r="AO41" s="315">
        <v>
-458163</v>
      </c>
      <c r="AP41" s="315">
        <v>
-6833</v>
      </c>
      <c r="AQ41" s="316">
        <v>
-7476</v>
      </c>
      <c r="AR41" s="317">
        <v>
-8.6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
533</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
534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
535</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
502</v>
      </c>
      <c r="AN49" s="1179" t="s">
        <v>
536</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
537</v>
      </c>
      <c r="AO50" s="332" t="s">
        <v>
538</v>
      </c>
      <c r="AP50" s="333" t="s">
        <v>
539</v>
      </c>
      <c r="AQ50" s="334" t="s">
        <v>
540</v>
      </c>
      <c r="AR50" s="335" t="s">
        <v>
541</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
542</v>
      </c>
      <c r="AL51" s="328"/>
      <c r="AM51" s="336">
        <v>
7291504</v>
      </c>
      <c r="AN51" s="337">
        <v>
119008</v>
      </c>
      <c r="AO51" s="338">
        <v>
-30.1</v>
      </c>
      <c r="AP51" s="339">
        <v>
46686</v>
      </c>
      <c r="AQ51" s="340">
        <v>
-9.5</v>
      </c>
      <c r="AR51" s="341">
        <v>
-20.6</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
543</v>
      </c>
      <c r="AM52" s="344">
        <v>
4944449</v>
      </c>
      <c r="AN52" s="345">
        <v>
80701</v>
      </c>
      <c r="AO52" s="346">
        <v>
-22.4</v>
      </c>
      <c r="AP52" s="347">
        <v>
32595</v>
      </c>
      <c r="AQ52" s="348">
        <v>
-7.8</v>
      </c>
      <c r="AR52" s="349">
        <v>
-14.6</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
544</v>
      </c>
      <c r="AL53" s="328"/>
      <c r="AM53" s="336">
        <v>
12763133</v>
      </c>
      <c r="AN53" s="337">
        <v>
200568</v>
      </c>
      <c r="AO53" s="338">
        <v>
68.5</v>
      </c>
      <c r="AP53" s="339">
        <v>
49796</v>
      </c>
      <c r="AQ53" s="340">
        <v>
6.7</v>
      </c>
      <c r="AR53" s="341">
        <v>
61.8</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
543</v>
      </c>
      <c r="AM54" s="344">
        <v>
9730517</v>
      </c>
      <c r="AN54" s="345">
        <v>
152911</v>
      </c>
      <c r="AO54" s="346">
        <v>
89.5</v>
      </c>
      <c r="AP54" s="347">
        <v>
37281</v>
      </c>
      <c r="AQ54" s="348">
        <v>
14.4</v>
      </c>
      <c r="AR54" s="349">
        <v>
75.099999999999994</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
545</v>
      </c>
      <c r="AL55" s="328"/>
      <c r="AM55" s="336">
        <v>
8649671</v>
      </c>
      <c r="AN55" s="337">
        <v>
131171</v>
      </c>
      <c r="AO55" s="338">
        <v>
-34.6</v>
      </c>
      <c r="AP55" s="339">
        <v>
51681</v>
      </c>
      <c r="AQ55" s="340">
        <v>
3.8</v>
      </c>
      <c r="AR55" s="341">
        <v>
-38.4</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
543</v>
      </c>
      <c r="AM56" s="344">
        <v>
7442183</v>
      </c>
      <c r="AN56" s="345">
        <v>
112860</v>
      </c>
      <c r="AO56" s="346">
        <v>
-26.2</v>
      </c>
      <c r="AP56" s="347">
        <v>
37226</v>
      </c>
      <c r="AQ56" s="348">
        <v>
-0.1</v>
      </c>
      <c r="AR56" s="349">
        <v>
-26.1</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
546</v>
      </c>
      <c r="AL57" s="328"/>
      <c r="AM57" s="336">
        <v>
10372789</v>
      </c>
      <c r="AN57" s="337">
        <v>
154320</v>
      </c>
      <c r="AO57" s="338">
        <v>
17.600000000000001</v>
      </c>
      <c r="AP57" s="339">
        <v>
50465</v>
      </c>
      <c r="AQ57" s="340">
        <v>
-2.4</v>
      </c>
      <c r="AR57" s="341">
        <v>
20</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
543</v>
      </c>
      <c r="AM58" s="344">
        <v>
9638887</v>
      </c>
      <c r="AN58" s="345">
        <v>
143402</v>
      </c>
      <c r="AO58" s="346">
        <v>
27.1</v>
      </c>
      <c r="AP58" s="347">
        <v>
34193</v>
      </c>
      <c r="AQ58" s="348">
        <v>
-8.1</v>
      </c>
      <c r="AR58" s="349">
        <v>
35.200000000000003</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
547</v>
      </c>
      <c r="AL59" s="328"/>
      <c r="AM59" s="336">
        <v>
6289311</v>
      </c>
      <c r="AN59" s="337">
        <v>
93802</v>
      </c>
      <c r="AO59" s="338">
        <v>
-39.200000000000003</v>
      </c>
      <c r="AP59" s="339">
        <v>
51679</v>
      </c>
      <c r="AQ59" s="340">
        <v>
2.4</v>
      </c>
      <c r="AR59" s="341">
        <v>
-41.6</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
543</v>
      </c>
      <c r="AM60" s="344">
        <v>
5360836</v>
      </c>
      <c r="AN60" s="345">
        <v>
79954</v>
      </c>
      <c r="AO60" s="346">
        <v>
-44.2</v>
      </c>
      <c r="AP60" s="347">
        <v>
35132</v>
      </c>
      <c r="AQ60" s="348">
        <v>
2.7</v>
      </c>
      <c r="AR60" s="349">
        <v>
-46.9</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
548</v>
      </c>
      <c r="AL61" s="350"/>
      <c r="AM61" s="351">
        <v>
9073282</v>
      </c>
      <c r="AN61" s="352">
        <v>
139774</v>
      </c>
      <c r="AO61" s="353">
        <v>
-3.6</v>
      </c>
      <c r="AP61" s="354">
        <v>
50061</v>
      </c>
      <c r="AQ61" s="355">
        <v>
0.2</v>
      </c>
      <c r="AR61" s="341">
        <v>
-3.8</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
543</v>
      </c>
      <c r="AM62" s="344">
        <v>
7423374</v>
      </c>
      <c r="AN62" s="345">
        <v>
113966</v>
      </c>
      <c r="AO62" s="346">
        <v>
4.8</v>
      </c>
      <c r="AP62" s="347">
        <v>
35285</v>
      </c>
      <c r="AQ62" s="348">
        <v>
0.2</v>
      </c>
      <c r="AR62" s="349">
        <v>
4.5999999999999996</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0SMdtE9Kr1H9fyFublXRdNwlBiR3jumvkZopj7ehKp4cy6DiOyxEpUZFbM1mur9fUKi1TCyhNQIdhyo54dyvCA==" saltValue="68mFi0Itgp5rQ/QwN47iV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U19" sqref="BU19"/>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
550</v>
      </c>
    </row>
    <row r="121" spans="125:125" ht="13.5" hidden="1" customHeight="1" x14ac:dyDescent="0.2">
      <c r="DU121" s="262"/>
    </row>
  </sheetData>
  <sheetProtection algorithmName="SHA-512" hashValue="V5zgbHZjzxwAZ2AqBUgdQDChQGsA/OtH4G7gWSZIGJt7Fp8VjyShOFPxvPA31juTTvtKomazXGYVDvm25jE+fg==" saltValue="lFHMuA6XFmEdCC7svRFMn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J19" sqref="BJ19"/>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
551</v>
      </c>
    </row>
  </sheetData>
  <sheetProtection algorithmName="SHA-512" hashValue="3EXaC8ML5tYg6XwG1H0JeNIRJAtcbwdJbIGVVgi7p7dRHa994ETOul5h3UEqgJ5cRq/3QE7c3fiyTFabp/5MbA==" saltValue="W0cNTtHVuPJbD9k42no0E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P25" sqref="P2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552</v>
      </c>
      <c r="G46" s="8" t="s">
        <v>
553</v>
      </c>
      <c r="H46" s="8" t="s">
        <v>
554</v>
      </c>
      <c r="I46" s="8" t="s">
        <v>
555</v>
      </c>
      <c r="J46" s="9" t="s">
        <v>
556</v>
      </c>
    </row>
    <row r="47" spans="2:10" ht="57.75" customHeight="1" x14ac:dyDescent="0.2">
      <c r="B47" s="10"/>
      <c r="C47" s="1203" t="s">
        <v>
3</v>
      </c>
      <c r="D47" s="1203"/>
      <c r="E47" s="1204"/>
      <c r="F47" s="11">
        <v>
139.93</v>
      </c>
      <c r="G47" s="12">
        <v>
140.71</v>
      </c>
      <c r="H47" s="12">
        <v>
142.44999999999999</v>
      </c>
      <c r="I47" s="12">
        <v>
124.76</v>
      </c>
      <c r="J47" s="13">
        <v>
113.94</v>
      </c>
    </row>
    <row r="48" spans="2:10" ht="57.75" customHeight="1" x14ac:dyDescent="0.2">
      <c r="B48" s="14"/>
      <c r="C48" s="1205" t="s">
        <v>
4</v>
      </c>
      <c r="D48" s="1205"/>
      <c r="E48" s="1206"/>
      <c r="F48" s="15">
        <v>
3.36</v>
      </c>
      <c r="G48" s="16">
        <v>
3.86</v>
      </c>
      <c r="H48" s="16">
        <v>
5.77</v>
      </c>
      <c r="I48" s="16">
        <v>
4.88</v>
      </c>
      <c r="J48" s="17">
        <v>
3.99</v>
      </c>
    </row>
    <row r="49" spans="2:10" ht="57.75" customHeight="1" thickBot="1" x14ac:dyDescent="0.25">
      <c r="B49" s="18"/>
      <c r="C49" s="1207" t="s">
        <v>
5</v>
      </c>
      <c r="D49" s="1207"/>
      <c r="E49" s="1208"/>
      <c r="F49" s="19">
        <v>
6.67</v>
      </c>
      <c r="G49" s="20">
        <v>
7.75</v>
      </c>
      <c r="H49" s="20">
        <v>
9.25</v>
      </c>
      <c r="I49" s="20" t="s">
        <v>
557</v>
      </c>
      <c r="J49" s="21">
        <v>
0.86</v>
      </c>
    </row>
    <row r="50" spans="2:10" ht="13.2" x14ac:dyDescent="0.2"/>
  </sheetData>
  <sheetProtection algorithmName="SHA-512" hashValue="/F4UxvAq3s18pddB40j5MAjoHIX2ghgCH0xJf0MURfaoFPkfpF+rwOVPlX9T28BkPB93VInnUQXxT8GHH8g76A==" saltValue="5MPzhJkzVikfmRghKOQ9p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2023-03-17T02:09:41Z</cp:lastPrinted>
  <dcterms:created xsi:type="dcterms:W3CDTF">2023-02-20T04:42:32Z</dcterms:created>
  <dcterms:modified xsi:type="dcterms:W3CDTF">2023-10-23T08:45:03Z</dcterms:modified>
  <cp:category/>
</cp:coreProperties>
</file>