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26.61.9\chihousai-s\03_公営企業\03-通年業務\15- 2月_経営比較分析表★\R5年度\R60116【総務省2月2日〆】公営企業に係る経営比較分析表（令和４年度決算）の分析等について（依頼）\04-1_団体⇒都\07 下水道事業（法非適用）\28 日の出町〇●（修正あり）\"/>
    </mc:Choice>
  </mc:AlternateContent>
  <workbookProtection workbookAlgorithmName="SHA-512" workbookHashValue="dQUsQU0rnGhSDwVEVAWe8Ng38MRE3T8N4KqsYZrjSR5whdAIv07Gpyq91M3E2HSvRbBWMjpBR1ACQSRyQa1vlg==" workbookSaltValue="Vm5awUrG5b9O6cxsXGQsTQ==" workbookSpinCount="100000" lockStructure="1"/>
  <bookViews>
    <workbookView xWindow="0" yWindow="0" windowWidth="23040" windowHeight="924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S6" i="5"/>
  <c r="R6" i="5"/>
  <c r="Q6" i="5"/>
  <c r="W10" i="4" s="1"/>
  <c r="P6" i="5"/>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H86" i="4"/>
  <c r="E86" i="4"/>
  <c r="AL10" i="4"/>
  <c r="AD10" i="4"/>
  <c r="P10" i="4"/>
  <c r="I10" i="4"/>
  <c r="B10" i="4"/>
  <c r="AT8" i="4"/>
  <c r="AL8" i="4"/>
  <c r="P8" i="4"/>
  <c r="I8" i="4"/>
</calcChain>
</file>

<file path=xl/sharedStrings.xml><?xml version="1.0" encoding="utf-8"?>
<sst xmlns="http://schemas.openxmlformats.org/spreadsheetml/2006/main" count="241" uniqueCount="119">
  <si>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</si>
  <si>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</si>
  <si>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</si>
  <si>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</si>
  <si>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</si>
  <si>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</si>
  <si>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</si>
  <si>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</si>
  <si>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</si>
  <si>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</si>
  <si>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</si>
  <si>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</si>
  <si>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</si>
  <si>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</si>
  <si>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</si>
  <si>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</si>
  <si>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</si>
  <si>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</si>
  <si>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</si>
  <si>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</si>
  <si>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</si>
  <si>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</si>
  <si>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</si>
  <si>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</si>
  <si>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</si>
  <si>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</si>
  <si>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</si>
  <si>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</si>
  <si>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</si>
  <si>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</si>
  <si>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</si>
  <si>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</si>
  <si>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</si>
  <si>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</si>
  <si>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</si>
  <si>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</si>
  <si>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</si>
  <si>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</si>
  <si>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</si>
  <si>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</si>
  <si>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</si>
  <si>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</si>
  <si>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</si>
  <si>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</si>
  <si>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</si>
  <si>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</si>
  <si>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</si>
  <si>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</si>
  <si>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</si>
  <si>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</si>
  <si>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</si>
  <si>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</si>
  <si>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</si>
  <si>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</si>
  <si>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</si>
  <si>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</si>
  <si>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</si>
  <si>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</si>
  <si>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</si>
  <si>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</si>
  <si>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</si>
  <si>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</si>
  <si>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</si>
  <si>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</si>
  <si>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</si>
  <si>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</si>
  <si>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</si>
  <si>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</si>
  <si>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</si>
  <si>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</si>
  <si>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</si>
  <si>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</si>
  <si>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</si>
  <si>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</si>
  <si>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</si>
  <si>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</si>
  <si>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</si>
  <si>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</si>
  <si>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</si>
  <si>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</si>
  <si>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</si>
  <si>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</si>
  <si>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</si>
  <si>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</si>
  <si>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</si>
  <si>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</si>
  <si>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</si>
  <si>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</si>
  <si>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</si>
  <si>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</si>
  <si>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</si>
  <si>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</si>
  <si>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</si>
  <si>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</si>
  <si>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</si>
  <si>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</si>
  <si>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</si>
  <si>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東京都　日の出町</t>
  </si>
  <si>
    <t>法非適用</t>
  </si>
  <si>
    <t>下水道事業</t>
  </si>
  <si>
    <t>公共下水道</t>
  </si>
  <si>
    <t>Cc1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</si>
  <si>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</si>
  <si>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</si>
  <si>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</si>
  <si>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</si>
  <si>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</si>
  <si>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</si>
  <si>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</si>
  <si>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</si>
  <si>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</si>
  <si>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</si>
  <si>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</si>
  <si>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</si>
  <si>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</si>
  <si>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</si>
  <si>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xml:space="preserve">  日の出町の管渠施設は布設より39年目を迎えます。令和2年度末にストックマネジメント実施方針を策定し、令和4年度より設計、調査を行っており、今後改築工事を順次実施していく予定です。
　老朽化した下水道施設を計画的に改築・更新を行い、持続的に下水道機能を確保していきます。</t>
    <phoneticPr fontId="4"/>
  </si>
  <si>
    <t xml:space="preserve">  維持管理及び建設事業は、令和2年度からのストックマネジメント計画策定により、計画的な維持管理と施設更新、負担の平準化を目指します。
  また、水洗化率100％を目指し、未接続世帯への戸別訪問を実施し、経営安定化に努めます。</t>
    <phoneticPr fontId="4"/>
  </si>
  <si>
    <r>
      <t>　日の出町下水道事業は、使用料収入のおよそ50％を大口数社が占めており、その使用料は各事業所の特性から年度ごとに大きく増減します。また、本年度は、公営企業会計へ移行のため打切り決算を行ったため、出納閉鎖期間分の収支金額が反映されないため、各項目は例年の数</t>
    </r>
    <r>
      <rPr>
        <sz val="11"/>
        <rFont val="ＭＳ ゴシック"/>
        <family val="3"/>
        <charset val="128"/>
      </rPr>
      <t>値と差が生じております。
①　使用料収入の動向を注視しながら、更なる適正使用料収入について検討を行います。
④　企業債残高は類似団体平均値より低くなっており近年減少傾向にありましたが、道路整備事業、下水道ストックマネジメント事業の更新等があり、企業債の使用が見込まれます。
⑤　経費回収率は、100％以上であることが必要であり、当町は類似団体平均値と比較して若干低い数値となっておりますが、下水道使用料を算出基礎としているため、今年度の回収率は減少しております。今後、適正な使用料について検討が必要と考えられます。
⑥　類似団体平均値及び全国平均値と比較して高い位置にあり、打切り決算の影響が考えられます。接続率の向上に努めます。
⑧　水洗化率は類似団体平均値・全国平均と比較して、高い位置にあり、更なる接続率の向上に努めます。
　</t>
    </r>
    <rPh sb="68" eb="71">
      <t>ホンネンド</t>
    </rPh>
    <rPh sb="73" eb="75">
      <t>コウエイ</t>
    </rPh>
    <rPh sb="75" eb="77">
      <t>キギョウ</t>
    </rPh>
    <rPh sb="77" eb="79">
      <t>カイケイ</t>
    </rPh>
    <rPh sb="80" eb="82">
      <t>イコウ</t>
    </rPh>
    <rPh sb="85" eb="87">
      <t>ウチキ</t>
    </rPh>
    <rPh sb="88" eb="90">
      <t>ケッサン</t>
    </rPh>
    <rPh sb="91" eb="92">
      <t>オコナ</t>
    </rPh>
    <rPh sb="97" eb="99">
      <t>スイトウ</t>
    </rPh>
    <rPh sb="99" eb="101">
      <t>ヘイサ</t>
    </rPh>
    <rPh sb="101" eb="103">
      <t>キカン</t>
    </rPh>
    <rPh sb="103" eb="104">
      <t>ブン</t>
    </rPh>
    <rPh sb="119" eb="120">
      <t>カク</t>
    </rPh>
    <rPh sb="120" eb="122">
      <t>コウモク</t>
    </rPh>
    <rPh sb="126" eb="128">
      <t>スウチ</t>
    </rPh>
    <rPh sb="219" eb="221">
      <t>ドウロ</t>
    </rPh>
    <rPh sb="221" eb="223">
      <t>セイビ</t>
    </rPh>
    <rPh sb="223" eb="225">
      <t>ジギョウ</t>
    </rPh>
    <rPh sb="239" eb="241">
      <t>ジギョウ</t>
    </rPh>
    <rPh sb="306" eb="308">
      <t>ジャッカン</t>
    </rPh>
    <rPh sb="308" eb="309">
      <t>ヒク</t>
    </rPh>
    <rPh sb="322" eb="325">
      <t>ゲスイドウ</t>
    </rPh>
    <rPh sb="325" eb="328">
      <t>シヨウリョウ</t>
    </rPh>
    <rPh sb="329" eb="331">
      <t>サンシュツ</t>
    </rPh>
    <rPh sb="331" eb="333">
      <t>キソ</t>
    </rPh>
    <rPh sb="358" eb="360">
      <t>コンゴ</t>
    </rPh>
    <rPh sb="374" eb="376">
      <t>ヒツヨウ</t>
    </rPh>
    <rPh sb="377" eb="378">
      <t>カンガ</t>
    </rPh>
    <rPh sb="387" eb="388">
      <t>ルイ</t>
    </rPh>
    <rPh sb="388" eb="389">
      <t>ニ</t>
    </rPh>
    <rPh sb="389" eb="391">
      <t>ダンタイ</t>
    </rPh>
    <rPh sb="391" eb="393">
      <t>ヘイキン</t>
    </rPh>
    <rPh sb="393" eb="394">
      <t>チ</t>
    </rPh>
    <rPh sb="394" eb="395">
      <t>オヨ</t>
    </rPh>
    <rPh sb="396" eb="398">
      <t>ゼンコク</t>
    </rPh>
    <rPh sb="406" eb="407">
      <t>タカ</t>
    </rPh>
    <rPh sb="414" eb="416">
      <t>ウチキ</t>
    </rPh>
    <rPh sb="417" eb="419">
      <t>ケッサン</t>
    </rPh>
    <rPh sb="420" eb="422">
      <t>エイキョウ</t>
    </rPh>
    <rPh sb="423" eb="424">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</si>
</sst>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5" fillId="0" borderId="6" xfId="2" applyFont="1" applyBorder="1" applyAlignment="1" applyProtection="1">
      <alignment horizontal="left" vertical="top" wrapText="1"/>
      <protection locked="0"/>
    </xf>
    <xf numFmtId="0" fontId="5" fillId="0" borderId="0" xfId="2" applyFont="1" applyAlignment="1" applyProtection="1">
      <alignment horizontal="left" vertical="top" wrapText="1"/>
      <protection locked="0"/>
    </xf>
    <xf numFmtId="0" fontId="5" fillId="0" borderId="7" xfId="2" applyFont="1" applyBorder="1" applyAlignment="1" applyProtection="1">
      <alignment horizontal="left" vertical="top" wrapText="1"/>
      <protection locked="0"/>
    </xf>
    <xf numFmtId="0" fontId="5" fillId="0" borderId="8"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9" xfId="2" applyFont="1" applyBorder="1" applyAlignment="1" applyProtection="1">
      <alignment horizontal="left" vertical="top" wrapText="1"/>
      <protection locked="0"/>
    </xf>
  </cellXfs>
  <cellStyles count="3">
    <cellStyle name="Normal" xfId="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AC5-4FAA-B278-6CD29BB57790}"/>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0.13</c:v>
                </c:pt>
                <c:pt idx="1">
                  <c:v>0.15</c:v>
                </c:pt>
                <c:pt idx="2">
                  <c:v>1.65</c:v>
                </c:pt>
                <c:pt idx="3">
                  <c:v>0.14000000000000001</c:v>
                </c:pt>
                <c:pt idx="4">
                  <c:v>0.12</c:v>
                </c:pt>
              </c:numCache>
            </c:numRef>
          </c:val>
          <c:smooth val="0"/>
          <c:extLst>
            <c:ext xmlns:c16="http://schemas.microsoft.com/office/drawing/2014/chart" uri="{C3380CC4-5D6E-409C-BE32-E72D297353CC}">
              <c16:uniqueId val="{00000001-7AC5-4FAA-B278-6CD29BB57790}"/>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D2E-41F9-9C8B-C6B61A997DC3}"/>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52.58</c:v>
                </c:pt>
                <c:pt idx="1">
                  <c:v>50.94</c:v>
                </c:pt>
                <c:pt idx="2">
                  <c:v>50.53</c:v>
                </c:pt>
                <c:pt idx="3">
                  <c:v>51.42</c:v>
                </c:pt>
                <c:pt idx="4">
                  <c:v>55.82</c:v>
                </c:pt>
              </c:numCache>
            </c:numRef>
          </c:val>
          <c:smooth val="0"/>
          <c:extLst>
            <c:ext xmlns:c16="http://schemas.microsoft.com/office/drawing/2014/chart" uri="{C3380CC4-5D6E-409C-BE32-E72D297353CC}">
              <c16:uniqueId val="{00000001-ED2E-41F9-9C8B-C6B61A997DC3}"/>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97.51</c:v>
                </c:pt>
                <c:pt idx="1">
                  <c:v>97.5</c:v>
                </c:pt>
                <c:pt idx="2">
                  <c:v>97.5</c:v>
                </c:pt>
                <c:pt idx="3">
                  <c:v>97.49</c:v>
                </c:pt>
                <c:pt idx="4">
                  <c:v>97.7</c:v>
                </c:pt>
              </c:numCache>
            </c:numRef>
          </c:val>
          <c:extLst>
            <c:ext xmlns:c16="http://schemas.microsoft.com/office/drawing/2014/chart" uri="{C3380CC4-5D6E-409C-BE32-E72D297353CC}">
              <c16:uniqueId val="{00000000-CDB6-4743-B9C3-FC148BFE4669}"/>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83.02</c:v>
                </c:pt>
                <c:pt idx="1">
                  <c:v>82.55</c:v>
                </c:pt>
                <c:pt idx="2">
                  <c:v>82.08</c:v>
                </c:pt>
                <c:pt idx="3">
                  <c:v>81.34</c:v>
                </c:pt>
                <c:pt idx="4">
                  <c:v>90.67</c:v>
                </c:pt>
              </c:numCache>
            </c:numRef>
          </c:val>
          <c:smooth val="0"/>
          <c:extLst>
            <c:ext xmlns:c16="http://schemas.microsoft.com/office/drawing/2014/chart" uri="{C3380CC4-5D6E-409C-BE32-E72D297353CC}">
              <c16:uniqueId val="{00000001-CDB6-4743-B9C3-FC148BFE4669}"/>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91.31</c:v>
                </c:pt>
                <c:pt idx="1">
                  <c:v>94.46</c:v>
                </c:pt>
                <c:pt idx="2">
                  <c:v>95</c:v>
                </c:pt>
                <c:pt idx="3">
                  <c:v>91.85</c:v>
                </c:pt>
                <c:pt idx="4">
                  <c:v>85.02</c:v>
                </c:pt>
              </c:numCache>
            </c:numRef>
          </c:val>
          <c:extLst>
            <c:ext xmlns:c16="http://schemas.microsoft.com/office/drawing/2014/chart" uri="{C3380CC4-5D6E-409C-BE32-E72D297353CC}">
              <c16:uniqueId val="{00000000-23DE-4A40-A105-7092132E52EB}"/>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3DE-4A40-A105-7092132E52EB}"/>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3C4-44EC-AF35-61695DBAC83F}"/>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3C4-44EC-AF35-61695DBAC83F}"/>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017-434F-81F9-871F230248D6}"/>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017-434F-81F9-871F230248D6}"/>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0E7-4137-ADDE-6ABD2EC4B019}"/>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0E7-4137-ADDE-6ABD2EC4B019}"/>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841-4D22-B938-C97153EBF160}"/>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841-4D22-B938-C97153EBF160}"/>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489.73</c:v>
                </c:pt>
                <c:pt idx="1">
                  <c:v>340.64</c:v>
                </c:pt>
                <c:pt idx="2">
                  <c:v>183.91</c:v>
                </c:pt>
                <c:pt idx="3">
                  <c:v>355.27</c:v>
                </c:pt>
                <c:pt idx="4">
                  <c:v>521.26</c:v>
                </c:pt>
              </c:numCache>
            </c:numRef>
          </c:val>
          <c:extLst>
            <c:ext xmlns:c16="http://schemas.microsoft.com/office/drawing/2014/chart" uri="{C3380CC4-5D6E-409C-BE32-E72D297353CC}">
              <c16:uniqueId val="{00000000-5BCE-49AA-82E9-E2D538233F29}"/>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958.81</c:v>
                </c:pt>
                <c:pt idx="1">
                  <c:v>1001.3</c:v>
                </c:pt>
                <c:pt idx="2">
                  <c:v>1050.51</c:v>
                </c:pt>
                <c:pt idx="3">
                  <c:v>1102.01</c:v>
                </c:pt>
                <c:pt idx="4">
                  <c:v>804.98</c:v>
                </c:pt>
              </c:numCache>
            </c:numRef>
          </c:val>
          <c:smooth val="0"/>
          <c:extLst>
            <c:ext xmlns:c16="http://schemas.microsoft.com/office/drawing/2014/chart" uri="{C3380CC4-5D6E-409C-BE32-E72D297353CC}">
              <c16:uniqueId val="{00000001-5BCE-49AA-82E9-E2D538233F29}"/>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100</c:v>
                </c:pt>
                <c:pt idx="1">
                  <c:v>114.54</c:v>
                </c:pt>
                <c:pt idx="2">
                  <c:v>134.22999999999999</c:v>
                </c:pt>
                <c:pt idx="3">
                  <c:v>100.33</c:v>
                </c:pt>
                <c:pt idx="4">
                  <c:v>86.14</c:v>
                </c:pt>
              </c:numCache>
            </c:numRef>
          </c:val>
          <c:extLst>
            <c:ext xmlns:c16="http://schemas.microsoft.com/office/drawing/2014/chart" uri="{C3380CC4-5D6E-409C-BE32-E72D297353CC}">
              <c16:uniqueId val="{00000000-249F-4A55-8358-E937621D2619}"/>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82.88</c:v>
                </c:pt>
                <c:pt idx="1">
                  <c:v>81.88</c:v>
                </c:pt>
                <c:pt idx="2">
                  <c:v>82.65</c:v>
                </c:pt>
                <c:pt idx="3">
                  <c:v>82.55</c:v>
                </c:pt>
                <c:pt idx="4">
                  <c:v>88.71</c:v>
                </c:pt>
              </c:numCache>
            </c:numRef>
          </c:val>
          <c:smooth val="0"/>
          <c:extLst>
            <c:ext xmlns:c16="http://schemas.microsoft.com/office/drawing/2014/chart" uri="{C3380CC4-5D6E-409C-BE32-E72D297353CC}">
              <c16:uniqueId val="{00000001-249F-4A55-8358-E937621D2619}"/>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177.07</c:v>
                </c:pt>
                <c:pt idx="1">
                  <c:v>163.83000000000001</c:v>
                </c:pt>
                <c:pt idx="2">
                  <c:v>136.13</c:v>
                </c:pt>
                <c:pt idx="3">
                  <c:v>173.85</c:v>
                </c:pt>
                <c:pt idx="4">
                  <c:v>186.72</c:v>
                </c:pt>
              </c:numCache>
            </c:numRef>
          </c:val>
          <c:extLst>
            <c:ext xmlns:c16="http://schemas.microsoft.com/office/drawing/2014/chart" uri="{C3380CC4-5D6E-409C-BE32-E72D297353CC}">
              <c16:uniqueId val="{00000000-5084-4BEC-8AFA-6DCF4E4DB0F4}"/>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190.99</c:v>
                </c:pt>
                <c:pt idx="1">
                  <c:v>187.55</c:v>
                </c:pt>
                <c:pt idx="2">
                  <c:v>186.3</c:v>
                </c:pt>
                <c:pt idx="3">
                  <c:v>188.38</c:v>
                </c:pt>
                <c:pt idx="4">
                  <c:v>174.8</c:v>
                </c:pt>
              </c:numCache>
            </c:numRef>
          </c:val>
          <c:smooth val="0"/>
          <c:extLst>
            <c:ext xmlns:c16="http://schemas.microsoft.com/office/drawing/2014/chart" uri="{C3380CC4-5D6E-409C-BE32-E72D297353CC}">
              <c16:uniqueId val="{00000001-5084-4BEC-8AFA-6DCF4E4DB0F4}"/>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B1" zoomScale="70" zoomScaleNormal="70" workbookViewId="0">
      <selection activeCell="CA23" sqref="CA23"/>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2">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2">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0" t="str">
        <f>データ!H6</f>
        <v>東京都　日の出町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2">
      <c r="A8" s="2"/>
      <c r="B8" s="40" t="str">
        <f>データ!I6</f>
        <v>法非適用</v>
      </c>
      <c r="C8" s="40"/>
      <c r="D8" s="40"/>
      <c r="E8" s="40"/>
      <c r="F8" s="40"/>
      <c r="G8" s="40"/>
      <c r="H8" s="40"/>
      <c r="I8" s="40" t="str">
        <f>データ!J6</f>
        <v>下水道事業</v>
      </c>
      <c r="J8" s="40"/>
      <c r="K8" s="40"/>
      <c r="L8" s="40"/>
      <c r="M8" s="40"/>
      <c r="N8" s="40"/>
      <c r="O8" s="40"/>
      <c r="P8" s="40" t="str">
        <f>データ!K6</f>
        <v>公共下水道</v>
      </c>
      <c r="Q8" s="40"/>
      <c r="R8" s="40"/>
      <c r="S8" s="40"/>
      <c r="T8" s="40"/>
      <c r="U8" s="40"/>
      <c r="V8" s="40"/>
      <c r="W8" s="40" t="str">
        <f>データ!L6</f>
        <v>Cc1</v>
      </c>
      <c r="X8" s="40"/>
      <c r="Y8" s="40"/>
      <c r="Z8" s="40"/>
      <c r="AA8" s="40"/>
      <c r="AB8" s="40"/>
      <c r="AC8" s="40"/>
      <c r="AD8" s="41" t="str">
        <f>データ!$M$6</f>
        <v>非設置</v>
      </c>
      <c r="AE8" s="41"/>
      <c r="AF8" s="41"/>
      <c r="AG8" s="41"/>
      <c r="AH8" s="41"/>
      <c r="AI8" s="41"/>
      <c r="AJ8" s="41"/>
      <c r="AK8" s="3"/>
      <c r="AL8" s="42">
        <f>データ!S6</f>
        <v>16409</v>
      </c>
      <c r="AM8" s="42"/>
      <c r="AN8" s="42"/>
      <c r="AO8" s="42"/>
      <c r="AP8" s="42"/>
      <c r="AQ8" s="42"/>
      <c r="AR8" s="42"/>
      <c r="AS8" s="42"/>
      <c r="AT8" s="35">
        <f>データ!T6</f>
        <v>28.07</v>
      </c>
      <c r="AU8" s="35"/>
      <c r="AV8" s="35"/>
      <c r="AW8" s="35"/>
      <c r="AX8" s="35"/>
      <c r="AY8" s="35"/>
      <c r="AZ8" s="35"/>
      <c r="BA8" s="35"/>
      <c r="BB8" s="35">
        <f>データ!U6</f>
        <v>584.57000000000005</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2">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2">
      <c r="A10" s="2"/>
      <c r="B10" s="35" t="str">
        <f>データ!N6</f>
        <v>-</v>
      </c>
      <c r="C10" s="35"/>
      <c r="D10" s="35"/>
      <c r="E10" s="35"/>
      <c r="F10" s="35"/>
      <c r="G10" s="35"/>
      <c r="H10" s="35"/>
      <c r="I10" s="35" t="str">
        <f>データ!O6</f>
        <v>該当数値なし</v>
      </c>
      <c r="J10" s="35"/>
      <c r="K10" s="35"/>
      <c r="L10" s="35"/>
      <c r="M10" s="35"/>
      <c r="N10" s="35"/>
      <c r="O10" s="35"/>
      <c r="P10" s="35">
        <f>データ!P6</f>
        <v>99.96</v>
      </c>
      <c r="Q10" s="35"/>
      <c r="R10" s="35"/>
      <c r="S10" s="35"/>
      <c r="T10" s="35"/>
      <c r="U10" s="35"/>
      <c r="V10" s="35"/>
      <c r="W10" s="35">
        <f>データ!Q6</f>
        <v>82.86</v>
      </c>
      <c r="X10" s="35"/>
      <c r="Y10" s="35"/>
      <c r="Z10" s="35"/>
      <c r="AA10" s="35"/>
      <c r="AB10" s="35"/>
      <c r="AC10" s="35"/>
      <c r="AD10" s="42">
        <f>データ!R6</f>
        <v>2013</v>
      </c>
      <c r="AE10" s="42"/>
      <c r="AF10" s="42"/>
      <c r="AG10" s="42"/>
      <c r="AH10" s="42"/>
      <c r="AI10" s="42"/>
      <c r="AJ10" s="42"/>
      <c r="AK10" s="2"/>
      <c r="AL10" s="42">
        <f>データ!V6</f>
        <v>16383</v>
      </c>
      <c r="AM10" s="42"/>
      <c r="AN10" s="42"/>
      <c r="AO10" s="42"/>
      <c r="AP10" s="42"/>
      <c r="AQ10" s="42"/>
      <c r="AR10" s="42"/>
      <c r="AS10" s="42"/>
      <c r="AT10" s="35">
        <f>データ!W6</f>
        <v>5.27</v>
      </c>
      <c r="AU10" s="35"/>
      <c r="AV10" s="35"/>
      <c r="AW10" s="35"/>
      <c r="AX10" s="35"/>
      <c r="AY10" s="35"/>
      <c r="AZ10" s="35"/>
      <c r="BA10" s="35"/>
      <c r="BB10" s="35">
        <f>データ!X6</f>
        <v>3108.73</v>
      </c>
      <c r="BC10" s="35"/>
      <c r="BD10" s="35"/>
      <c r="BE10" s="35"/>
      <c r="BF10" s="35"/>
      <c r="BG10" s="35"/>
      <c r="BH10" s="35"/>
      <c r="BI10" s="35"/>
      <c r="BJ10" s="2"/>
      <c r="BK10" s="2"/>
      <c r="BL10" s="53" t="s">
        <v>22</v>
      </c>
      <c r="BM10" s="54"/>
      <c r="BN10" s="55" t="s">
        <v>23</v>
      </c>
      <c r="BO10" s="55"/>
      <c r="BP10" s="55"/>
      <c r="BQ10" s="55"/>
      <c r="BR10" s="55"/>
      <c r="BS10" s="55"/>
      <c r="BT10" s="55"/>
      <c r="BU10" s="55"/>
      <c r="BV10" s="55"/>
      <c r="BW10" s="55"/>
      <c r="BX10" s="55"/>
      <c r="BY10" s="5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2">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2">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80" t="s">
        <v>118</v>
      </c>
      <c r="BM16" s="81"/>
      <c r="BN16" s="81"/>
      <c r="BO16" s="81"/>
      <c r="BP16" s="81"/>
      <c r="BQ16" s="81"/>
      <c r="BR16" s="81"/>
      <c r="BS16" s="81"/>
      <c r="BT16" s="81"/>
      <c r="BU16" s="81"/>
      <c r="BV16" s="81"/>
      <c r="BW16" s="81"/>
      <c r="BX16" s="81"/>
      <c r="BY16" s="81"/>
      <c r="BZ16" s="82"/>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80"/>
      <c r="BM17" s="81"/>
      <c r="BN17" s="81"/>
      <c r="BO17" s="81"/>
      <c r="BP17" s="81"/>
      <c r="BQ17" s="81"/>
      <c r="BR17" s="81"/>
      <c r="BS17" s="81"/>
      <c r="BT17" s="81"/>
      <c r="BU17" s="81"/>
      <c r="BV17" s="81"/>
      <c r="BW17" s="81"/>
      <c r="BX17" s="81"/>
      <c r="BY17" s="81"/>
      <c r="BZ17" s="82"/>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80"/>
      <c r="BM18" s="81"/>
      <c r="BN18" s="81"/>
      <c r="BO18" s="81"/>
      <c r="BP18" s="81"/>
      <c r="BQ18" s="81"/>
      <c r="BR18" s="81"/>
      <c r="BS18" s="81"/>
      <c r="BT18" s="81"/>
      <c r="BU18" s="81"/>
      <c r="BV18" s="81"/>
      <c r="BW18" s="81"/>
      <c r="BX18" s="81"/>
      <c r="BY18" s="81"/>
      <c r="BZ18" s="82"/>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80"/>
      <c r="BM19" s="81"/>
      <c r="BN19" s="81"/>
      <c r="BO19" s="81"/>
      <c r="BP19" s="81"/>
      <c r="BQ19" s="81"/>
      <c r="BR19" s="81"/>
      <c r="BS19" s="81"/>
      <c r="BT19" s="81"/>
      <c r="BU19" s="81"/>
      <c r="BV19" s="81"/>
      <c r="BW19" s="81"/>
      <c r="BX19" s="81"/>
      <c r="BY19" s="81"/>
      <c r="BZ19" s="82"/>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80"/>
      <c r="BM20" s="81"/>
      <c r="BN20" s="81"/>
      <c r="BO20" s="81"/>
      <c r="BP20" s="81"/>
      <c r="BQ20" s="81"/>
      <c r="BR20" s="81"/>
      <c r="BS20" s="81"/>
      <c r="BT20" s="81"/>
      <c r="BU20" s="81"/>
      <c r="BV20" s="81"/>
      <c r="BW20" s="81"/>
      <c r="BX20" s="81"/>
      <c r="BY20" s="81"/>
      <c r="BZ20" s="82"/>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80"/>
      <c r="BM21" s="81"/>
      <c r="BN21" s="81"/>
      <c r="BO21" s="81"/>
      <c r="BP21" s="81"/>
      <c r="BQ21" s="81"/>
      <c r="BR21" s="81"/>
      <c r="BS21" s="81"/>
      <c r="BT21" s="81"/>
      <c r="BU21" s="81"/>
      <c r="BV21" s="81"/>
      <c r="BW21" s="81"/>
      <c r="BX21" s="81"/>
      <c r="BY21" s="81"/>
      <c r="BZ21" s="82"/>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80"/>
      <c r="BM22" s="81"/>
      <c r="BN22" s="81"/>
      <c r="BO22" s="81"/>
      <c r="BP22" s="81"/>
      <c r="BQ22" s="81"/>
      <c r="BR22" s="81"/>
      <c r="BS22" s="81"/>
      <c r="BT22" s="81"/>
      <c r="BU22" s="81"/>
      <c r="BV22" s="81"/>
      <c r="BW22" s="81"/>
      <c r="BX22" s="81"/>
      <c r="BY22" s="81"/>
      <c r="BZ22" s="82"/>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80"/>
      <c r="BM23" s="81"/>
      <c r="BN23" s="81"/>
      <c r="BO23" s="81"/>
      <c r="BP23" s="81"/>
      <c r="BQ23" s="81"/>
      <c r="BR23" s="81"/>
      <c r="BS23" s="81"/>
      <c r="BT23" s="81"/>
      <c r="BU23" s="81"/>
      <c r="BV23" s="81"/>
      <c r="BW23" s="81"/>
      <c r="BX23" s="81"/>
      <c r="BY23" s="81"/>
      <c r="BZ23" s="82"/>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80"/>
      <c r="BM24" s="81"/>
      <c r="BN24" s="81"/>
      <c r="BO24" s="81"/>
      <c r="BP24" s="81"/>
      <c r="BQ24" s="81"/>
      <c r="BR24" s="81"/>
      <c r="BS24" s="81"/>
      <c r="BT24" s="81"/>
      <c r="BU24" s="81"/>
      <c r="BV24" s="81"/>
      <c r="BW24" s="81"/>
      <c r="BX24" s="81"/>
      <c r="BY24" s="81"/>
      <c r="BZ24" s="82"/>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80"/>
      <c r="BM25" s="81"/>
      <c r="BN25" s="81"/>
      <c r="BO25" s="81"/>
      <c r="BP25" s="81"/>
      <c r="BQ25" s="81"/>
      <c r="BR25" s="81"/>
      <c r="BS25" s="81"/>
      <c r="BT25" s="81"/>
      <c r="BU25" s="81"/>
      <c r="BV25" s="81"/>
      <c r="BW25" s="81"/>
      <c r="BX25" s="81"/>
      <c r="BY25" s="81"/>
      <c r="BZ25" s="82"/>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80"/>
      <c r="BM26" s="81"/>
      <c r="BN26" s="81"/>
      <c r="BO26" s="81"/>
      <c r="BP26" s="81"/>
      <c r="BQ26" s="81"/>
      <c r="BR26" s="81"/>
      <c r="BS26" s="81"/>
      <c r="BT26" s="81"/>
      <c r="BU26" s="81"/>
      <c r="BV26" s="81"/>
      <c r="BW26" s="81"/>
      <c r="BX26" s="81"/>
      <c r="BY26" s="81"/>
      <c r="BZ26" s="82"/>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80"/>
      <c r="BM27" s="81"/>
      <c r="BN27" s="81"/>
      <c r="BO27" s="81"/>
      <c r="BP27" s="81"/>
      <c r="BQ27" s="81"/>
      <c r="BR27" s="81"/>
      <c r="BS27" s="81"/>
      <c r="BT27" s="81"/>
      <c r="BU27" s="81"/>
      <c r="BV27" s="81"/>
      <c r="BW27" s="81"/>
      <c r="BX27" s="81"/>
      <c r="BY27" s="81"/>
      <c r="BZ27" s="82"/>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80"/>
      <c r="BM28" s="81"/>
      <c r="BN28" s="81"/>
      <c r="BO28" s="81"/>
      <c r="BP28" s="81"/>
      <c r="BQ28" s="81"/>
      <c r="BR28" s="81"/>
      <c r="BS28" s="81"/>
      <c r="BT28" s="81"/>
      <c r="BU28" s="81"/>
      <c r="BV28" s="81"/>
      <c r="BW28" s="81"/>
      <c r="BX28" s="81"/>
      <c r="BY28" s="81"/>
      <c r="BZ28" s="82"/>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80"/>
      <c r="BM29" s="81"/>
      <c r="BN29" s="81"/>
      <c r="BO29" s="81"/>
      <c r="BP29" s="81"/>
      <c r="BQ29" s="81"/>
      <c r="BR29" s="81"/>
      <c r="BS29" s="81"/>
      <c r="BT29" s="81"/>
      <c r="BU29" s="81"/>
      <c r="BV29" s="81"/>
      <c r="BW29" s="81"/>
      <c r="BX29" s="81"/>
      <c r="BY29" s="81"/>
      <c r="BZ29" s="82"/>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80"/>
      <c r="BM30" s="81"/>
      <c r="BN30" s="81"/>
      <c r="BO30" s="81"/>
      <c r="BP30" s="81"/>
      <c r="BQ30" s="81"/>
      <c r="BR30" s="81"/>
      <c r="BS30" s="81"/>
      <c r="BT30" s="81"/>
      <c r="BU30" s="81"/>
      <c r="BV30" s="81"/>
      <c r="BW30" s="81"/>
      <c r="BX30" s="81"/>
      <c r="BY30" s="81"/>
      <c r="BZ30" s="82"/>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80"/>
      <c r="BM31" s="81"/>
      <c r="BN31" s="81"/>
      <c r="BO31" s="81"/>
      <c r="BP31" s="81"/>
      <c r="BQ31" s="81"/>
      <c r="BR31" s="81"/>
      <c r="BS31" s="81"/>
      <c r="BT31" s="81"/>
      <c r="BU31" s="81"/>
      <c r="BV31" s="81"/>
      <c r="BW31" s="81"/>
      <c r="BX31" s="81"/>
      <c r="BY31" s="81"/>
      <c r="BZ31" s="82"/>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80"/>
      <c r="BM32" s="81"/>
      <c r="BN32" s="81"/>
      <c r="BO32" s="81"/>
      <c r="BP32" s="81"/>
      <c r="BQ32" s="81"/>
      <c r="BR32" s="81"/>
      <c r="BS32" s="81"/>
      <c r="BT32" s="81"/>
      <c r="BU32" s="81"/>
      <c r="BV32" s="81"/>
      <c r="BW32" s="81"/>
      <c r="BX32" s="81"/>
      <c r="BY32" s="81"/>
      <c r="BZ32" s="82"/>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80"/>
      <c r="BM33" s="81"/>
      <c r="BN33" s="81"/>
      <c r="BO33" s="81"/>
      <c r="BP33" s="81"/>
      <c r="BQ33" s="81"/>
      <c r="BR33" s="81"/>
      <c r="BS33" s="81"/>
      <c r="BT33" s="81"/>
      <c r="BU33" s="81"/>
      <c r="BV33" s="81"/>
      <c r="BW33" s="81"/>
      <c r="BX33" s="81"/>
      <c r="BY33" s="81"/>
      <c r="BZ33" s="82"/>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80"/>
      <c r="BM34" s="81"/>
      <c r="BN34" s="81"/>
      <c r="BO34" s="81"/>
      <c r="BP34" s="81"/>
      <c r="BQ34" s="81"/>
      <c r="BR34" s="81"/>
      <c r="BS34" s="81"/>
      <c r="BT34" s="81"/>
      <c r="BU34" s="81"/>
      <c r="BV34" s="81"/>
      <c r="BW34" s="81"/>
      <c r="BX34" s="81"/>
      <c r="BY34" s="81"/>
      <c r="BZ34" s="82"/>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80"/>
      <c r="BM35" s="81"/>
      <c r="BN35" s="81"/>
      <c r="BO35" s="81"/>
      <c r="BP35" s="81"/>
      <c r="BQ35" s="81"/>
      <c r="BR35" s="81"/>
      <c r="BS35" s="81"/>
      <c r="BT35" s="81"/>
      <c r="BU35" s="81"/>
      <c r="BV35" s="81"/>
      <c r="BW35" s="81"/>
      <c r="BX35" s="81"/>
      <c r="BY35" s="81"/>
      <c r="BZ35" s="82"/>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80"/>
      <c r="BM36" s="81"/>
      <c r="BN36" s="81"/>
      <c r="BO36" s="81"/>
      <c r="BP36" s="81"/>
      <c r="BQ36" s="81"/>
      <c r="BR36" s="81"/>
      <c r="BS36" s="81"/>
      <c r="BT36" s="81"/>
      <c r="BU36" s="81"/>
      <c r="BV36" s="81"/>
      <c r="BW36" s="81"/>
      <c r="BX36" s="81"/>
      <c r="BY36" s="81"/>
      <c r="BZ36" s="82"/>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80"/>
      <c r="BM37" s="81"/>
      <c r="BN37" s="81"/>
      <c r="BO37" s="81"/>
      <c r="BP37" s="81"/>
      <c r="BQ37" s="81"/>
      <c r="BR37" s="81"/>
      <c r="BS37" s="81"/>
      <c r="BT37" s="81"/>
      <c r="BU37" s="81"/>
      <c r="BV37" s="81"/>
      <c r="BW37" s="81"/>
      <c r="BX37" s="81"/>
      <c r="BY37" s="81"/>
      <c r="BZ37" s="82"/>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80"/>
      <c r="BM38" s="81"/>
      <c r="BN38" s="81"/>
      <c r="BO38" s="81"/>
      <c r="BP38" s="81"/>
      <c r="BQ38" s="81"/>
      <c r="BR38" s="81"/>
      <c r="BS38" s="81"/>
      <c r="BT38" s="81"/>
      <c r="BU38" s="81"/>
      <c r="BV38" s="81"/>
      <c r="BW38" s="81"/>
      <c r="BX38" s="81"/>
      <c r="BY38" s="81"/>
      <c r="BZ38" s="82"/>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80"/>
      <c r="BM39" s="81"/>
      <c r="BN39" s="81"/>
      <c r="BO39" s="81"/>
      <c r="BP39" s="81"/>
      <c r="BQ39" s="81"/>
      <c r="BR39" s="81"/>
      <c r="BS39" s="81"/>
      <c r="BT39" s="81"/>
      <c r="BU39" s="81"/>
      <c r="BV39" s="81"/>
      <c r="BW39" s="81"/>
      <c r="BX39" s="81"/>
      <c r="BY39" s="81"/>
      <c r="BZ39" s="82"/>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80"/>
      <c r="BM40" s="81"/>
      <c r="BN40" s="81"/>
      <c r="BO40" s="81"/>
      <c r="BP40" s="81"/>
      <c r="BQ40" s="81"/>
      <c r="BR40" s="81"/>
      <c r="BS40" s="81"/>
      <c r="BT40" s="81"/>
      <c r="BU40" s="81"/>
      <c r="BV40" s="81"/>
      <c r="BW40" s="81"/>
      <c r="BX40" s="81"/>
      <c r="BY40" s="81"/>
      <c r="BZ40" s="82"/>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80"/>
      <c r="BM41" s="81"/>
      <c r="BN41" s="81"/>
      <c r="BO41" s="81"/>
      <c r="BP41" s="81"/>
      <c r="BQ41" s="81"/>
      <c r="BR41" s="81"/>
      <c r="BS41" s="81"/>
      <c r="BT41" s="81"/>
      <c r="BU41" s="81"/>
      <c r="BV41" s="81"/>
      <c r="BW41" s="81"/>
      <c r="BX41" s="81"/>
      <c r="BY41" s="81"/>
      <c r="BZ41" s="82"/>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80"/>
      <c r="BM42" s="81"/>
      <c r="BN42" s="81"/>
      <c r="BO42" s="81"/>
      <c r="BP42" s="81"/>
      <c r="BQ42" s="81"/>
      <c r="BR42" s="81"/>
      <c r="BS42" s="81"/>
      <c r="BT42" s="81"/>
      <c r="BU42" s="81"/>
      <c r="BV42" s="81"/>
      <c r="BW42" s="81"/>
      <c r="BX42" s="81"/>
      <c r="BY42" s="81"/>
      <c r="BZ42" s="82"/>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80"/>
      <c r="BM43" s="81"/>
      <c r="BN43" s="81"/>
      <c r="BO43" s="81"/>
      <c r="BP43" s="81"/>
      <c r="BQ43" s="81"/>
      <c r="BR43" s="81"/>
      <c r="BS43" s="81"/>
      <c r="BT43" s="81"/>
      <c r="BU43" s="81"/>
      <c r="BV43" s="81"/>
      <c r="BW43" s="81"/>
      <c r="BX43" s="81"/>
      <c r="BY43" s="81"/>
      <c r="BZ43" s="82"/>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83"/>
      <c r="BM44" s="84"/>
      <c r="BN44" s="84"/>
      <c r="BO44" s="84"/>
      <c r="BP44" s="84"/>
      <c r="BQ44" s="84"/>
      <c r="BR44" s="84"/>
      <c r="BS44" s="84"/>
      <c r="BT44" s="84"/>
      <c r="BU44" s="84"/>
      <c r="BV44" s="84"/>
      <c r="BW44" s="84"/>
      <c r="BX44" s="84"/>
      <c r="BY44" s="84"/>
      <c r="BZ44" s="85"/>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116</v>
      </c>
      <c r="BM47" s="66"/>
      <c r="BN47" s="66"/>
      <c r="BO47" s="66"/>
      <c r="BP47" s="66"/>
      <c r="BQ47" s="66"/>
      <c r="BR47" s="66"/>
      <c r="BS47" s="66"/>
      <c r="BT47" s="66"/>
      <c r="BU47" s="66"/>
      <c r="BV47" s="66"/>
      <c r="BW47" s="66"/>
      <c r="BX47" s="66"/>
      <c r="BY47" s="66"/>
      <c r="BZ47" s="67"/>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2">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2">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117</v>
      </c>
      <c r="BM66" s="66"/>
      <c r="BN66" s="66"/>
      <c r="BO66" s="66"/>
      <c r="BP66" s="66"/>
      <c r="BQ66" s="66"/>
      <c r="BR66" s="66"/>
      <c r="BS66" s="66"/>
      <c r="BT66" s="66"/>
      <c r="BU66" s="66"/>
      <c r="BV66" s="66"/>
      <c r="BW66" s="66"/>
      <c r="BX66" s="66"/>
      <c r="BY66" s="66"/>
      <c r="BZ66" s="67"/>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2">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x14ac:dyDescent="0.2">
      <c r="C84" s="2"/>
    </row>
    <row r="85" spans="1:78" hidden="1" x14ac:dyDescent="0.2">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2">
      <c r="B86" s="12"/>
      <c r="C86" s="12"/>
      <c r="D86" s="12"/>
      <c r="E86" s="12" t="str">
        <f>データ!AI6</f>
        <v/>
      </c>
      <c r="F86" s="12" t="s">
        <v>43</v>
      </c>
      <c r="G86" s="12" t="s">
        <v>43</v>
      </c>
      <c r="H86" s="12" t="str">
        <f>データ!BP6</f>
        <v>【652.82】</v>
      </c>
      <c r="I86" s="12" t="str">
        <f>データ!CA6</f>
        <v>【97.61】</v>
      </c>
      <c r="J86" s="12" t="str">
        <f>データ!CL6</f>
        <v>【138.29】</v>
      </c>
      <c r="K86" s="12" t="str">
        <f>データ!CW6</f>
        <v>【59.10】</v>
      </c>
      <c r="L86" s="12" t="str">
        <f>データ!DH6</f>
        <v>【95.82】</v>
      </c>
      <c r="M86" s="12" t="s">
        <v>43</v>
      </c>
      <c r="N86" s="12" t="s">
        <v>43</v>
      </c>
      <c r="O86" s="12" t="str">
        <f>データ!EO6</f>
        <v>【0.23】</v>
      </c>
    </row>
  </sheetData>
  <sheetProtection algorithmName="SHA-512" hashValue="u5g79lWk2BmT5FTFglZW1AU1GgIg8PsVEoTmM2HSEj5a0RNumzOmQj7zzK7I0eKjtpOWPn6GkhUV1Ecrk2Ie0g==" saltValue="pI2fU22Ov0oa6DkheqNjRQ=="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2" x14ac:dyDescent="0.2"/>
  <cols>
    <col min="2" max="144" width="11.88671875" customWidth="1"/>
  </cols>
  <sheetData>
    <row r="1" spans="1:145" x14ac:dyDescent="0.2">
      <c r="A1" t="s">
        <v>44</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2">
      <c r="A2" s="14" t="s">
        <v>45</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2">
      <c r="A3" s="14" t="s">
        <v>46</v>
      </c>
      <c r="B3" s="15" t="s">
        <v>47</v>
      </c>
      <c r="C3" s="15" t="s">
        <v>48</v>
      </c>
      <c r="D3" s="15" t="s">
        <v>49</v>
      </c>
      <c r="E3" s="15" t="s">
        <v>50</v>
      </c>
      <c r="F3" s="15" t="s">
        <v>51</v>
      </c>
      <c r="G3" s="15" t="s">
        <v>52</v>
      </c>
      <c r="H3" s="73" t="s">
        <v>53</v>
      </c>
      <c r="I3" s="74"/>
      <c r="J3" s="74"/>
      <c r="K3" s="74"/>
      <c r="L3" s="74"/>
      <c r="M3" s="74"/>
      <c r="N3" s="74"/>
      <c r="O3" s="74"/>
      <c r="P3" s="74"/>
      <c r="Q3" s="74"/>
      <c r="R3" s="74"/>
      <c r="S3" s="74"/>
      <c r="T3" s="74"/>
      <c r="U3" s="74"/>
      <c r="V3" s="74"/>
      <c r="W3" s="74"/>
      <c r="X3" s="75"/>
      <c r="Y3" s="79" t="s">
        <v>54</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55</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2">
      <c r="A4" s="14" t="s">
        <v>56</v>
      </c>
      <c r="B4" s="16"/>
      <c r="C4" s="16"/>
      <c r="D4" s="16"/>
      <c r="E4" s="16"/>
      <c r="F4" s="16"/>
      <c r="G4" s="16"/>
      <c r="H4" s="76"/>
      <c r="I4" s="77"/>
      <c r="J4" s="77"/>
      <c r="K4" s="77"/>
      <c r="L4" s="77"/>
      <c r="M4" s="77"/>
      <c r="N4" s="77"/>
      <c r="O4" s="77"/>
      <c r="P4" s="77"/>
      <c r="Q4" s="77"/>
      <c r="R4" s="77"/>
      <c r="S4" s="77"/>
      <c r="T4" s="77"/>
      <c r="U4" s="77"/>
      <c r="V4" s="77"/>
      <c r="W4" s="77"/>
      <c r="X4" s="78"/>
      <c r="Y4" s="72" t="s">
        <v>57</v>
      </c>
      <c r="Z4" s="72"/>
      <c r="AA4" s="72"/>
      <c r="AB4" s="72"/>
      <c r="AC4" s="72"/>
      <c r="AD4" s="72"/>
      <c r="AE4" s="72"/>
      <c r="AF4" s="72"/>
      <c r="AG4" s="72"/>
      <c r="AH4" s="72"/>
      <c r="AI4" s="72"/>
      <c r="AJ4" s="72" t="s">
        <v>58</v>
      </c>
      <c r="AK4" s="72"/>
      <c r="AL4" s="72"/>
      <c r="AM4" s="72"/>
      <c r="AN4" s="72"/>
      <c r="AO4" s="72"/>
      <c r="AP4" s="72"/>
      <c r="AQ4" s="72"/>
      <c r="AR4" s="72"/>
      <c r="AS4" s="72"/>
      <c r="AT4" s="72"/>
      <c r="AU4" s="72" t="s">
        <v>59</v>
      </c>
      <c r="AV4" s="72"/>
      <c r="AW4" s="72"/>
      <c r="AX4" s="72"/>
      <c r="AY4" s="72"/>
      <c r="AZ4" s="72"/>
      <c r="BA4" s="72"/>
      <c r="BB4" s="72"/>
      <c r="BC4" s="72"/>
      <c r="BD4" s="72"/>
      <c r="BE4" s="72"/>
      <c r="BF4" s="72" t="s">
        <v>60</v>
      </c>
      <c r="BG4" s="72"/>
      <c r="BH4" s="72"/>
      <c r="BI4" s="72"/>
      <c r="BJ4" s="72"/>
      <c r="BK4" s="72"/>
      <c r="BL4" s="72"/>
      <c r="BM4" s="72"/>
      <c r="BN4" s="72"/>
      <c r="BO4" s="72"/>
      <c r="BP4" s="72"/>
      <c r="BQ4" s="72" t="s">
        <v>61</v>
      </c>
      <c r="BR4" s="72"/>
      <c r="BS4" s="72"/>
      <c r="BT4" s="72"/>
      <c r="BU4" s="72"/>
      <c r="BV4" s="72"/>
      <c r="BW4" s="72"/>
      <c r="BX4" s="72"/>
      <c r="BY4" s="72"/>
      <c r="BZ4" s="72"/>
      <c r="CA4" s="72"/>
      <c r="CB4" s="72" t="s">
        <v>62</v>
      </c>
      <c r="CC4" s="72"/>
      <c r="CD4" s="72"/>
      <c r="CE4" s="72"/>
      <c r="CF4" s="72"/>
      <c r="CG4" s="72"/>
      <c r="CH4" s="72"/>
      <c r="CI4" s="72"/>
      <c r="CJ4" s="72"/>
      <c r="CK4" s="72"/>
      <c r="CL4" s="72"/>
      <c r="CM4" s="72" t="s">
        <v>63</v>
      </c>
      <c r="CN4" s="72"/>
      <c r="CO4" s="72"/>
      <c r="CP4" s="72"/>
      <c r="CQ4" s="72"/>
      <c r="CR4" s="72"/>
      <c r="CS4" s="72"/>
      <c r="CT4" s="72"/>
      <c r="CU4" s="72"/>
      <c r="CV4" s="72"/>
      <c r="CW4" s="72"/>
      <c r="CX4" s="72" t="s">
        <v>64</v>
      </c>
      <c r="CY4" s="72"/>
      <c r="CZ4" s="72"/>
      <c r="DA4" s="72"/>
      <c r="DB4" s="72"/>
      <c r="DC4" s="72"/>
      <c r="DD4" s="72"/>
      <c r="DE4" s="72"/>
      <c r="DF4" s="72"/>
      <c r="DG4" s="72"/>
      <c r="DH4" s="72"/>
      <c r="DI4" s="72" t="s">
        <v>65</v>
      </c>
      <c r="DJ4" s="72"/>
      <c r="DK4" s="72"/>
      <c r="DL4" s="72"/>
      <c r="DM4" s="72"/>
      <c r="DN4" s="72"/>
      <c r="DO4" s="72"/>
      <c r="DP4" s="72"/>
      <c r="DQ4" s="72"/>
      <c r="DR4" s="72"/>
      <c r="DS4" s="72"/>
      <c r="DT4" s="72" t="s">
        <v>66</v>
      </c>
      <c r="DU4" s="72"/>
      <c r="DV4" s="72"/>
      <c r="DW4" s="72"/>
      <c r="DX4" s="72"/>
      <c r="DY4" s="72"/>
      <c r="DZ4" s="72"/>
      <c r="EA4" s="72"/>
      <c r="EB4" s="72"/>
      <c r="EC4" s="72"/>
      <c r="ED4" s="72"/>
      <c r="EE4" s="72" t="s">
        <v>67</v>
      </c>
      <c r="EF4" s="72"/>
      <c r="EG4" s="72"/>
      <c r="EH4" s="72"/>
      <c r="EI4" s="72"/>
      <c r="EJ4" s="72"/>
      <c r="EK4" s="72"/>
      <c r="EL4" s="72"/>
      <c r="EM4" s="72"/>
      <c r="EN4" s="72"/>
      <c r="EO4" s="72"/>
    </row>
    <row r="5" spans="1:145" x14ac:dyDescent="0.2">
      <c r="A5" s="14" t="s">
        <v>68</v>
      </c>
      <c r="B5" s="17"/>
      <c r="C5" s="17"/>
      <c r="D5" s="17"/>
      <c r="E5" s="17"/>
      <c r="F5" s="17"/>
      <c r="G5" s="17"/>
      <c r="H5" s="18" t="s">
        <v>69</v>
      </c>
      <c r="I5" s="18" t="s">
        <v>70</v>
      </c>
      <c r="J5" s="18" t="s">
        <v>71</v>
      </c>
      <c r="K5" s="18" t="s">
        <v>72</v>
      </c>
      <c r="L5" s="18" t="s">
        <v>73</v>
      </c>
      <c r="M5" s="18" t="s">
        <v>5</v>
      </c>
      <c r="N5" s="18" t="s">
        <v>74</v>
      </c>
      <c r="O5" s="18" t="s">
        <v>75</v>
      </c>
      <c r="P5" s="18" t="s">
        <v>76</v>
      </c>
      <c r="Q5" s="18" t="s">
        <v>77</v>
      </c>
      <c r="R5" s="18" t="s">
        <v>78</v>
      </c>
      <c r="S5" s="18" t="s">
        <v>79</v>
      </c>
      <c r="T5" s="18" t="s">
        <v>80</v>
      </c>
      <c r="U5" s="18" t="s">
        <v>81</v>
      </c>
      <c r="V5" s="18" t="s">
        <v>82</v>
      </c>
      <c r="W5" s="18" t="s">
        <v>83</v>
      </c>
      <c r="X5" s="18" t="s">
        <v>84</v>
      </c>
      <c r="Y5" s="18" t="s">
        <v>85</v>
      </c>
      <c r="Z5" s="18" t="s">
        <v>86</v>
      </c>
      <c r="AA5" s="18" t="s">
        <v>87</v>
      </c>
      <c r="AB5" s="18" t="s">
        <v>88</v>
      </c>
      <c r="AC5" s="18" t="s">
        <v>89</v>
      </c>
      <c r="AD5" s="18" t="s">
        <v>90</v>
      </c>
      <c r="AE5" s="18" t="s">
        <v>91</v>
      </c>
      <c r="AF5" s="18" t="s">
        <v>92</v>
      </c>
      <c r="AG5" s="18" t="s">
        <v>93</v>
      </c>
      <c r="AH5" s="18" t="s">
        <v>94</v>
      </c>
      <c r="AI5" s="18" t="s">
        <v>31</v>
      </c>
      <c r="AJ5" s="18" t="s">
        <v>85</v>
      </c>
      <c r="AK5" s="18" t="s">
        <v>86</v>
      </c>
      <c r="AL5" s="18" t="s">
        <v>87</v>
      </c>
      <c r="AM5" s="18" t="s">
        <v>88</v>
      </c>
      <c r="AN5" s="18" t="s">
        <v>89</v>
      </c>
      <c r="AO5" s="18" t="s">
        <v>90</v>
      </c>
      <c r="AP5" s="18" t="s">
        <v>91</v>
      </c>
      <c r="AQ5" s="18" t="s">
        <v>92</v>
      </c>
      <c r="AR5" s="18" t="s">
        <v>93</v>
      </c>
      <c r="AS5" s="18" t="s">
        <v>94</v>
      </c>
      <c r="AT5" s="18" t="s">
        <v>95</v>
      </c>
      <c r="AU5" s="18" t="s">
        <v>85</v>
      </c>
      <c r="AV5" s="18" t="s">
        <v>86</v>
      </c>
      <c r="AW5" s="18" t="s">
        <v>87</v>
      </c>
      <c r="AX5" s="18" t="s">
        <v>88</v>
      </c>
      <c r="AY5" s="18" t="s">
        <v>89</v>
      </c>
      <c r="AZ5" s="18" t="s">
        <v>90</v>
      </c>
      <c r="BA5" s="18" t="s">
        <v>91</v>
      </c>
      <c r="BB5" s="18" t="s">
        <v>92</v>
      </c>
      <c r="BC5" s="18" t="s">
        <v>93</v>
      </c>
      <c r="BD5" s="18" t="s">
        <v>94</v>
      </c>
      <c r="BE5" s="18" t="s">
        <v>95</v>
      </c>
      <c r="BF5" s="18" t="s">
        <v>85</v>
      </c>
      <c r="BG5" s="18" t="s">
        <v>86</v>
      </c>
      <c r="BH5" s="18" t="s">
        <v>87</v>
      </c>
      <c r="BI5" s="18" t="s">
        <v>88</v>
      </c>
      <c r="BJ5" s="18" t="s">
        <v>89</v>
      </c>
      <c r="BK5" s="18" t="s">
        <v>90</v>
      </c>
      <c r="BL5" s="18" t="s">
        <v>91</v>
      </c>
      <c r="BM5" s="18" t="s">
        <v>92</v>
      </c>
      <c r="BN5" s="18" t="s">
        <v>93</v>
      </c>
      <c r="BO5" s="18" t="s">
        <v>94</v>
      </c>
      <c r="BP5" s="18" t="s">
        <v>95</v>
      </c>
      <c r="BQ5" s="18" t="s">
        <v>85</v>
      </c>
      <c r="BR5" s="18" t="s">
        <v>86</v>
      </c>
      <c r="BS5" s="18" t="s">
        <v>87</v>
      </c>
      <c r="BT5" s="18" t="s">
        <v>88</v>
      </c>
      <c r="BU5" s="18" t="s">
        <v>89</v>
      </c>
      <c r="BV5" s="18" t="s">
        <v>90</v>
      </c>
      <c r="BW5" s="18" t="s">
        <v>91</v>
      </c>
      <c r="BX5" s="18" t="s">
        <v>92</v>
      </c>
      <c r="BY5" s="18" t="s">
        <v>93</v>
      </c>
      <c r="BZ5" s="18" t="s">
        <v>94</v>
      </c>
      <c r="CA5" s="18" t="s">
        <v>95</v>
      </c>
      <c r="CB5" s="18" t="s">
        <v>85</v>
      </c>
      <c r="CC5" s="18" t="s">
        <v>86</v>
      </c>
      <c r="CD5" s="18" t="s">
        <v>87</v>
      </c>
      <c r="CE5" s="18" t="s">
        <v>88</v>
      </c>
      <c r="CF5" s="18" t="s">
        <v>89</v>
      </c>
      <c r="CG5" s="18" t="s">
        <v>90</v>
      </c>
      <c r="CH5" s="18" t="s">
        <v>91</v>
      </c>
      <c r="CI5" s="18" t="s">
        <v>92</v>
      </c>
      <c r="CJ5" s="18" t="s">
        <v>93</v>
      </c>
      <c r="CK5" s="18" t="s">
        <v>94</v>
      </c>
      <c r="CL5" s="18" t="s">
        <v>95</v>
      </c>
      <c r="CM5" s="18" t="s">
        <v>85</v>
      </c>
      <c r="CN5" s="18" t="s">
        <v>86</v>
      </c>
      <c r="CO5" s="18" t="s">
        <v>87</v>
      </c>
      <c r="CP5" s="18" t="s">
        <v>88</v>
      </c>
      <c r="CQ5" s="18" t="s">
        <v>89</v>
      </c>
      <c r="CR5" s="18" t="s">
        <v>90</v>
      </c>
      <c r="CS5" s="18" t="s">
        <v>91</v>
      </c>
      <c r="CT5" s="18" t="s">
        <v>92</v>
      </c>
      <c r="CU5" s="18" t="s">
        <v>93</v>
      </c>
      <c r="CV5" s="18" t="s">
        <v>94</v>
      </c>
      <c r="CW5" s="18" t="s">
        <v>95</v>
      </c>
      <c r="CX5" s="18" t="s">
        <v>85</v>
      </c>
      <c r="CY5" s="18" t="s">
        <v>86</v>
      </c>
      <c r="CZ5" s="18" t="s">
        <v>87</v>
      </c>
      <c r="DA5" s="18" t="s">
        <v>88</v>
      </c>
      <c r="DB5" s="18" t="s">
        <v>89</v>
      </c>
      <c r="DC5" s="18" t="s">
        <v>90</v>
      </c>
      <c r="DD5" s="18" t="s">
        <v>91</v>
      </c>
      <c r="DE5" s="18" t="s">
        <v>92</v>
      </c>
      <c r="DF5" s="18" t="s">
        <v>93</v>
      </c>
      <c r="DG5" s="18" t="s">
        <v>94</v>
      </c>
      <c r="DH5" s="18" t="s">
        <v>95</v>
      </c>
      <c r="DI5" s="18" t="s">
        <v>85</v>
      </c>
      <c r="DJ5" s="18" t="s">
        <v>86</v>
      </c>
      <c r="DK5" s="18" t="s">
        <v>87</v>
      </c>
      <c r="DL5" s="18" t="s">
        <v>88</v>
      </c>
      <c r="DM5" s="18" t="s">
        <v>89</v>
      </c>
      <c r="DN5" s="18" t="s">
        <v>90</v>
      </c>
      <c r="DO5" s="18" t="s">
        <v>91</v>
      </c>
      <c r="DP5" s="18" t="s">
        <v>92</v>
      </c>
      <c r="DQ5" s="18" t="s">
        <v>93</v>
      </c>
      <c r="DR5" s="18" t="s">
        <v>94</v>
      </c>
      <c r="DS5" s="18" t="s">
        <v>95</v>
      </c>
      <c r="DT5" s="18" t="s">
        <v>85</v>
      </c>
      <c r="DU5" s="18" t="s">
        <v>86</v>
      </c>
      <c r="DV5" s="18" t="s">
        <v>87</v>
      </c>
      <c r="DW5" s="18" t="s">
        <v>88</v>
      </c>
      <c r="DX5" s="18" t="s">
        <v>89</v>
      </c>
      <c r="DY5" s="18" t="s">
        <v>90</v>
      </c>
      <c r="DZ5" s="18" t="s">
        <v>91</v>
      </c>
      <c r="EA5" s="18" t="s">
        <v>92</v>
      </c>
      <c r="EB5" s="18" t="s">
        <v>93</v>
      </c>
      <c r="EC5" s="18" t="s">
        <v>94</v>
      </c>
      <c r="ED5" s="18" t="s">
        <v>95</v>
      </c>
      <c r="EE5" s="18" t="s">
        <v>85</v>
      </c>
      <c r="EF5" s="18" t="s">
        <v>86</v>
      </c>
      <c r="EG5" s="18" t="s">
        <v>87</v>
      </c>
      <c r="EH5" s="18" t="s">
        <v>88</v>
      </c>
      <c r="EI5" s="18" t="s">
        <v>89</v>
      </c>
      <c r="EJ5" s="18" t="s">
        <v>90</v>
      </c>
      <c r="EK5" s="18" t="s">
        <v>91</v>
      </c>
      <c r="EL5" s="18" t="s">
        <v>92</v>
      </c>
      <c r="EM5" s="18" t="s">
        <v>93</v>
      </c>
      <c r="EN5" s="18" t="s">
        <v>94</v>
      </c>
      <c r="EO5" s="18" t="s">
        <v>95</v>
      </c>
    </row>
    <row r="6" spans="1:145" s="22" customFormat="1" x14ac:dyDescent="0.2">
      <c r="A6" s="14" t="s">
        <v>96</v>
      </c>
      <c r="B6" s="19">
        <f>B7</f>
        <v>2022</v>
      </c>
      <c r="C6" s="19">
        <f t="shared" ref="C6:X6" si="3">C7</f>
        <v>133051</v>
      </c>
      <c r="D6" s="19">
        <f t="shared" si="3"/>
        <v>47</v>
      </c>
      <c r="E6" s="19">
        <f t="shared" si="3"/>
        <v>17</v>
      </c>
      <c r="F6" s="19">
        <f t="shared" si="3"/>
        <v>1</v>
      </c>
      <c r="G6" s="19">
        <f t="shared" si="3"/>
        <v>0</v>
      </c>
      <c r="H6" s="19" t="str">
        <f t="shared" si="3"/>
        <v>東京都　日の出町</v>
      </c>
      <c r="I6" s="19" t="str">
        <f t="shared" si="3"/>
        <v>法非適用</v>
      </c>
      <c r="J6" s="19" t="str">
        <f t="shared" si="3"/>
        <v>下水道事業</v>
      </c>
      <c r="K6" s="19" t="str">
        <f t="shared" si="3"/>
        <v>公共下水道</v>
      </c>
      <c r="L6" s="19" t="str">
        <f t="shared" si="3"/>
        <v>Cc1</v>
      </c>
      <c r="M6" s="19" t="str">
        <f t="shared" si="3"/>
        <v>非設置</v>
      </c>
      <c r="N6" s="20" t="str">
        <f t="shared" si="3"/>
        <v>-</v>
      </c>
      <c r="O6" s="20" t="str">
        <f t="shared" si="3"/>
        <v>該当数値なし</v>
      </c>
      <c r="P6" s="20">
        <f t="shared" si="3"/>
        <v>99.96</v>
      </c>
      <c r="Q6" s="20">
        <f t="shared" si="3"/>
        <v>82.86</v>
      </c>
      <c r="R6" s="20">
        <f t="shared" si="3"/>
        <v>2013</v>
      </c>
      <c r="S6" s="20">
        <f t="shared" si="3"/>
        <v>16409</v>
      </c>
      <c r="T6" s="20">
        <f t="shared" si="3"/>
        <v>28.07</v>
      </c>
      <c r="U6" s="20">
        <f t="shared" si="3"/>
        <v>584.57000000000005</v>
      </c>
      <c r="V6" s="20">
        <f t="shared" si="3"/>
        <v>16383</v>
      </c>
      <c r="W6" s="20">
        <f t="shared" si="3"/>
        <v>5.27</v>
      </c>
      <c r="X6" s="20">
        <f t="shared" si="3"/>
        <v>3108.73</v>
      </c>
      <c r="Y6" s="21">
        <f>IF(Y7="",NA(),Y7)</f>
        <v>91.31</v>
      </c>
      <c r="Z6" s="21">
        <f t="shared" ref="Z6:AH6" si="4">IF(Z7="",NA(),Z7)</f>
        <v>94.46</v>
      </c>
      <c r="AA6" s="21">
        <f t="shared" si="4"/>
        <v>95</v>
      </c>
      <c r="AB6" s="21">
        <f t="shared" si="4"/>
        <v>91.85</v>
      </c>
      <c r="AC6" s="21">
        <f t="shared" si="4"/>
        <v>85.02</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489.73</v>
      </c>
      <c r="BG6" s="21">
        <f t="shared" ref="BG6:BO6" si="7">IF(BG7="",NA(),BG7)</f>
        <v>340.64</v>
      </c>
      <c r="BH6" s="21">
        <f t="shared" si="7"/>
        <v>183.91</v>
      </c>
      <c r="BI6" s="21">
        <f t="shared" si="7"/>
        <v>355.27</v>
      </c>
      <c r="BJ6" s="21">
        <f t="shared" si="7"/>
        <v>521.26</v>
      </c>
      <c r="BK6" s="21">
        <f t="shared" si="7"/>
        <v>958.81</v>
      </c>
      <c r="BL6" s="21">
        <f t="shared" si="7"/>
        <v>1001.3</v>
      </c>
      <c r="BM6" s="21">
        <f t="shared" si="7"/>
        <v>1050.51</v>
      </c>
      <c r="BN6" s="21">
        <f t="shared" si="7"/>
        <v>1102.01</v>
      </c>
      <c r="BO6" s="21">
        <f t="shared" si="7"/>
        <v>804.98</v>
      </c>
      <c r="BP6" s="20" t="str">
        <f>IF(BP7="","",IF(BP7="-","【-】","【"&amp;SUBSTITUTE(TEXT(BP7,"#,##0.00"),"-","△")&amp;"】"))</f>
        <v>【652.82】</v>
      </c>
      <c r="BQ6" s="21">
        <f>IF(BQ7="",NA(),BQ7)</f>
        <v>100</v>
      </c>
      <c r="BR6" s="21">
        <f t="shared" ref="BR6:BZ6" si="8">IF(BR7="",NA(),BR7)</f>
        <v>114.54</v>
      </c>
      <c r="BS6" s="21">
        <f t="shared" si="8"/>
        <v>134.22999999999999</v>
      </c>
      <c r="BT6" s="21">
        <f t="shared" si="8"/>
        <v>100.33</v>
      </c>
      <c r="BU6" s="21">
        <f t="shared" si="8"/>
        <v>86.14</v>
      </c>
      <c r="BV6" s="21">
        <f t="shared" si="8"/>
        <v>82.88</v>
      </c>
      <c r="BW6" s="21">
        <f t="shared" si="8"/>
        <v>81.88</v>
      </c>
      <c r="BX6" s="21">
        <f t="shared" si="8"/>
        <v>82.65</v>
      </c>
      <c r="BY6" s="21">
        <f t="shared" si="8"/>
        <v>82.55</v>
      </c>
      <c r="BZ6" s="21">
        <f t="shared" si="8"/>
        <v>88.71</v>
      </c>
      <c r="CA6" s="20" t="str">
        <f>IF(CA7="","",IF(CA7="-","【-】","【"&amp;SUBSTITUTE(TEXT(CA7,"#,##0.00"),"-","△")&amp;"】"))</f>
        <v>【97.61】</v>
      </c>
      <c r="CB6" s="21">
        <f>IF(CB7="",NA(),CB7)</f>
        <v>177.07</v>
      </c>
      <c r="CC6" s="21">
        <f t="shared" ref="CC6:CK6" si="9">IF(CC7="",NA(),CC7)</f>
        <v>163.83000000000001</v>
      </c>
      <c r="CD6" s="21">
        <f t="shared" si="9"/>
        <v>136.13</v>
      </c>
      <c r="CE6" s="21">
        <f t="shared" si="9"/>
        <v>173.85</v>
      </c>
      <c r="CF6" s="21">
        <f t="shared" si="9"/>
        <v>186.72</v>
      </c>
      <c r="CG6" s="21">
        <f t="shared" si="9"/>
        <v>190.99</v>
      </c>
      <c r="CH6" s="21">
        <f t="shared" si="9"/>
        <v>187.55</v>
      </c>
      <c r="CI6" s="21">
        <f t="shared" si="9"/>
        <v>186.3</v>
      </c>
      <c r="CJ6" s="21">
        <f t="shared" si="9"/>
        <v>188.38</v>
      </c>
      <c r="CK6" s="21">
        <f t="shared" si="9"/>
        <v>174.8</v>
      </c>
      <c r="CL6" s="20" t="str">
        <f>IF(CL7="","",IF(CL7="-","【-】","【"&amp;SUBSTITUTE(TEXT(CL7,"#,##0.00"),"-","△")&amp;"】"))</f>
        <v>【138.29】</v>
      </c>
      <c r="CM6" s="21" t="str">
        <f>IF(CM7="",NA(),CM7)</f>
        <v>-</v>
      </c>
      <c r="CN6" s="21" t="str">
        <f t="shared" ref="CN6:CV6" si="10">IF(CN7="",NA(),CN7)</f>
        <v>-</v>
      </c>
      <c r="CO6" s="21" t="str">
        <f t="shared" si="10"/>
        <v>-</v>
      </c>
      <c r="CP6" s="21" t="str">
        <f t="shared" si="10"/>
        <v>-</v>
      </c>
      <c r="CQ6" s="21" t="str">
        <f t="shared" si="10"/>
        <v>-</v>
      </c>
      <c r="CR6" s="21">
        <f t="shared" si="10"/>
        <v>52.58</v>
      </c>
      <c r="CS6" s="21">
        <f t="shared" si="10"/>
        <v>50.94</v>
      </c>
      <c r="CT6" s="21">
        <f t="shared" si="10"/>
        <v>50.53</v>
      </c>
      <c r="CU6" s="21">
        <f t="shared" si="10"/>
        <v>51.42</v>
      </c>
      <c r="CV6" s="21">
        <f t="shared" si="10"/>
        <v>55.82</v>
      </c>
      <c r="CW6" s="20" t="str">
        <f>IF(CW7="","",IF(CW7="-","【-】","【"&amp;SUBSTITUTE(TEXT(CW7,"#,##0.00"),"-","△")&amp;"】"))</f>
        <v>【59.10】</v>
      </c>
      <c r="CX6" s="21">
        <f>IF(CX7="",NA(),CX7)</f>
        <v>97.51</v>
      </c>
      <c r="CY6" s="21">
        <f t="shared" ref="CY6:DG6" si="11">IF(CY7="",NA(),CY7)</f>
        <v>97.5</v>
      </c>
      <c r="CZ6" s="21">
        <f t="shared" si="11"/>
        <v>97.5</v>
      </c>
      <c r="DA6" s="21">
        <f t="shared" si="11"/>
        <v>97.49</v>
      </c>
      <c r="DB6" s="21">
        <f t="shared" si="11"/>
        <v>97.7</v>
      </c>
      <c r="DC6" s="21">
        <f t="shared" si="11"/>
        <v>83.02</v>
      </c>
      <c r="DD6" s="21">
        <f t="shared" si="11"/>
        <v>82.55</v>
      </c>
      <c r="DE6" s="21">
        <f t="shared" si="11"/>
        <v>82.08</v>
      </c>
      <c r="DF6" s="21">
        <f t="shared" si="11"/>
        <v>81.34</v>
      </c>
      <c r="DG6" s="21">
        <f t="shared" si="11"/>
        <v>90.67</v>
      </c>
      <c r="DH6" s="20" t="str">
        <f>IF(DH7="","",IF(DH7="-","【-】","【"&amp;SUBSTITUTE(TEXT(DH7,"#,##0.00"),"-","△")&amp;"】"))</f>
        <v>【95.82】</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0.13</v>
      </c>
      <c r="EK6" s="21">
        <f t="shared" si="14"/>
        <v>0.15</v>
      </c>
      <c r="EL6" s="21">
        <f t="shared" si="14"/>
        <v>1.65</v>
      </c>
      <c r="EM6" s="21">
        <f t="shared" si="14"/>
        <v>0.14000000000000001</v>
      </c>
      <c r="EN6" s="21">
        <f t="shared" si="14"/>
        <v>0.12</v>
      </c>
      <c r="EO6" s="20" t="str">
        <f>IF(EO7="","",IF(EO7="-","【-】","【"&amp;SUBSTITUTE(TEXT(EO7,"#,##0.00"),"-","△")&amp;"】"))</f>
        <v>【0.23】</v>
      </c>
    </row>
    <row r="7" spans="1:145" s="22" customFormat="1" x14ac:dyDescent="0.2">
      <c r="A7" s="14"/>
      <c r="B7" s="23">
        <v>2022</v>
      </c>
      <c r="C7" s="23">
        <v>133051</v>
      </c>
      <c r="D7" s="23">
        <v>47</v>
      </c>
      <c r="E7" s="23">
        <v>17</v>
      </c>
      <c r="F7" s="23">
        <v>1</v>
      </c>
      <c r="G7" s="23">
        <v>0</v>
      </c>
      <c r="H7" s="23" t="s">
        <v>97</v>
      </c>
      <c r="I7" s="23" t="s">
        <v>98</v>
      </c>
      <c r="J7" s="23" t="s">
        <v>99</v>
      </c>
      <c r="K7" s="23" t="s">
        <v>100</v>
      </c>
      <c r="L7" s="23" t="s">
        <v>101</v>
      </c>
      <c r="M7" s="23" t="s">
        <v>102</v>
      </c>
      <c r="N7" s="24" t="s">
        <v>103</v>
      </c>
      <c r="O7" s="24" t="s">
        <v>104</v>
      </c>
      <c r="P7" s="24">
        <v>99.96</v>
      </c>
      <c r="Q7" s="24">
        <v>82.86</v>
      </c>
      <c r="R7" s="24">
        <v>2013</v>
      </c>
      <c r="S7" s="24">
        <v>16409</v>
      </c>
      <c r="T7" s="24">
        <v>28.07</v>
      </c>
      <c r="U7" s="24">
        <v>584.57000000000005</v>
      </c>
      <c r="V7" s="24">
        <v>16383</v>
      </c>
      <c r="W7" s="24">
        <v>5.27</v>
      </c>
      <c r="X7" s="24">
        <v>3108.73</v>
      </c>
      <c r="Y7" s="24">
        <v>91.31</v>
      </c>
      <c r="Z7" s="24">
        <v>94.46</v>
      </c>
      <c r="AA7" s="24">
        <v>95</v>
      </c>
      <c r="AB7" s="24">
        <v>91.85</v>
      </c>
      <c r="AC7" s="24">
        <v>85.02</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489.73</v>
      </c>
      <c r="BG7" s="24">
        <v>340.64</v>
      </c>
      <c r="BH7" s="24">
        <v>183.91</v>
      </c>
      <c r="BI7" s="24">
        <v>355.27</v>
      </c>
      <c r="BJ7" s="24">
        <v>521.26</v>
      </c>
      <c r="BK7" s="24">
        <v>958.81</v>
      </c>
      <c r="BL7" s="24">
        <v>1001.3</v>
      </c>
      <c r="BM7" s="24">
        <v>1050.51</v>
      </c>
      <c r="BN7" s="24">
        <v>1102.01</v>
      </c>
      <c r="BO7" s="24">
        <v>804.98</v>
      </c>
      <c r="BP7" s="24">
        <v>652.82000000000005</v>
      </c>
      <c r="BQ7" s="24">
        <v>100</v>
      </c>
      <c r="BR7" s="24">
        <v>114.54</v>
      </c>
      <c r="BS7" s="24">
        <v>134.22999999999999</v>
      </c>
      <c r="BT7" s="24">
        <v>100.33</v>
      </c>
      <c r="BU7" s="24">
        <v>86.14</v>
      </c>
      <c r="BV7" s="24">
        <v>82.88</v>
      </c>
      <c r="BW7" s="24">
        <v>81.88</v>
      </c>
      <c r="BX7" s="24">
        <v>82.65</v>
      </c>
      <c r="BY7" s="24">
        <v>82.55</v>
      </c>
      <c r="BZ7" s="24">
        <v>88.71</v>
      </c>
      <c r="CA7" s="24">
        <v>97.61</v>
      </c>
      <c r="CB7" s="24">
        <v>177.07</v>
      </c>
      <c r="CC7" s="24">
        <v>163.83000000000001</v>
      </c>
      <c r="CD7" s="24">
        <v>136.13</v>
      </c>
      <c r="CE7" s="24">
        <v>173.85</v>
      </c>
      <c r="CF7" s="24">
        <v>186.72</v>
      </c>
      <c r="CG7" s="24">
        <v>190.99</v>
      </c>
      <c r="CH7" s="24">
        <v>187.55</v>
      </c>
      <c r="CI7" s="24">
        <v>186.3</v>
      </c>
      <c r="CJ7" s="24">
        <v>188.38</v>
      </c>
      <c r="CK7" s="24">
        <v>174.8</v>
      </c>
      <c r="CL7" s="24">
        <v>138.29</v>
      </c>
      <c r="CM7" s="24" t="s">
        <v>103</v>
      </c>
      <c r="CN7" s="24" t="s">
        <v>103</v>
      </c>
      <c r="CO7" s="24" t="s">
        <v>103</v>
      </c>
      <c r="CP7" s="24" t="s">
        <v>103</v>
      </c>
      <c r="CQ7" s="24" t="s">
        <v>103</v>
      </c>
      <c r="CR7" s="24">
        <v>52.58</v>
      </c>
      <c r="CS7" s="24">
        <v>50.94</v>
      </c>
      <c r="CT7" s="24">
        <v>50.53</v>
      </c>
      <c r="CU7" s="24">
        <v>51.42</v>
      </c>
      <c r="CV7" s="24">
        <v>55.82</v>
      </c>
      <c r="CW7" s="24">
        <v>59.1</v>
      </c>
      <c r="CX7" s="24">
        <v>97.51</v>
      </c>
      <c r="CY7" s="24">
        <v>97.5</v>
      </c>
      <c r="CZ7" s="24">
        <v>97.5</v>
      </c>
      <c r="DA7" s="24">
        <v>97.49</v>
      </c>
      <c r="DB7" s="24">
        <v>97.7</v>
      </c>
      <c r="DC7" s="24">
        <v>83.02</v>
      </c>
      <c r="DD7" s="24">
        <v>82.55</v>
      </c>
      <c r="DE7" s="24">
        <v>82.08</v>
      </c>
      <c r="DF7" s="24">
        <v>81.34</v>
      </c>
      <c r="DG7" s="24">
        <v>90.67</v>
      </c>
      <c r="DH7" s="24">
        <v>95.82</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0.13</v>
      </c>
      <c r="EK7" s="24">
        <v>0.15</v>
      </c>
      <c r="EL7" s="24">
        <v>1.65</v>
      </c>
      <c r="EM7" s="24">
        <v>0.14000000000000001</v>
      </c>
      <c r="EN7" s="24">
        <v>0.12</v>
      </c>
      <c r="EO7" s="24">
        <v>0.23</v>
      </c>
    </row>
    <row r="8" spans="1:145"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2">
      <c r="A9" s="26"/>
      <c r="B9" s="26" t="s">
        <v>105</v>
      </c>
      <c r="C9" s="26" t="s">
        <v>106</v>
      </c>
      <c r="D9" s="26" t="s">
        <v>107</v>
      </c>
      <c r="E9" s="26" t="s">
        <v>108</v>
      </c>
      <c r="F9" s="26" t="s">
        <v>109</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2">
      <c r="A10" s="26" t="s">
        <v>47</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2">
      <c r="B11">
        <v>4</v>
      </c>
      <c r="C11">
        <v>3</v>
      </c>
      <c r="D11">
        <v>2</v>
      </c>
      <c r="E11">
        <v>1</v>
      </c>
      <c r="F11">
        <v>0</v>
      </c>
      <c r="G11" t="s">
        <v>110</v>
      </c>
    </row>
    <row r="12" spans="1:145" x14ac:dyDescent="0.2">
      <c r="B12">
        <v>1</v>
      </c>
      <c r="C12">
        <v>1</v>
      </c>
      <c r="D12">
        <v>2</v>
      </c>
      <c r="E12">
        <v>3</v>
      </c>
      <c r="F12">
        <v>4</v>
      </c>
      <c r="G12" t="s">
        <v>111</v>
      </c>
    </row>
    <row r="13" spans="1:145" x14ac:dyDescent="0.2">
      <c r="B13" t="s">
        <v>112</v>
      </c>
      <c r="C13" t="s">
        <v>113</v>
      </c>
      <c r="D13" t="s">
        <v>114</v>
      </c>
      <c r="E13" t="s">
        <v>114</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東京都</cp:lastModifiedBy>
  <cp:lastPrinted>2024-02-01T11:30:07Z</cp:lastPrinted>
  <dcterms:created xsi:type="dcterms:W3CDTF">2023-12-12T02:46:54Z</dcterms:created>
  <dcterms:modified xsi:type="dcterms:W3CDTF">2024-02-08T09:00:20Z</dcterms:modified>
  <cp:category/>
</cp:coreProperties>
</file>