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102000 下水道課\01　総務担当\10 決算\10 公営決算\R4\経営比較分析表\提出\"/>
    </mc:Choice>
  </mc:AlternateContent>
  <workbookProtection workbookAlgorithmName="SHA-512" workbookHashValue="4FVxzXjKB5GPVwhyD7Z1YJe0YNyNBeuSwTa764eRVYzdAhIH33UHrKbv07SkpYulRDlAQq+iaA5r8h5SV7aK8Q==" workbookSaltValue="LOInazjpFGCEEAHZZjz/sA==" workbookSpinCount="100000" lockStructure="1"/>
  <bookViews>
    <workbookView xWindow="0" yWindow="0" windowWidth="24000" windowHeight="876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R6" i="5"/>
  <c r="Q6" i="5"/>
  <c r="P6" i="5"/>
  <c r="P10" i="4" s="1"/>
  <c r="O6" i="5"/>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AL10" i="4"/>
  <c r="AD10" i="4"/>
  <c r="W10" i="4"/>
  <c r="I10" i="4"/>
  <c r="B10" i="4"/>
  <c r="BB8" i="4"/>
  <c r="AL8" i="4"/>
  <c r="AD8" i="4"/>
  <c r="I8" i="4"/>
  <c r="B8" i="4"/>
</calcChain>
</file>

<file path=xl/sharedStrings.xml><?xml version="1.0" encoding="utf-8"?>
<sst xmlns="http://schemas.openxmlformats.org/spreadsheetml/2006/main" count="289" uniqueCount="116">
  <si>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</si>
  <si>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</si>
  <si>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</si>
  <si>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</si>
  <si>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</si>
  <si>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</si>
  <si>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</si>
  <si>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</si>
  <si>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</si>
  <si>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</si>
  <si>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</si>
  <si>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</si>
  <si>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</si>
  <si>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</si>
  <si>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</si>
  <si>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</si>
  <si>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</si>
  <si>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</si>
  <si>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</si>
  <si>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</si>
  <si>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</si>
  <si>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</si>
  <si>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</si>
  <si>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</si>
  <si>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</si>
  <si>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</si>
  <si>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</si>
  <si>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</si>
  <si>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</si>
  <si>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</si>
  <si>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</si>
  <si>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</si>
  <si>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</si>
  <si>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</si>
  <si>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</si>
  <si>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</si>
  <si>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</si>
  <si>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</si>
  <si>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</si>
  <si>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</si>
  <si>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</si>
  <si>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</si>
  <si>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</si>
  <si>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</si>
  <si>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</si>
  <si>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</si>
  <si>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</si>
  <si>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</si>
  <si>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</si>
  <si>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</si>
  <si>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</si>
  <si>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</si>
  <si>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</si>
  <si>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</si>
  <si>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</si>
  <si>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</si>
  <si>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</si>
  <si>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</si>
  <si>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</si>
  <si>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</si>
  <si>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</si>
  <si>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</si>
  <si>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</si>
  <si>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</si>
  <si>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</si>
  <si>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</si>
  <si>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</si>
  <si>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</si>
  <si>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</si>
  <si>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</si>
  <si>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</si>
  <si>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</si>
  <si>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</si>
  <si>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</si>
  <si>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</si>
  <si>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</si>
  <si>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</si>
  <si>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</si>
  <si>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</si>
  <si>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</si>
  <si>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</si>
  <si>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</si>
  <si>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</si>
  <si>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</si>
  <si>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</si>
  <si>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</si>
  <si>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</si>
  <si>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</si>
  <si>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</si>
  <si>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</si>
  <si>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</si>
  <si>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</si>
  <si>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</si>
  <si>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</si>
  <si>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</si>
  <si>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八王子市</t>
  </si>
  <si>
    <t>法適用</t>
  </si>
  <si>
    <t>下水道事業</t>
  </si>
  <si>
    <t>特定地域生活排水処理</t>
  </si>
  <si>
    <t>K2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</si>
  <si>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</si>
  <si>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</si>
  <si>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</si>
  <si>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</si>
  <si>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</si>
  <si>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</si>
  <si>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</si>
  <si>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</si>
  <si>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</si>
  <si>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</si>
  <si>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</si>
  <si>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</si>
  <si>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</si>
  <si>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①有形固定資産減価償却率について、全国平均及び類似団体平均を下回っているが、これは、令和２年度から地方公営企業法を適用したことにより、会計上３年分のみ償却されていることによるものである。
　本事業は平成16年度から実施しており、更新事業は実施していないが、修繕費は増加傾向にある。</t>
    <rPh sb="76" eb="78">
      <t>ショウキャク</t>
    </rPh>
    <rPh sb="96" eb="97">
      <t>ホン</t>
    </rPh>
    <rPh sb="97" eb="99">
      <t>ジギョウ</t>
    </rPh>
    <rPh sb="100" eb="102">
      <t>ヘイセイ</t>
    </rPh>
    <rPh sb="104" eb="106">
      <t>ネンド</t>
    </rPh>
    <rPh sb="108" eb="110">
      <t>ジッシ</t>
    </rPh>
    <rPh sb="115" eb="117">
      <t>コウシン</t>
    </rPh>
    <rPh sb="117" eb="119">
      <t>ジギョウ</t>
    </rPh>
    <rPh sb="120" eb="122">
      <t>ジッシ</t>
    </rPh>
    <rPh sb="129" eb="132">
      <t>シュウゼンヒ</t>
    </rPh>
    <rPh sb="133" eb="135">
      <t>ゾウカ</t>
    </rPh>
    <rPh sb="135" eb="137">
      <t>ケイコウ</t>
    </rPh>
    <phoneticPr fontId="4"/>
  </si>
  <si>
    <r>
      <t>　</t>
    </r>
    <r>
      <rPr>
        <sz val="11"/>
        <rFont val="ＭＳ ゴシック"/>
        <family val="3"/>
        <charset val="128"/>
      </rPr>
      <t>本市では、公共下水道と浄化槽の事業を併せて推進することにより、市内全域に汚水処理施設を整備し、公共用水域の水質の保全を図っている。
　このうち、浄化槽事業は総人口の約0.6％を対象に実施しており、公共下水道事業との均等な負担を考慮した料金体系としている。
　そのため、使用料水準には課題を有しているが、一方で対象地域が河川の最上流に位置しており、環境への影響が大きいことから、汚水処理費の縮減に努めつつ、今後も確実に事業を推進していく。</t>
    </r>
    <rPh sb="1" eb="2">
      <t>ホン</t>
    </rPh>
    <rPh sb="2" eb="3">
      <t>シ</t>
    </rPh>
    <rPh sb="6" eb="8">
      <t>コウキョウ</t>
    </rPh>
    <rPh sb="8" eb="10">
      <t>ゲスイ</t>
    </rPh>
    <rPh sb="10" eb="11">
      <t>ドウ</t>
    </rPh>
    <rPh sb="12" eb="15">
      <t>ジョウカソウ</t>
    </rPh>
    <rPh sb="16" eb="18">
      <t>ジギョウ</t>
    </rPh>
    <rPh sb="19" eb="20">
      <t>アワ</t>
    </rPh>
    <rPh sb="22" eb="24">
      <t>スイシン</t>
    </rPh>
    <rPh sb="32" eb="34">
      <t>シナイ</t>
    </rPh>
    <rPh sb="34" eb="36">
      <t>ゼンイキ</t>
    </rPh>
    <rPh sb="37" eb="39">
      <t>オスイ</t>
    </rPh>
    <rPh sb="39" eb="41">
      <t>ショリ</t>
    </rPh>
    <rPh sb="41" eb="43">
      <t>シセツ</t>
    </rPh>
    <rPh sb="44" eb="46">
      <t>セイビ</t>
    </rPh>
    <rPh sb="48" eb="50">
      <t>コウキョウ</t>
    </rPh>
    <rPh sb="50" eb="51">
      <t>ヨウ</t>
    </rPh>
    <rPh sb="51" eb="53">
      <t>スイイキ</t>
    </rPh>
    <rPh sb="54" eb="56">
      <t>スイシツ</t>
    </rPh>
    <rPh sb="57" eb="59">
      <t>ホゼン</t>
    </rPh>
    <rPh sb="60" eb="61">
      <t>ハカ</t>
    </rPh>
    <rPh sb="73" eb="76">
      <t>ジョウカソウ</t>
    </rPh>
    <rPh sb="76" eb="78">
      <t>ジギョウ</t>
    </rPh>
    <rPh sb="79" eb="82">
      <t>ソウジンコウ</t>
    </rPh>
    <rPh sb="83" eb="84">
      <t>ヤク</t>
    </rPh>
    <rPh sb="89" eb="91">
      <t>タイショウ</t>
    </rPh>
    <rPh sb="92" eb="94">
      <t>ジッシ</t>
    </rPh>
    <rPh sb="99" eb="101">
      <t>コウキョウ</t>
    </rPh>
    <rPh sb="101" eb="103">
      <t>ゲスイ</t>
    </rPh>
    <rPh sb="103" eb="104">
      <t>ドウ</t>
    </rPh>
    <rPh sb="104" eb="106">
      <t>ジギョウ</t>
    </rPh>
    <rPh sb="108" eb="110">
      <t>キントウ</t>
    </rPh>
    <rPh sb="111" eb="113">
      <t>フタン</t>
    </rPh>
    <rPh sb="114" eb="116">
      <t>コウリョ</t>
    </rPh>
    <rPh sb="118" eb="120">
      <t>リョウキン</t>
    </rPh>
    <rPh sb="120" eb="122">
      <t>タイケイ</t>
    </rPh>
    <rPh sb="135" eb="137">
      <t>シヨウ</t>
    </rPh>
    <rPh sb="137" eb="138">
      <t>リョウ</t>
    </rPh>
    <rPh sb="138" eb="140">
      <t>スイジュン</t>
    </rPh>
    <rPh sb="142" eb="144">
      <t>カダイ</t>
    </rPh>
    <rPh sb="145" eb="146">
      <t>ユウ</t>
    </rPh>
    <rPh sb="152" eb="154">
      <t>イッポウ</t>
    </rPh>
    <rPh sb="155" eb="157">
      <t>タイショウ</t>
    </rPh>
    <rPh sb="157" eb="159">
      <t>チイキ</t>
    </rPh>
    <rPh sb="160" eb="162">
      <t>カセン</t>
    </rPh>
    <rPh sb="163" eb="166">
      <t>サイジョウリュウ</t>
    </rPh>
    <rPh sb="167" eb="169">
      <t>イチ</t>
    </rPh>
    <rPh sb="174" eb="176">
      <t>カンキョウ</t>
    </rPh>
    <rPh sb="178" eb="180">
      <t>エイキョウ</t>
    </rPh>
    <rPh sb="181" eb="182">
      <t>オオ</t>
    </rPh>
    <rPh sb="189" eb="191">
      <t>オスイ</t>
    </rPh>
    <rPh sb="191" eb="193">
      <t>ショリ</t>
    </rPh>
    <rPh sb="193" eb="194">
      <t>ヒ</t>
    </rPh>
    <rPh sb="195" eb="197">
      <t>シュクゲン</t>
    </rPh>
    <rPh sb="198" eb="199">
      <t>ツト</t>
    </rPh>
    <rPh sb="203" eb="205">
      <t>コンゴ</t>
    </rPh>
    <rPh sb="206" eb="208">
      <t>カクジツ</t>
    </rPh>
    <rPh sb="209" eb="211">
      <t>ジギョウ</t>
    </rPh>
    <rPh sb="212" eb="214">
      <t>スイシン</t>
    </rPh>
    <phoneticPr fontId="4"/>
  </si>
  <si>
    <r>
      <t>　</t>
    </r>
    <r>
      <rPr>
        <sz val="11"/>
        <rFont val="ＭＳ ゴシック"/>
        <family val="3"/>
        <charset val="128"/>
      </rPr>
      <t>本事業は令和２年度から地方公営企業法を適用し、公営企業会計方式による経理を行っている。
　本市では下水道事業の最適化の一環として、地域特性に応じた汚水処理施設の検討を行い、市街化調整区域の一部を浄化槽整備区域と定め、平成16年度から市設置型浄化槽の整備を推進している。
　公共下水道事業との均等な負担を考慮した使用料の料金体系を設定していることから、公共下水道事業と一体で資金繰りを行っており、事業間の資金補助の結果、①経常収支比率は前年度より減少しているが、100％を上回っており、②累積欠損金比率は０となっている。⑤経費回収率については汚水処理費の増により、前年度より減少しており、依然として類似団体平均を下回っている。</t>
    </r>
    <r>
      <rPr>
        <sz val="11"/>
        <color rgb="FFFF0000"/>
        <rFont val="ＭＳ ゴシック"/>
        <family val="3"/>
        <charset val="128"/>
      </rPr>
      <t xml:space="preserve">
　</t>
    </r>
    <r>
      <rPr>
        <sz val="11"/>
        <rFont val="ＭＳ ゴシック"/>
        <family val="3"/>
        <charset val="128"/>
      </rPr>
      <t>③流動比率は前述の資金補助によって、前年度より上昇したが、類似団体平均を下回っている。流動負債の大半を占める建設改良債の償還財源は、翌事業年度に確保される見込みではあるが、安全性の確保のために今後も経営改善を図っていく必要がある。</t>
    </r>
    <r>
      <rPr>
        <sz val="11"/>
        <color rgb="FFFF0000"/>
        <rFont val="ＭＳ ゴシック"/>
        <family val="3"/>
        <charset val="128"/>
      </rPr>
      <t xml:space="preserve">
　</t>
    </r>
    <r>
      <rPr>
        <sz val="11"/>
        <rFont val="ＭＳ ゴシック"/>
        <family val="3"/>
        <charset val="128"/>
      </rPr>
      <t>④企業債残高対事業規模比率について、集中して設備投資を推進したことから財源である企業債の残高が多く、類似団体より高い水準となっている。</t>
    </r>
    <r>
      <rPr>
        <sz val="11"/>
        <color rgb="FFFF0000"/>
        <rFont val="ＭＳ ゴシック"/>
        <family val="3"/>
        <charset val="128"/>
      </rPr>
      <t xml:space="preserve">
　</t>
    </r>
    <r>
      <rPr>
        <sz val="11"/>
        <rFont val="ＭＳ ゴシック"/>
        <family val="3"/>
        <charset val="128"/>
      </rPr>
      <t>費用の効率性の観点から⑥汚水処理原価が類似団体を大きく上回っており、より一層の効率的な汚水処理に努める必要がある。</t>
    </r>
    <r>
      <rPr>
        <sz val="11"/>
        <color rgb="FFFF0000"/>
        <rFont val="ＭＳ ゴシック"/>
        <family val="3"/>
        <charset val="128"/>
      </rPr>
      <t xml:space="preserve">
　</t>
    </r>
    <r>
      <rPr>
        <sz val="11"/>
        <rFont val="ＭＳ ゴシック"/>
        <family val="3"/>
        <charset val="128"/>
      </rPr>
      <t>施設の効率性では、⑦施設利用率及び⑧水洗化率が類似団体を上回っており、浄化槽の設置規模（人槽）や使用料対象の捕捉は良好と考える。</t>
    </r>
    <rPh sb="46" eb="47">
      <t>ホン</t>
    </rPh>
    <rPh sb="47" eb="48">
      <t>シ</t>
    </rPh>
    <rPh sb="50" eb="52">
      <t>ゲスイ</t>
    </rPh>
    <rPh sb="52" eb="53">
      <t>ドウ</t>
    </rPh>
    <rPh sb="53" eb="55">
      <t>ジギョウ</t>
    </rPh>
    <rPh sb="56" eb="59">
      <t>サイテキカ</t>
    </rPh>
    <rPh sb="60" eb="62">
      <t>イッカン</t>
    </rPh>
    <rPh sb="66" eb="68">
      <t>チイキ</t>
    </rPh>
    <rPh sb="68" eb="70">
      <t>トクセイ</t>
    </rPh>
    <rPh sb="71" eb="72">
      <t>オウ</t>
    </rPh>
    <rPh sb="74" eb="76">
      <t>オスイ</t>
    </rPh>
    <rPh sb="76" eb="78">
      <t>ショリ</t>
    </rPh>
    <rPh sb="78" eb="80">
      <t>シセツ</t>
    </rPh>
    <rPh sb="81" eb="83">
      <t>ケントウ</t>
    </rPh>
    <rPh sb="84" eb="85">
      <t>オコナ</t>
    </rPh>
    <rPh sb="87" eb="90">
      <t>シガイカ</t>
    </rPh>
    <rPh sb="90" eb="92">
      <t>チョウセイ</t>
    </rPh>
    <rPh sb="92" eb="94">
      <t>クイキ</t>
    </rPh>
    <rPh sb="95" eb="97">
      <t>イチブ</t>
    </rPh>
    <rPh sb="98" eb="101">
      <t>ジョウカソウ</t>
    </rPh>
    <rPh sb="101" eb="103">
      <t>セイビ</t>
    </rPh>
    <rPh sb="103" eb="105">
      <t>クイキ</t>
    </rPh>
    <rPh sb="106" eb="107">
      <t>サダ</t>
    </rPh>
    <rPh sb="109" eb="111">
      <t>ヘイセイ</t>
    </rPh>
    <rPh sb="113" eb="115">
      <t>ネンド</t>
    </rPh>
    <rPh sb="117" eb="118">
      <t>シ</t>
    </rPh>
    <rPh sb="118" eb="120">
      <t>セッチ</t>
    </rPh>
    <rPh sb="120" eb="121">
      <t>ガタ</t>
    </rPh>
    <rPh sb="121" eb="124">
      <t>ジョウカソウ</t>
    </rPh>
    <rPh sb="125" eb="127">
      <t>セイビ</t>
    </rPh>
    <rPh sb="128" eb="130">
      <t>スイシン</t>
    </rPh>
    <rPh sb="137" eb="139">
      <t>コウキョウ</t>
    </rPh>
    <rPh sb="139" eb="141">
      <t>ゲスイ</t>
    </rPh>
    <rPh sb="141" eb="142">
      <t>ドウ</t>
    </rPh>
    <rPh sb="142" eb="144">
      <t>ジギョウ</t>
    </rPh>
    <rPh sb="146" eb="148">
      <t>キントウ</t>
    </rPh>
    <rPh sb="149" eb="151">
      <t>フタン</t>
    </rPh>
    <rPh sb="152" eb="154">
      <t>コウリョ</t>
    </rPh>
    <rPh sb="156" eb="159">
      <t>シヨウリョウ</t>
    </rPh>
    <rPh sb="160" eb="162">
      <t>リョウキン</t>
    </rPh>
    <rPh sb="162" eb="164">
      <t>タイケイ</t>
    </rPh>
    <rPh sb="165" eb="167">
      <t>セッテイ</t>
    </rPh>
    <rPh sb="176" eb="178">
      <t>コウキョウ</t>
    </rPh>
    <rPh sb="178" eb="181">
      <t>ゲスイドウ</t>
    </rPh>
    <rPh sb="181" eb="183">
      <t>ジギョウ</t>
    </rPh>
    <rPh sb="184" eb="186">
      <t>イッタイ</t>
    </rPh>
    <rPh sb="187" eb="189">
      <t>シキン</t>
    </rPh>
    <rPh sb="189" eb="190">
      <t>グ</t>
    </rPh>
    <rPh sb="192" eb="193">
      <t>オコナ</t>
    </rPh>
    <rPh sb="198" eb="200">
      <t>ジギョウ</t>
    </rPh>
    <rPh sb="200" eb="201">
      <t>カン</t>
    </rPh>
    <rPh sb="202" eb="204">
      <t>シキン</t>
    </rPh>
    <rPh sb="204" eb="206">
      <t>ホジョ</t>
    </rPh>
    <rPh sb="207" eb="209">
      <t>ケッカ</t>
    </rPh>
    <rPh sb="211" eb="213">
      <t>ケイジョウ</t>
    </rPh>
    <rPh sb="213" eb="215">
      <t>シュウシ</t>
    </rPh>
    <rPh sb="215" eb="217">
      <t>ヒリツ</t>
    </rPh>
    <rPh sb="218" eb="221">
      <t>ゼンネンド</t>
    </rPh>
    <rPh sb="223" eb="225">
      <t>ゲンショウ</t>
    </rPh>
    <rPh sb="236" eb="238">
      <t>ウワマワ</t>
    </rPh>
    <rPh sb="244" eb="246">
      <t>ルイセキ</t>
    </rPh>
    <rPh sb="246" eb="248">
      <t>ケッソン</t>
    </rPh>
    <rPh sb="248" eb="249">
      <t>キン</t>
    </rPh>
    <rPh sb="249" eb="251">
      <t>ヒリツ</t>
    </rPh>
    <rPh sb="261" eb="263">
      <t>ケイヒ</t>
    </rPh>
    <rPh sb="263" eb="265">
      <t>カイシュウ</t>
    </rPh>
    <rPh sb="265" eb="266">
      <t>リツ</t>
    </rPh>
    <rPh sb="271" eb="275">
      <t>オスイショリ</t>
    </rPh>
    <rPh sb="275" eb="276">
      <t>ヒ</t>
    </rPh>
    <rPh sb="277" eb="278">
      <t>ゾウ</t>
    </rPh>
    <rPh sb="282" eb="285">
      <t>ゼンネンド</t>
    </rPh>
    <rPh sb="287" eb="289">
      <t>ゲンショウ</t>
    </rPh>
    <rPh sb="294" eb="296">
      <t>イゼン</t>
    </rPh>
    <rPh sb="321" eb="323">
      <t>ゼンジュツ</t>
    </rPh>
    <rPh sb="324" eb="326">
      <t>シキン</t>
    </rPh>
    <rPh sb="326" eb="328">
      <t>ホジョ</t>
    </rPh>
    <rPh sb="333" eb="336">
      <t>ゼンネンド</t>
    </rPh>
    <rPh sb="338" eb="340">
      <t>ジョウショウ</t>
    </rPh>
    <rPh sb="381" eb="382">
      <t>ヨク</t>
    </rPh>
    <rPh sb="401" eb="404">
      <t>アンゼンセイ</t>
    </rPh>
    <rPh sb="405" eb="407">
      <t>カクホ</t>
    </rPh>
    <rPh sb="411" eb="413">
      <t>コンゴ</t>
    </rPh>
    <rPh sb="414" eb="416">
      <t>ケイエイ</t>
    </rPh>
    <rPh sb="416" eb="418">
      <t>カイゼン</t>
    </rPh>
    <rPh sb="419" eb="420">
      <t>ハカ</t>
    </rPh>
    <rPh sb="424" eb="426">
      <t>ヒツヨウ</t>
    </rPh>
    <rPh sb="433" eb="435">
      <t>キギョウ</t>
    </rPh>
    <rPh sb="435" eb="436">
      <t>サイ</t>
    </rPh>
    <rPh sb="436" eb="438">
      <t>ザンダカ</t>
    </rPh>
    <rPh sb="438" eb="439">
      <t>タイ</t>
    </rPh>
    <rPh sb="439" eb="441">
      <t>ジギョウ</t>
    </rPh>
    <rPh sb="441" eb="443">
      <t>キボ</t>
    </rPh>
    <rPh sb="443" eb="445">
      <t>ヒリツ</t>
    </rPh>
    <rPh sb="450" eb="452">
      <t>シュウチュウ</t>
    </rPh>
    <rPh sb="454" eb="456">
      <t>セツビ</t>
    </rPh>
    <rPh sb="456" eb="458">
      <t>トウシ</t>
    </rPh>
    <rPh sb="459" eb="461">
      <t>スイシン</t>
    </rPh>
    <rPh sb="467" eb="469">
      <t>ザイゲン</t>
    </rPh>
    <rPh sb="472" eb="474">
      <t>キギョウ</t>
    </rPh>
    <rPh sb="474" eb="475">
      <t>サイ</t>
    </rPh>
    <rPh sb="476" eb="478">
      <t>ザンダカ</t>
    </rPh>
    <rPh sb="479" eb="480">
      <t>オオ</t>
    </rPh>
    <rPh sb="482" eb="484">
      <t>ルイジ</t>
    </rPh>
    <rPh sb="484" eb="486">
      <t>ダンタイ</t>
    </rPh>
    <rPh sb="488" eb="489">
      <t>タカ</t>
    </rPh>
    <rPh sb="490" eb="492">
      <t>スイジュン</t>
    </rPh>
    <rPh sb="501" eb="503">
      <t>ヒヨウ</t>
    </rPh>
    <rPh sb="504" eb="507">
      <t>コウリツセイ</t>
    </rPh>
    <rPh sb="508" eb="510">
      <t>カンテン</t>
    </rPh>
    <rPh sb="513" eb="515">
      <t>オスイ</t>
    </rPh>
    <rPh sb="515" eb="517">
      <t>ショリ</t>
    </rPh>
    <rPh sb="517" eb="519">
      <t>ゲンカ</t>
    </rPh>
    <rPh sb="520" eb="522">
      <t>ルイジ</t>
    </rPh>
    <rPh sb="522" eb="524">
      <t>ダンタイ</t>
    </rPh>
    <rPh sb="525" eb="526">
      <t>オオ</t>
    </rPh>
    <rPh sb="528" eb="530">
      <t>ウワマワ</t>
    </rPh>
    <rPh sb="537" eb="539">
      <t>イッソウ</t>
    </rPh>
    <rPh sb="540" eb="543">
      <t>コウリツテキ</t>
    </rPh>
    <rPh sb="544" eb="546">
      <t>オスイ</t>
    </rPh>
    <rPh sb="546" eb="548">
      <t>ショリ</t>
    </rPh>
    <rPh sb="549" eb="550">
      <t>ツト</t>
    </rPh>
    <rPh sb="552" eb="554">
      <t>ヒツヨウ</t>
    </rPh>
    <rPh sb="560" eb="562">
      <t>シセツ</t>
    </rPh>
    <rPh sb="563" eb="566">
      <t>コウリツセイ</t>
    </rPh>
    <rPh sb="570" eb="572">
      <t>シセツ</t>
    </rPh>
    <rPh sb="614" eb="616">
      <t>ホソク</t>
    </rPh>
    <rPh sb="620" eb="621">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</si>
</sst>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76B-4091-9246-11C7EACB66B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676B-4091-9246-11C7EACB66B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93.15</c:v>
                </c:pt>
                <c:pt idx="3">
                  <c:v>92.82</c:v>
                </c:pt>
                <c:pt idx="4">
                  <c:v>92.54</c:v>
                </c:pt>
              </c:numCache>
            </c:numRef>
          </c:val>
          <c:extLst>
            <c:ext xmlns:c16="http://schemas.microsoft.com/office/drawing/2014/chart" uri="{C3380CC4-5D6E-409C-BE32-E72D297353CC}">
              <c16:uniqueId val="{00000000-81CF-414D-A03B-2A2FFB39C69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58.19</c:v>
                </c:pt>
                <c:pt idx="3">
                  <c:v>56.52</c:v>
                </c:pt>
                <c:pt idx="4">
                  <c:v>88.45</c:v>
                </c:pt>
              </c:numCache>
            </c:numRef>
          </c:val>
          <c:smooth val="0"/>
          <c:extLst>
            <c:ext xmlns:c16="http://schemas.microsoft.com/office/drawing/2014/chart" uri="{C3380CC4-5D6E-409C-BE32-E72D297353CC}">
              <c16:uniqueId val="{00000001-81CF-414D-A03B-2A2FFB39C69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100</c:v>
                </c:pt>
                <c:pt idx="3">
                  <c:v>100</c:v>
                </c:pt>
                <c:pt idx="4">
                  <c:v>100</c:v>
                </c:pt>
              </c:numCache>
            </c:numRef>
          </c:val>
          <c:extLst>
            <c:ext xmlns:c16="http://schemas.microsoft.com/office/drawing/2014/chart" uri="{C3380CC4-5D6E-409C-BE32-E72D297353CC}">
              <c16:uniqueId val="{00000000-807D-4569-BCE7-DB21BF5EFC3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87.8</c:v>
                </c:pt>
                <c:pt idx="3">
                  <c:v>88.43</c:v>
                </c:pt>
                <c:pt idx="4">
                  <c:v>90.34</c:v>
                </c:pt>
              </c:numCache>
            </c:numRef>
          </c:val>
          <c:smooth val="0"/>
          <c:extLst>
            <c:ext xmlns:c16="http://schemas.microsoft.com/office/drawing/2014/chart" uri="{C3380CC4-5D6E-409C-BE32-E72D297353CC}">
              <c16:uniqueId val="{00000001-807D-4569-BCE7-DB21BF5EFC3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70.180000000000007</c:v>
                </c:pt>
                <c:pt idx="3">
                  <c:v>150.43</c:v>
                </c:pt>
                <c:pt idx="4">
                  <c:v>113.8</c:v>
                </c:pt>
              </c:numCache>
            </c:numRef>
          </c:val>
          <c:extLst>
            <c:ext xmlns:c16="http://schemas.microsoft.com/office/drawing/2014/chart" uri="{C3380CC4-5D6E-409C-BE32-E72D297353CC}">
              <c16:uniqueId val="{00000000-A30C-4D77-AF05-B810365EE0E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99.03</c:v>
                </c:pt>
                <c:pt idx="3">
                  <c:v>100.41</c:v>
                </c:pt>
                <c:pt idx="4">
                  <c:v>100.17</c:v>
                </c:pt>
              </c:numCache>
            </c:numRef>
          </c:val>
          <c:smooth val="0"/>
          <c:extLst>
            <c:ext xmlns:c16="http://schemas.microsoft.com/office/drawing/2014/chart" uri="{C3380CC4-5D6E-409C-BE32-E72D297353CC}">
              <c16:uniqueId val="{00000001-A30C-4D77-AF05-B810365EE0E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4.66</c:v>
                </c:pt>
                <c:pt idx="3">
                  <c:v>9.07</c:v>
                </c:pt>
                <c:pt idx="4">
                  <c:v>13.26</c:v>
                </c:pt>
              </c:numCache>
            </c:numRef>
          </c:val>
          <c:extLst>
            <c:ext xmlns:c16="http://schemas.microsoft.com/office/drawing/2014/chart" uri="{C3380CC4-5D6E-409C-BE32-E72D297353CC}">
              <c16:uniqueId val="{00000000-9476-49BC-9064-30A30516D0A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15.74</c:v>
                </c:pt>
                <c:pt idx="3">
                  <c:v>21.02</c:v>
                </c:pt>
                <c:pt idx="4">
                  <c:v>24.31</c:v>
                </c:pt>
              </c:numCache>
            </c:numRef>
          </c:val>
          <c:smooth val="0"/>
          <c:extLst>
            <c:ext xmlns:c16="http://schemas.microsoft.com/office/drawing/2014/chart" uri="{C3380CC4-5D6E-409C-BE32-E72D297353CC}">
              <c16:uniqueId val="{00000001-9476-49BC-9064-30A30516D0A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620-4833-B356-753D1CC4052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0620-4833-B356-753D1CC4052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199.81</c:v>
                </c:pt>
                <c:pt idx="3" formatCode="#,##0.00;&quot;△&quot;#,##0.00">
                  <c:v>0</c:v>
                </c:pt>
                <c:pt idx="4" formatCode="#,##0.00;&quot;△&quot;#,##0.00">
                  <c:v>0</c:v>
                </c:pt>
              </c:numCache>
            </c:numRef>
          </c:val>
          <c:extLst>
            <c:ext xmlns:c16="http://schemas.microsoft.com/office/drawing/2014/chart" uri="{C3380CC4-5D6E-409C-BE32-E72D297353CC}">
              <c16:uniqueId val="{00000000-76E8-4B1F-90CD-422880EFC2B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74.239999999999995</c:v>
                </c:pt>
                <c:pt idx="3">
                  <c:v>83.92</c:v>
                </c:pt>
                <c:pt idx="4">
                  <c:v>89.31</c:v>
                </c:pt>
              </c:numCache>
            </c:numRef>
          </c:val>
          <c:smooth val="0"/>
          <c:extLst>
            <c:ext xmlns:c16="http://schemas.microsoft.com/office/drawing/2014/chart" uri="{C3380CC4-5D6E-409C-BE32-E72D297353CC}">
              <c16:uniqueId val="{00000001-76E8-4B1F-90CD-422880EFC2B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2.2799999999999998</c:v>
                </c:pt>
                <c:pt idx="3">
                  <c:v>62.74</c:v>
                </c:pt>
                <c:pt idx="4">
                  <c:v>65.180000000000007</c:v>
                </c:pt>
              </c:numCache>
            </c:numRef>
          </c:val>
          <c:extLst>
            <c:ext xmlns:c16="http://schemas.microsoft.com/office/drawing/2014/chart" uri="{C3380CC4-5D6E-409C-BE32-E72D297353CC}">
              <c16:uniqueId val="{00000000-6C76-4A8B-A11F-7C2CE6EDC44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100.47</c:v>
                </c:pt>
                <c:pt idx="3">
                  <c:v>122.71</c:v>
                </c:pt>
                <c:pt idx="4">
                  <c:v>138.19999999999999</c:v>
                </c:pt>
              </c:numCache>
            </c:numRef>
          </c:val>
          <c:smooth val="0"/>
          <c:extLst>
            <c:ext xmlns:c16="http://schemas.microsoft.com/office/drawing/2014/chart" uri="{C3380CC4-5D6E-409C-BE32-E72D297353CC}">
              <c16:uniqueId val="{00000001-6C76-4A8B-A11F-7C2CE6EDC44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1080.75</c:v>
                </c:pt>
                <c:pt idx="3">
                  <c:v>1245.71</c:v>
                </c:pt>
                <c:pt idx="4">
                  <c:v>1409.64</c:v>
                </c:pt>
              </c:numCache>
            </c:numRef>
          </c:val>
          <c:extLst>
            <c:ext xmlns:c16="http://schemas.microsoft.com/office/drawing/2014/chart" uri="{C3380CC4-5D6E-409C-BE32-E72D297353CC}">
              <c16:uniqueId val="{00000000-6FFB-4F97-B09F-EF43F9AFFC2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294.27</c:v>
                </c:pt>
                <c:pt idx="3">
                  <c:v>294.08999999999997</c:v>
                </c:pt>
                <c:pt idx="4">
                  <c:v>294.08999999999997</c:v>
                </c:pt>
              </c:numCache>
            </c:numRef>
          </c:val>
          <c:smooth val="0"/>
          <c:extLst>
            <c:ext xmlns:c16="http://schemas.microsoft.com/office/drawing/2014/chart" uri="{C3380CC4-5D6E-409C-BE32-E72D297353CC}">
              <c16:uniqueId val="{00000001-6FFB-4F97-B09F-EF43F9AFFC2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23.8</c:v>
                </c:pt>
                <c:pt idx="3">
                  <c:v>26.3</c:v>
                </c:pt>
                <c:pt idx="4">
                  <c:v>25.25</c:v>
                </c:pt>
              </c:numCache>
            </c:numRef>
          </c:val>
          <c:extLst>
            <c:ext xmlns:c16="http://schemas.microsoft.com/office/drawing/2014/chart" uri="{C3380CC4-5D6E-409C-BE32-E72D297353CC}">
              <c16:uniqueId val="{00000000-FE5B-4B8E-B092-2863E5EBFC7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60.59</c:v>
                </c:pt>
                <c:pt idx="3">
                  <c:v>60</c:v>
                </c:pt>
                <c:pt idx="4">
                  <c:v>59.01</c:v>
                </c:pt>
              </c:numCache>
            </c:numRef>
          </c:val>
          <c:smooth val="0"/>
          <c:extLst>
            <c:ext xmlns:c16="http://schemas.microsoft.com/office/drawing/2014/chart" uri="{C3380CC4-5D6E-409C-BE32-E72D297353CC}">
              <c16:uniqueId val="{00000001-FE5B-4B8E-B092-2863E5EBFC7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582.6</c:v>
                </c:pt>
                <c:pt idx="3">
                  <c:v>528.80999999999995</c:v>
                </c:pt>
                <c:pt idx="4">
                  <c:v>550.29999999999995</c:v>
                </c:pt>
              </c:numCache>
            </c:numRef>
          </c:val>
          <c:extLst>
            <c:ext xmlns:c16="http://schemas.microsoft.com/office/drawing/2014/chart" uri="{C3380CC4-5D6E-409C-BE32-E72D297353CC}">
              <c16:uniqueId val="{00000000-25B4-45D1-85BE-D63895213C0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280.23</c:v>
                </c:pt>
                <c:pt idx="3">
                  <c:v>282.70999999999998</c:v>
                </c:pt>
                <c:pt idx="4">
                  <c:v>291.82</c:v>
                </c:pt>
              </c:numCache>
            </c:numRef>
          </c:val>
          <c:smooth val="0"/>
          <c:extLst>
            <c:ext xmlns:c16="http://schemas.microsoft.com/office/drawing/2014/chart" uri="{C3380CC4-5D6E-409C-BE32-E72D297353CC}">
              <c16:uniqueId val="{00000001-25B4-45D1-85BE-D63895213C0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【140.15】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東京都　八王子市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3" t="s">
        <v>1</v>
      </c>
      <c r="C7" s="53"/>
      <c r="D7" s="53"/>
      <c r="E7" s="53"/>
      <c r="F7" s="53"/>
      <c r="G7" s="53"/>
      <c r="H7" s="53"/>
      <c r="I7" s="53" t="s">
        <v>2</v>
      </c>
      <c r="J7" s="53"/>
      <c r="K7" s="53"/>
      <c r="L7" s="53"/>
      <c r="M7" s="53"/>
      <c r="N7" s="53"/>
      <c r="O7" s="53"/>
      <c r="P7" s="53" t="s">
        <v>3</v>
      </c>
      <c r="Q7" s="53"/>
      <c r="R7" s="53"/>
      <c r="S7" s="53"/>
      <c r="T7" s="53"/>
      <c r="U7" s="53"/>
      <c r="V7" s="53"/>
      <c r="W7" s="53" t="s">
        <v>4</v>
      </c>
      <c r="X7" s="53"/>
      <c r="Y7" s="53"/>
      <c r="Z7" s="53"/>
      <c r="AA7" s="53"/>
      <c r="AB7" s="53"/>
      <c r="AC7" s="53"/>
      <c r="AD7" s="53" t="s">
        <v>5</v>
      </c>
      <c r="AE7" s="53"/>
      <c r="AF7" s="53"/>
      <c r="AG7" s="53"/>
      <c r="AH7" s="53"/>
      <c r="AI7" s="53"/>
      <c r="AJ7" s="53"/>
      <c r="AK7" s="3"/>
      <c r="AL7" s="53" t="s">
        <v>6</v>
      </c>
      <c r="AM7" s="53"/>
      <c r="AN7" s="53"/>
      <c r="AO7" s="53"/>
      <c r="AP7" s="53"/>
      <c r="AQ7" s="53"/>
      <c r="AR7" s="53"/>
      <c r="AS7" s="53"/>
      <c r="AT7" s="53" t="s">
        <v>7</v>
      </c>
      <c r="AU7" s="53"/>
      <c r="AV7" s="53"/>
      <c r="AW7" s="53"/>
      <c r="AX7" s="53"/>
      <c r="AY7" s="53"/>
      <c r="AZ7" s="53"/>
      <c r="BA7" s="53"/>
      <c r="BB7" s="53" t="s">
        <v>8</v>
      </c>
      <c r="BC7" s="53"/>
      <c r="BD7" s="53"/>
      <c r="BE7" s="53"/>
      <c r="BF7" s="53"/>
      <c r="BG7" s="53"/>
      <c r="BH7" s="53"/>
      <c r="BI7" s="53"/>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特定地域生活排水処理</v>
      </c>
      <c r="Q8" s="71"/>
      <c r="R8" s="71"/>
      <c r="S8" s="71"/>
      <c r="T8" s="71"/>
      <c r="U8" s="71"/>
      <c r="V8" s="71"/>
      <c r="W8" s="71" t="str">
        <f>データ!L6</f>
        <v>K2</v>
      </c>
      <c r="X8" s="71"/>
      <c r="Y8" s="71"/>
      <c r="Z8" s="71"/>
      <c r="AA8" s="71"/>
      <c r="AB8" s="71"/>
      <c r="AC8" s="71"/>
      <c r="AD8" s="72" t="str">
        <f>データ!$M$6</f>
        <v>非設置</v>
      </c>
      <c r="AE8" s="72"/>
      <c r="AF8" s="72"/>
      <c r="AG8" s="72"/>
      <c r="AH8" s="72"/>
      <c r="AI8" s="72"/>
      <c r="AJ8" s="72"/>
      <c r="AK8" s="3"/>
      <c r="AL8" s="52">
        <f>データ!S6</f>
        <v>562145</v>
      </c>
      <c r="AM8" s="52"/>
      <c r="AN8" s="52"/>
      <c r="AO8" s="52"/>
      <c r="AP8" s="52"/>
      <c r="AQ8" s="52"/>
      <c r="AR8" s="52"/>
      <c r="AS8" s="52"/>
      <c r="AT8" s="51">
        <f>データ!T6</f>
        <v>186.38</v>
      </c>
      <c r="AU8" s="51"/>
      <c r="AV8" s="51"/>
      <c r="AW8" s="51"/>
      <c r="AX8" s="51"/>
      <c r="AY8" s="51"/>
      <c r="AZ8" s="51"/>
      <c r="BA8" s="51"/>
      <c r="BB8" s="51">
        <f>データ!U6</f>
        <v>3016.12</v>
      </c>
      <c r="BC8" s="51"/>
      <c r="BD8" s="51"/>
      <c r="BE8" s="51"/>
      <c r="BF8" s="51"/>
      <c r="BG8" s="51"/>
      <c r="BH8" s="51"/>
      <c r="BI8" s="51"/>
      <c r="BJ8" s="3"/>
      <c r="BK8" s="3"/>
      <c r="BL8" s="67" t="s">
        <v>10</v>
      </c>
      <c r="BM8" s="68"/>
      <c r="BN8" s="69" t="s">
        <v>11</v>
      </c>
      <c r="BO8" s="69"/>
      <c r="BP8" s="69"/>
      <c r="BQ8" s="69"/>
      <c r="BR8" s="69"/>
      <c r="BS8" s="69"/>
      <c r="BT8" s="69"/>
      <c r="BU8" s="69"/>
      <c r="BV8" s="69"/>
      <c r="BW8" s="69"/>
      <c r="BX8" s="69"/>
      <c r="BY8" s="70"/>
    </row>
    <row r="9" spans="1:78" ht="18.75" customHeight="1" x14ac:dyDescent="0.15">
      <c r="A9" s="2"/>
      <c r="B9" s="53" t="s">
        <v>12</v>
      </c>
      <c r="C9" s="53"/>
      <c r="D9" s="53"/>
      <c r="E9" s="53"/>
      <c r="F9" s="53"/>
      <c r="G9" s="53"/>
      <c r="H9" s="53"/>
      <c r="I9" s="53" t="s">
        <v>13</v>
      </c>
      <c r="J9" s="53"/>
      <c r="K9" s="53"/>
      <c r="L9" s="53"/>
      <c r="M9" s="53"/>
      <c r="N9" s="53"/>
      <c r="O9" s="53"/>
      <c r="P9" s="53" t="s">
        <v>14</v>
      </c>
      <c r="Q9" s="53"/>
      <c r="R9" s="53"/>
      <c r="S9" s="53"/>
      <c r="T9" s="53"/>
      <c r="U9" s="53"/>
      <c r="V9" s="53"/>
      <c r="W9" s="53" t="s">
        <v>15</v>
      </c>
      <c r="X9" s="53"/>
      <c r="Y9" s="53"/>
      <c r="Z9" s="53"/>
      <c r="AA9" s="53"/>
      <c r="AB9" s="53"/>
      <c r="AC9" s="53"/>
      <c r="AD9" s="53" t="s">
        <v>16</v>
      </c>
      <c r="AE9" s="53"/>
      <c r="AF9" s="53"/>
      <c r="AG9" s="53"/>
      <c r="AH9" s="53"/>
      <c r="AI9" s="53"/>
      <c r="AJ9" s="53"/>
      <c r="AK9" s="3"/>
      <c r="AL9" s="53" t="s">
        <v>17</v>
      </c>
      <c r="AM9" s="53"/>
      <c r="AN9" s="53"/>
      <c r="AO9" s="53"/>
      <c r="AP9" s="53"/>
      <c r="AQ9" s="53"/>
      <c r="AR9" s="53"/>
      <c r="AS9" s="53"/>
      <c r="AT9" s="53" t="s">
        <v>18</v>
      </c>
      <c r="AU9" s="53"/>
      <c r="AV9" s="53"/>
      <c r="AW9" s="53"/>
      <c r="AX9" s="53"/>
      <c r="AY9" s="53"/>
      <c r="AZ9" s="53"/>
      <c r="BA9" s="53"/>
      <c r="BB9" s="53" t="s">
        <v>19</v>
      </c>
      <c r="BC9" s="53"/>
      <c r="BD9" s="53"/>
      <c r="BE9" s="53"/>
      <c r="BF9" s="53"/>
      <c r="BG9" s="53"/>
      <c r="BH9" s="53"/>
      <c r="BI9" s="53"/>
      <c r="BJ9" s="3"/>
      <c r="BK9" s="3"/>
      <c r="BL9" s="54" t="s">
        <v>20</v>
      </c>
      <c r="BM9" s="55"/>
      <c r="BN9" s="56" t="s">
        <v>21</v>
      </c>
      <c r="BO9" s="56"/>
      <c r="BP9" s="56"/>
      <c r="BQ9" s="56"/>
      <c r="BR9" s="56"/>
      <c r="BS9" s="56"/>
      <c r="BT9" s="56"/>
      <c r="BU9" s="56"/>
      <c r="BV9" s="56"/>
      <c r="BW9" s="56"/>
      <c r="BX9" s="56"/>
      <c r="BY9" s="57"/>
    </row>
    <row r="10" spans="1:78" ht="18.75" customHeight="1" x14ac:dyDescent="0.15">
      <c r="A10" s="2"/>
      <c r="B10" s="51" t="str">
        <f>データ!N6</f>
        <v>-</v>
      </c>
      <c r="C10" s="51"/>
      <c r="D10" s="51"/>
      <c r="E10" s="51"/>
      <c r="F10" s="51"/>
      <c r="G10" s="51"/>
      <c r="H10" s="51"/>
      <c r="I10" s="51">
        <f>データ!O6</f>
        <v>58.74</v>
      </c>
      <c r="J10" s="51"/>
      <c r="K10" s="51"/>
      <c r="L10" s="51"/>
      <c r="M10" s="51"/>
      <c r="N10" s="51"/>
      <c r="O10" s="51"/>
      <c r="P10" s="51">
        <f>データ!P6</f>
        <v>0.28000000000000003</v>
      </c>
      <c r="Q10" s="51"/>
      <c r="R10" s="51"/>
      <c r="S10" s="51"/>
      <c r="T10" s="51"/>
      <c r="U10" s="51"/>
      <c r="V10" s="51"/>
      <c r="W10" s="51">
        <f>データ!Q6</f>
        <v>100</v>
      </c>
      <c r="X10" s="51"/>
      <c r="Y10" s="51"/>
      <c r="Z10" s="51"/>
      <c r="AA10" s="51"/>
      <c r="AB10" s="51"/>
      <c r="AC10" s="51"/>
      <c r="AD10" s="52">
        <f>データ!R6</f>
        <v>3410</v>
      </c>
      <c r="AE10" s="52"/>
      <c r="AF10" s="52"/>
      <c r="AG10" s="52"/>
      <c r="AH10" s="52"/>
      <c r="AI10" s="52"/>
      <c r="AJ10" s="52"/>
      <c r="AK10" s="2"/>
      <c r="AL10" s="52">
        <f>データ!V6</f>
        <v>1587</v>
      </c>
      <c r="AM10" s="52"/>
      <c r="AN10" s="52"/>
      <c r="AO10" s="52"/>
      <c r="AP10" s="52"/>
      <c r="AQ10" s="52"/>
      <c r="AR10" s="52"/>
      <c r="AS10" s="52"/>
      <c r="AT10" s="51">
        <f>データ!W6</f>
        <v>55.42</v>
      </c>
      <c r="AU10" s="51"/>
      <c r="AV10" s="51"/>
      <c r="AW10" s="51"/>
      <c r="AX10" s="51"/>
      <c r="AY10" s="51"/>
      <c r="AZ10" s="51"/>
      <c r="BA10" s="51"/>
      <c r="BB10" s="51">
        <f>データ!X6</f>
        <v>28.64</v>
      </c>
      <c r="BC10" s="51"/>
      <c r="BD10" s="51"/>
      <c r="BE10" s="51"/>
      <c r="BF10" s="51"/>
      <c r="BG10" s="51"/>
      <c r="BH10" s="51"/>
      <c r="BI10" s="51"/>
      <c r="BJ10" s="2"/>
      <c r="BK10" s="2"/>
      <c r="BL10" s="58" t="s">
        <v>22</v>
      </c>
      <c r="BM10" s="59"/>
      <c r="BN10" s="60" t="s">
        <v>23</v>
      </c>
      <c r="BO10" s="60"/>
      <c r="BP10" s="60"/>
      <c r="BQ10" s="60"/>
      <c r="BR10" s="60"/>
      <c r="BS10" s="60"/>
      <c r="BT10" s="60"/>
      <c r="BU10" s="60"/>
      <c r="BV10" s="60"/>
      <c r="BW10" s="60"/>
      <c r="BX10" s="60"/>
      <c r="BY10" s="61"/>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24</v>
      </c>
      <c r="BM11" s="62"/>
      <c r="BN11" s="62"/>
      <c r="BO11" s="62"/>
      <c r="BP11" s="62"/>
      <c r="BQ11" s="62"/>
      <c r="BR11" s="62"/>
      <c r="BS11" s="62"/>
      <c r="BT11" s="62"/>
      <c r="BU11" s="62"/>
      <c r="BV11" s="62"/>
      <c r="BW11" s="62"/>
      <c r="BX11" s="62"/>
      <c r="BY11" s="62"/>
      <c r="BZ11" s="6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15">
      <c r="A14" s="2"/>
      <c r="B14" s="64" t="s">
        <v>25</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4" t="s">
        <v>115</v>
      </c>
      <c r="BM16" s="45"/>
      <c r="BN16" s="45"/>
      <c r="BO16" s="45"/>
      <c r="BP16" s="45"/>
      <c r="BQ16" s="45"/>
      <c r="BR16" s="45"/>
      <c r="BS16" s="45"/>
      <c r="BT16" s="45"/>
      <c r="BU16" s="45"/>
      <c r="BV16" s="45"/>
      <c r="BW16" s="45"/>
      <c r="BX16" s="45"/>
      <c r="BY16" s="45"/>
      <c r="BZ16" s="46"/>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4"/>
      <c r="BM17" s="45"/>
      <c r="BN17" s="45"/>
      <c r="BO17" s="45"/>
      <c r="BP17" s="45"/>
      <c r="BQ17" s="45"/>
      <c r="BR17" s="45"/>
      <c r="BS17" s="45"/>
      <c r="BT17" s="45"/>
      <c r="BU17" s="45"/>
      <c r="BV17" s="45"/>
      <c r="BW17" s="45"/>
      <c r="BX17" s="45"/>
      <c r="BY17" s="45"/>
      <c r="BZ17" s="46"/>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4"/>
      <c r="BM18" s="45"/>
      <c r="BN18" s="45"/>
      <c r="BO18" s="45"/>
      <c r="BP18" s="45"/>
      <c r="BQ18" s="45"/>
      <c r="BR18" s="45"/>
      <c r="BS18" s="45"/>
      <c r="BT18" s="45"/>
      <c r="BU18" s="45"/>
      <c r="BV18" s="45"/>
      <c r="BW18" s="45"/>
      <c r="BX18" s="45"/>
      <c r="BY18" s="45"/>
      <c r="BZ18" s="46"/>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4"/>
      <c r="BM19" s="45"/>
      <c r="BN19" s="45"/>
      <c r="BO19" s="45"/>
      <c r="BP19" s="45"/>
      <c r="BQ19" s="45"/>
      <c r="BR19" s="45"/>
      <c r="BS19" s="45"/>
      <c r="BT19" s="45"/>
      <c r="BU19" s="45"/>
      <c r="BV19" s="45"/>
      <c r="BW19" s="45"/>
      <c r="BX19" s="45"/>
      <c r="BY19" s="45"/>
      <c r="BZ19" s="46"/>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4"/>
      <c r="BM20" s="45"/>
      <c r="BN20" s="45"/>
      <c r="BO20" s="45"/>
      <c r="BP20" s="45"/>
      <c r="BQ20" s="45"/>
      <c r="BR20" s="45"/>
      <c r="BS20" s="45"/>
      <c r="BT20" s="45"/>
      <c r="BU20" s="45"/>
      <c r="BV20" s="45"/>
      <c r="BW20" s="45"/>
      <c r="BX20" s="45"/>
      <c r="BY20" s="45"/>
      <c r="BZ20" s="46"/>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4"/>
      <c r="BM21" s="45"/>
      <c r="BN21" s="45"/>
      <c r="BO21" s="45"/>
      <c r="BP21" s="45"/>
      <c r="BQ21" s="45"/>
      <c r="BR21" s="45"/>
      <c r="BS21" s="45"/>
      <c r="BT21" s="45"/>
      <c r="BU21" s="45"/>
      <c r="BV21" s="45"/>
      <c r="BW21" s="45"/>
      <c r="BX21" s="45"/>
      <c r="BY21" s="45"/>
      <c r="BZ21" s="46"/>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4"/>
      <c r="BM22" s="45"/>
      <c r="BN22" s="45"/>
      <c r="BO22" s="45"/>
      <c r="BP22" s="45"/>
      <c r="BQ22" s="45"/>
      <c r="BR22" s="45"/>
      <c r="BS22" s="45"/>
      <c r="BT22" s="45"/>
      <c r="BU22" s="45"/>
      <c r="BV22" s="45"/>
      <c r="BW22" s="45"/>
      <c r="BX22" s="45"/>
      <c r="BY22" s="45"/>
      <c r="BZ22" s="46"/>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4"/>
      <c r="BM23" s="45"/>
      <c r="BN23" s="45"/>
      <c r="BO23" s="45"/>
      <c r="BP23" s="45"/>
      <c r="BQ23" s="45"/>
      <c r="BR23" s="45"/>
      <c r="BS23" s="45"/>
      <c r="BT23" s="45"/>
      <c r="BU23" s="45"/>
      <c r="BV23" s="45"/>
      <c r="BW23" s="45"/>
      <c r="BX23" s="45"/>
      <c r="BY23" s="45"/>
      <c r="BZ23" s="46"/>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4"/>
      <c r="BM24" s="45"/>
      <c r="BN24" s="45"/>
      <c r="BO24" s="45"/>
      <c r="BP24" s="45"/>
      <c r="BQ24" s="45"/>
      <c r="BR24" s="45"/>
      <c r="BS24" s="45"/>
      <c r="BT24" s="45"/>
      <c r="BU24" s="45"/>
      <c r="BV24" s="45"/>
      <c r="BW24" s="45"/>
      <c r="BX24" s="45"/>
      <c r="BY24" s="45"/>
      <c r="BZ24" s="46"/>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4"/>
      <c r="BM25" s="45"/>
      <c r="BN25" s="45"/>
      <c r="BO25" s="45"/>
      <c r="BP25" s="45"/>
      <c r="BQ25" s="45"/>
      <c r="BR25" s="45"/>
      <c r="BS25" s="45"/>
      <c r="BT25" s="45"/>
      <c r="BU25" s="45"/>
      <c r="BV25" s="45"/>
      <c r="BW25" s="45"/>
      <c r="BX25" s="45"/>
      <c r="BY25" s="45"/>
      <c r="BZ25" s="46"/>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4"/>
      <c r="BM26" s="45"/>
      <c r="BN26" s="45"/>
      <c r="BO26" s="45"/>
      <c r="BP26" s="45"/>
      <c r="BQ26" s="45"/>
      <c r="BR26" s="45"/>
      <c r="BS26" s="45"/>
      <c r="BT26" s="45"/>
      <c r="BU26" s="45"/>
      <c r="BV26" s="45"/>
      <c r="BW26" s="45"/>
      <c r="BX26" s="45"/>
      <c r="BY26" s="45"/>
      <c r="BZ26" s="46"/>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4"/>
      <c r="BM27" s="45"/>
      <c r="BN27" s="45"/>
      <c r="BO27" s="45"/>
      <c r="BP27" s="45"/>
      <c r="BQ27" s="45"/>
      <c r="BR27" s="45"/>
      <c r="BS27" s="45"/>
      <c r="BT27" s="45"/>
      <c r="BU27" s="45"/>
      <c r="BV27" s="45"/>
      <c r="BW27" s="45"/>
      <c r="BX27" s="45"/>
      <c r="BY27" s="45"/>
      <c r="BZ27" s="46"/>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4"/>
      <c r="BM28" s="45"/>
      <c r="BN28" s="45"/>
      <c r="BO28" s="45"/>
      <c r="BP28" s="45"/>
      <c r="BQ28" s="45"/>
      <c r="BR28" s="45"/>
      <c r="BS28" s="45"/>
      <c r="BT28" s="45"/>
      <c r="BU28" s="45"/>
      <c r="BV28" s="45"/>
      <c r="BW28" s="45"/>
      <c r="BX28" s="45"/>
      <c r="BY28" s="45"/>
      <c r="BZ28" s="46"/>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4"/>
      <c r="BM29" s="45"/>
      <c r="BN29" s="45"/>
      <c r="BO29" s="45"/>
      <c r="BP29" s="45"/>
      <c r="BQ29" s="45"/>
      <c r="BR29" s="45"/>
      <c r="BS29" s="45"/>
      <c r="BT29" s="45"/>
      <c r="BU29" s="45"/>
      <c r="BV29" s="45"/>
      <c r="BW29" s="45"/>
      <c r="BX29" s="45"/>
      <c r="BY29" s="45"/>
      <c r="BZ29" s="46"/>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4"/>
      <c r="BM30" s="45"/>
      <c r="BN30" s="45"/>
      <c r="BO30" s="45"/>
      <c r="BP30" s="45"/>
      <c r="BQ30" s="45"/>
      <c r="BR30" s="45"/>
      <c r="BS30" s="45"/>
      <c r="BT30" s="45"/>
      <c r="BU30" s="45"/>
      <c r="BV30" s="45"/>
      <c r="BW30" s="45"/>
      <c r="BX30" s="45"/>
      <c r="BY30" s="45"/>
      <c r="BZ30" s="46"/>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4"/>
      <c r="BM31" s="45"/>
      <c r="BN31" s="45"/>
      <c r="BO31" s="45"/>
      <c r="BP31" s="45"/>
      <c r="BQ31" s="45"/>
      <c r="BR31" s="45"/>
      <c r="BS31" s="45"/>
      <c r="BT31" s="45"/>
      <c r="BU31" s="45"/>
      <c r="BV31" s="45"/>
      <c r="BW31" s="45"/>
      <c r="BX31" s="45"/>
      <c r="BY31" s="45"/>
      <c r="BZ31" s="46"/>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4"/>
      <c r="BM32" s="45"/>
      <c r="BN32" s="45"/>
      <c r="BO32" s="45"/>
      <c r="BP32" s="45"/>
      <c r="BQ32" s="45"/>
      <c r="BR32" s="45"/>
      <c r="BS32" s="45"/>
      <c r="BT32" s="45"/>
      <c r="BU32" s="45"/>
      <c r="BV32" s="45"/>
      <c r="BW32" s="45"/>
      <c r="BX32" s="45"/>
      <c r="BY32" s="45"/>
      <c r="BZ32" s="46"/>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4"/>
      <c r="BM33" s="45"/>
      <c r="BN33" s="45"/>
      <c r="BO33" s="45"/>
      <c r="BP33" s="45"/>
      <c r="BQ33" s="45"/>
      <c r="BR33" s="45"/>
      <c r="BS33" s="45"/>
      <c r="BT33" s="45"/>
      <c r="BU33" s="45"/>
      <c r="BV33" s="45"/>
      <c r="BW33" s="45"/>
      <c r="BX33" s="45"/>
      <c r="BY33" s="45"/>
      <c r="BZ33" s="46"/>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4"/>
      <c r="BM34" s="45"/>
      <c r="BN34" s="45"/>
      <c r="BO34" s="45"/>
      <c r="BP34" s="45"/>
      <c r="BQ34" s="45"/>
      <c r="BR34" s="45"/>
      <c r="BS34" s="45"/>
      <c r="BT34" s="45"/>
      <c r="BU34" s="45"/>
      <c r="BV34" s="45"/>
      <c r="BW34" s="45"/>
      <c r="BX34" s="45"/>
      <c r="BY34" s="45"/>
      <c r="BZ34" s="46"/>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4"/>
      <c r="BM35" s="45"/>
      <c r="BN35" s="45"/>
      <c r="BO35" s="45"/>
      <c r="BP35" s="45"/>
      <c r="BQ35" s="45"/>
      <c r="BR35" s="45"/>
      <c r="BS35" s="45"/>
      <c r="BT35" s="45"/>
      <c r="BU35" s="45"/>
      <c r="BV35" s="45"/>
      <c r="BW35" s="45"/>
      <c r="BX35" s="45"/>
      <c r="BY35" s="45"/>
      <c r="BZ35" s="46"/>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4"/>
      <c r="BM36" s="45"/>
      <c r="BN36" s="45"/>
      <c r="BO36" s="45"/>
      <c r="BP36" s="45"/>
      <c r="BQ36" s="45"/>
      <c r="BR36" s="45"/>
      <c r="BS36" s="45"/>
      <c r="BT36" s="45"/>
      <c r="BU36" s="45"/>
      <c r="BV36" s="45"/>
      <c r="BW36" s="45"/>
      <c r="BX36" s="45"/>
      <c r="BY36" s="45"/>
      <c r="BZ36" s="46"/>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4"/>
      <c r="BM37" s="45"/>
      <c r="BN37" s="45"/>
      <c r="BO37" s="45"/>
      <c r="BP37" s="45"/>
      <c r="BQ37" s="45"/>
      <c r="BR37" s="45"/>
      <c r="BS37" s="45"/>
      <c r="BT37" s="45"/>
      <c r="BU37" s="45"/>
      <c r="BV37" s="45"/>
      <c r="BW37" s="45"/>
      <c r="BX37" s="45"/>
      <c r="BY37" s="45"/>
      <c r="BZ37" s="46"/>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4"/>
      <c r="BM38" s="45"/>
      <c r="BN38" s="45"/>
      <c r="BO38" s="45"/>
      <c r="BP38" s="45"/>
      <c r="BQ38" s="45"/>
      <c r="BR38" s="45"/>
      <c r="BS38" s="45"/>
      <c r="BT38" s="45"/>
      <c r="BU38" s="45"/>
      <c r="BV38" s="45"/>
      <c r="BW38" s="45"/>
      <c r="BX38" s="45"/>
      <c r="BY38" s="45"/>
      <c r="BZ38" s="46"/>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4"/>
      <c r="BM39" s="45"/>
      <c r="BN39" s="45"/>
      <c r="BO39" s="45"/>
      <c r="BP39" s="45"/>
      <c r="BQ39" s="45"/>
      <c r="BR39" s="45"/>
      <c r="BS39" s="45"/>
      <c r="BT39" s="45"/>
      <c r="BU39" s="45"/>
      <c r="BV39" s="45"/>
      <c r="BW39" s="45"/>
      <c r="BX39" s="45"/>
      <c r="BY39" s="45"/>
      <c r="BZ39" s="46"/>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4"/>
      <c r="BM40" s="45"/>
      <c r="BN40" s="45"/>
      <c r="BO40" s="45"/>
      <c r="BP40" s="45"/>
      <c r="BQ40" s="45"/>
      <c r="BR40" s="45"/>
      <c r="BS40" s="45"/>
      <c r="BT40" s="45"/>
      <c r="BU40" s="45"/>
      <c r="BV40" s="45"/>
      <c r="BW40" s="45"/>
      <c r="BX40" s="45"/>
      <c r="BY40" s="45"/>
      <c r="BZ40" s="46"/>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4"/>
      <c r="BM41" s="45"/>
      <c r="BN41" s="45"/>
      <c r="BO41" s="45"/>
      <c r="BP41" s="45"/>
      <c r="BQ41" s="45"/>
      <c r="BR41" s="45"/>
      <c r="BS41" s="45"/>
      <c r="BT41" s="45"/>
      <c r="BU41" s="45"/>
      <c r="BV41" s="45"/>
      <c r="BW41" s="45"/>
      <c r="BX41" s="45"/>
      <c r="BY41" s="45"/>
      <c r="BZ41" s="46"/>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4"/>
      <c r="BM42" s="45"/>
      <c r="BN42" s="45"/>
      <c r="BO42" s="45"/>
      <c r="BP42" s="45"/>
      <c r="BQ42" s="45"/>
      <c r="BR42" s="45"/>
      <c r="BS42" s="45"/>
      <c r="BT42" s="45"/>
      <c r="BU42" s="45"/>
      <c r="BV42" s="45"/>
      <c r="BW42" s="45"/>
      <c r="BX42" s="45"/>
      <c r="BY42" s="45"/>
      <c r="BZ42" s="46"/>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4"/>
      <c r="BM43" s="45"/>
      <c r="BN43" s="45"/>
      <c r="BO43" s="45"/>
      <c r="BP43" s="45"/>
      <c r="BQ43" s="45"/>
      <c r="BR43" s="45"/>
      <c r="BS43" s="45"/>
      <c r="BT43" s="45"/>
      <c r="BU43" s="45"/>
      <c r="BV43" s="45"/>
      <c r="BW43" s="45"/>
      <c r="BX43" s="45"/>
      <c r="BY43" s="45"/>
      <c r="BZ43" s="46"/>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7"/>
      <c r="BM44" s="48"/>
      <c r="BN44" s="48"/>
      <c r="BO44" s="48"/>
      <c r="BP44" s="48"/>
      <c r="BQ44" s="48"/>
      <c r="BR44" s="48"/>
      <c r="BS44" s="48"/>
      <c r="BT44" s="48"/>
      <c r="BU44" s="48"/>
      <c r="BV44" s="48"/>
      <c r="BW44" s="48"/>
      <c r="BX44" s="48"/>
      <c r="BY44" s="48"/>
      <c r="BZ44" s="4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4" t="s">
        <v>114</v>
      </c>
      <c r="BM66" s="45"/>
      <c r="BN66" s="45"/>
      <c r="BO66" s="45"/>
      <c r="BP66" s="45"/>
      <c r="BQ66" s="45"/>
      <c r="BR66" s="45"/>
      <c r="BS66" s="45"/>
      <c r="BT66" s="45"/>
      <c r="BU66" s="45"/>
      <c r="BV66" s="45"/>
      <c r="BW66" s="45"/>
      <c r="BX66" s="45"/>
      <c r="BY66" s="45"/>
      <c r="BZ66" s="4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4"/>
      <c r="BM67" s="45"/>
      <c r="BN67" s="45"/>
      <c r="BO67" s="45"/>
      <c r="BP67" s="45"/>
      <c r="BQ67" s="45"/>
      <c r="BR67" s="45"/>
      <c r="BS67" s="45"/>
      <c r="BT67" s="45"/>
      <c r="BU67" s="45"/>
      <c r="BV67" s="45"/>
      <c r="BW67" s="45"/>
      <c r="BX67" s="45"/>
      <c r="BY67" s="45"/>
      <c r="BZ67" s="4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4"/>
      <c r="BM68" s="45"/>
      <c r="BN68" s="45"/>
      <c r="BO68" s="45"/>
      <c r="BP68" s="45"/>
      <c r="BQ68" s="45"/>
      <c r="BR68" s="45"/>
      <c r="BS68" s="45"/>
      <c r="BT68" s="45"/>
      <c r="BU68" s="45"/>
      <c r="BV68" s="45"/>
      <c r="BW68" s="45"/>
      <c r="BX68" s="45"/>
      <c r="BY68" s="45"/>
      <c r="BZ68" s="4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4"/>
      <c r="BM69" s="45"/>
      <c r="BN69" s="45"/>
      <c r="BO69" s="45"/>
      <c r="BP69" s="45"/>
      <c r="BQ69" s="45"/>
      <c r="BR69" s="45"/>
      <c r="BS69" s="45"/>
      <c r="BT69" s="45"/>
      <c r="BU69" s="45"/>
      <c r="BV69" s="45"/>
      <c r="BW69" s="45"/>
      <c r="BX69" s="45"/>
      <c r="BY69" s="45"/>
      <c r="BZ69" s="4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4"/>
      <c r="BM70" s="45"/>
      <c r="BN70" s="45"/>
      <c r="BO70" s="45"/>
      <c r="BP70" s="45"/>
      <c r="BQ70" s="45"/>
      <c r="BR70" s="45"/>
      <c r="BS70" s="45"/>
      <c r="BT70" s="45"/>
      <c r="BU70" s="45"/>
      <c r="BV70" s="45"/>
      <c r="BW70" s="45"/>
      <c r="BX70" s="45"/>
      <c r="BY70" s="45"/>
      <c r="BZ70" s="4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4"/>
      <c r="BM71" s="45"/>
      <c r="BN71" s="45"/>
      <c r="BO71" s="45"/>
      <c r="BP71" s="45"/>
      <c r="BQ71" s="45"/>
      <c r="BR71" s="45"/>
      <c r="BS71" s="45"/>
      <c r="BT71" s="45"/>
      <c r="BU71" s="45"/>
      <c r="BV71" s="45"/>
      <c r="BW71" s="45"/>
      <c r="BX71" s="45"/>
      <c r="BY71" s="45"/>
      <c r="BZ71" s="4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4"/>
      <c r="BM72" s="45"/>
      <c r="BN72" s="45"/>
      <c r="BO72" s="45"/>
      <c r="BP72" s="45"/>
      <c r="BQ72" s="45"/>
      <c r="BR72" s="45"/>
      <c r="BS72" s="45"/>
      <c r="BT72" s="45"/>
      <c r="BU72" s="45"/>
      <c r="BV72" s="45"/>
      <c r="BW72" s="45"/>
      <c r="BX72" s="45"/>
      <c r="BY72" s="45"/>
      <c r="BZ72" s="4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4"/>
      <c r="BM73" s="45"/>
      <c r="BN73" s="45"/>
      <c r="BO73" s="45"/>
      <c r="BP73" s="45"/>
      <c r="BQ73" s="45"/>
      <c r="BR73" s="45"/>
      <c r="BS73" s="45"/>
      <c r="BT73" s="45"/>
      <c r="BU73" s="45"/>
      <c r="BV73" s="45"/>
      <c r="BW73" s="45"/>
      <c r="BX73" s="45"/>
      <c r="BY73" s="45"/>
      <c r="BZ73" s="4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4"/>
      <c r="BM74" s="45"/>
      <c r="BN74" s="45"/>
      <c r="BO74" s="45"/>
      <c r="BP74" s="45"/>
      <c r="BQ74" s="45"/>
      <c r="BR74" s="45"/>
      <c r="BS74" s="45"/>
      <c r="BT74" s="45"/>
      <c r="BU74" s="45"/>
      <c r="BV74" s="45"/>
      <c r="BW74" s="45"/>
      <c r="BX74" s="45"/>
      <c r="BY74" s="45"/>
      <c r="BZ74" s="4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4"/>
      <c r="BM75" s="45"/>
      <c r="BN75" s="45"/>
      <c r="BO75" s="45"/>
      <c r="BP75" s="45"/>
      <c r="BQ75" s="45"/>
      <c r="BR75" s="45"/>
      <c r="BS75" s="45"/>
      <c r="BT75" s="45"/>
      <c r="BU75" s="45"/>
      <c r="BV75" s="45"/>
      <c r="BW75" s="45"/>
      <c r="BX75" s="45"/>
      <c r="BY75" s="45"/>
      <c r="BZ75" s="4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4"/>
      <c r="BM76" s="45"/>
      <c r="BN76" s="45"/>
      <c r="BO76" s="45"/>
      <c r="BP76" s="45"/>
      <c r="BQ76" s="45"/>
      <c r="BR76" s="45"/>
      <c r="BS76" s="45"/>
      <c r="BT76" s="45"/>
      <c r="BU76" s="45"/>
      <c r="BV76" s="45"/>
      <c r="BW76" s="45"/>
      <c r="BX76" s="45"/>
      <c r="BY76" s="45"/>
      <c r="BZ76" s="4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4"/>
      <c r="BM77" s="45"/>
      <c r="BN77" s="45"/>
      <c r="BO77" s="45"/>
      <c r="BP77" s="45"/>
      <c r="BQ77" s="45"/>
      <c r="BR77" s="45"/>
      <c r="BS77" s="45"/>
      <c r="BT77" s="45"/>
      <c r="BU77" s="45"/>
      <c r="BV77" s="45"/>
      <c r="BW77" s="45"/>
      <c r="BX77" s="45"/>
      <c r="BY77" s="45"/>
      <c r="BZ77" s="4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4"/>
      <c r="BM78" s="45"/>
      <c r="BN78" s="45"/>
      <c r="BO78" s="45"/>
      <c r="BP78" s="45"/>
      <c r="BQ78" s="45"/>
      <c r="BR78" s="45"/>
      <c r="BS78" s="45"/>
      <c r="BT78" s="45"/>
      <c r="BU78" s="45"/>
      <c r="BV78" s="45"/>
      <c r="BW78" s="45"/>
      <c r="BX78" s="45"/>
      <c r="BY78" s="45"/>
      <c r="BZ78" s="4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4"/>
      <c r="BM79" s="45"/>
      <c r="BN79" s="45"/>
      <c r="BO79" s="45"/>
      <c r="BP79" s="45"/>
      <c r="BQ79" s="45"/>
      <c r="BR79" s="45"/>
      <c r="BS79" s="45"/>
      <c r="BT79" s="45"/>
      <c r="BU79" s="45"/>
      <c r="BV79" s="45"/>
      <c r="BW79" s="45"/>
      <c r="BX79" s="45"/>
      <c r="BY79" s="45"/>
      <c r="BZ79" s="4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4"/>
      <c r="BM80" s="45"/>
      <c r="BN80" s="45"/>
      <c r="BO80" s="45"/>
      <c r="BP80" s="45"/>
      <c r="BQ80" s="45"/>
      <c r="BR80" s="45"/>
      <c r="BS80" s="45"/>
      <c r="BT80" s="45"/>
      <c r="BU80" s="45"/>
      <c r="BV80" s="45"/>
      <c r="BW80" s="45"/>
      <c r="BX80" s="45"/>
      <c r="BY80" s="45"/>
      <c r="BZ80" s="4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4"/>
      <c r="BM81" s="45"/>
      <c r="BN81" s="45"/>
      <c r="BO81" s="45"/>
      <c r="BP81" s="45"/>
      <c r="BQ81" s="45"/>
      <c r="BR81" s="45"/>
      <c r="BS81" s="45"/>
      <c r="BT81" s="45"/>
      <c r="BU81" s="45"/>
      <c r="BV81" s="45"/>
      <c r="BW81" s="45"/>
      <c r="BX81" s="45"/>
      <c r="BY81" s="45"/>
      <c r="BZ81" s="4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7"/>
      <c r="BM82" s="48"/>
      <c r="BN82" s="48"/>
      <c r="BO82" s="48"/>
      <c r="BP82" s="48"/>
      <c r="BQ82" s="48"/>
      <c r="BR82" s="48"/>
      <c r="BS82" s="48"/>
      <c r="BT82" s="48"/>
      <c r="BU82" s="48"/>
      <c r="BV82" s="48"/>
      <c r="BW82" s="48"/>
      <c r="BX82" s="48"/>
      <c r="BY82" s="48"/>
      <c r="BZ82" s="49"/>
    </row>
    <row r="83" spans="1:78" x14ac:dyDescent="0.15">
      <c r="C83" s="50" t="s">
        <v>30</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【100.42】</v>
      </c>
      <c r="F85" s="12" t="str">
        <f>データ!AT6</f>
        <v>【82.66】</v>
      </c>
      <c r="G85" s="12" t="str">
        <f>データ!BE6</f>
        <v>【140.15】</v>
      </c>
      <c r="H85" s="12" t="str">
        <f>データ!BP6</f>
        <v>【307.39】</v>
      </c>
      <c r="I85" s="12" t="str">
        <f>データ!CA6</f>
        <v>【57.03】</v>
      </c>
      <c r="J85" s="12" t="str">
        <f>データ!CL6</f>
        <v>【294.83】</v>
      </c>
      <c r="K85" s="12" t="str">
        <f>データ!CW6</f>
        <v>【84.27】</v>
      </c>
      <c r="L85" s="12" t="str">
        <f>データ!DH6</f>
        <v>【86.02】</v>
      </c>
      <c r="M85" s="12" t="str">
        <f>データ!DS6</f>
        <v>【22.91】</v>
      </c>
      <c r="N85" s="12" t="str">
        <f>データ!ED6</f>
        <v>【-】</v>
      </c>
      <c r="O85" s="12" t="str">
        <f>データ!EO6</f>
        <v>【-】</v>
      </c>
    </row>
  </sheetData>
  <sheetProtection algorithmName="SHA-512" hashValue="EtYuHx8tFNtCaYRZOcT3eBeQGC7Vk1hDIiyvnfQcbY55EH5JIaMQ9Re9i6qmL/tPdsiWJFA94BAtqeFK6ii+dQ==" saltValue="jcUq0tyn/JsmdFuPT00PZ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28</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54</v>
      </c>
      <c r="B4" s="16"/>
      <c r="C4" s="16"/>
      <c r="D4" s="16"/>
      <c r="E4" s="16"/>
      <c r="F4" s="16"/>
      <c r="G4" s="16"/>
      <c r="H4" s="82"/>
      <c r="I4" s="83"/>
      <c r="J4" s="83"/>
      <c r="K4" s="83"/>
      <c r="L4" s="83"/>
      <c r="M4" s="83"/>
      <c r="N4" s="83"/>
      <c r="O4" s="83"/>
      <c r="P4" s="83"/>
      <c r="Q4" s="83"/>
      <c r="R4" s="83"/>
      <c r="S4" s="83"/>
      <c r="T4" s="83"/>
      <c r="U4" s="83"/>
      <c r="V4" s="83"/>
      <c r="W4" s="83"/>
      <c r="X4" s="84"/>
      <c r="Y4" s="78" t="s">
        <v>55</v>
      </c>
      <c r="Z4" s="78"/>
      <c r="AA4" s="78"/>
      <c r="AB4" s="78"/>
      <c r="AC4" s="78"/>
      <c r="AD4" s="78"/>
      <c r="AE4" s="78"/>
      <c r="AF4" s="78"/>
      <c r="AG4" s="78"/>
      <c r="AH4" s="78"/>
      <c r="AI4" s="78"/>
      <c r="AJ4" s="78" t="s">
        <v>56</v>
      </c>
      <c r="AK4" s="78"/>
      <c r="AL4" s="78"/>
      <c r="AM4" s="78"/>
      <c r="AN4" s="78"/>
      <c r="AO4" s="78"/>
      <c r="AP4" s="78"/>
      <c r="AQ4" s="78"/>
      <c r="AR4" s="78"/>
      <c r="AS4" s="78"/>
      <c r="AT4" s="78"/>
      <c r="AU4" s="78" t="s">
        <v>57</v>
      </c>
      <c r="AV4" s="78"/>
      <c r="AW4" s="78"/>
      <c r="AX4" s="78"/>
      <c r="AY4" s="78"/>
      <c r="AZ4" s="78"/>
      <c r="BA4" s="78"/>
      <c r="BB4" s="78"/>
      <c r="BC4" s="78"/>
      <c r="BD4" s="78"/>
      <c r="BE4" s="78"/>
      <c r="BF4" s="78" t="s">
        <v>58</v>
      </c>
      <c r="BG4" s="78"/>
      <c r="BH4" s="78"/>
      <c r="BI4" s="78"/>
      <c r="BJ4" s="78"/>
      <c r="BK4" s="78"/>
      <c r="BL4" s="78"/>
      <c r="BM4" s="78"/>
      <c r="BN4" s="78"/>
      <c r="BO4" s="78"/>
      <c r="BP4" s="78"/>
      <c r="BQ4" s="78" t="s">
        <v>59</v>
      </c>
      <c r="BR4" s="78"/>
      <c r="BS4" s="78"/>
      <c r="BT4" s="78"/>
      <c r="BU4" s="78"/>
      <c r="BV4" s="78"/>
      <c r="BW4" s="78"/>
      <c r="BX4" s="78"/>
      <c r="BY4" s="78"/>
      <c r="BZ4" s="78"/>
      <c r="CA4" s="78"/>
      <c r="CB4" s="78" t="s">
        <v>60</v>
      </c>
      <c r="CC4" s="78"/>
      <c r="CD4" s="78"/>
      <c r="CE4" s="78"/>
      <c r="CF4" s="78"/>
      <c r="CG4" s="78"/>
      <c r="CH4" s="78"/>
      <c r="CI4" s="78"/>
      <c r="CJ4" s="78"/>
      <c r="CK4" s="78"/>
      <c r="CL4" s="78"/>
      <c r="CM4" s="78" t="s">
        <v>61</v>
      </c>
      <c r="CN4" s="78"/>
      <c r="CO4" s="78"/>
      <c r="CP4" s="78"/>
      <c r="CQ4" s="78"/>
      <c r="CR4" s="78"/>
      <c r="CS4" s="78"/>
      <c r="CT4" s="78"/>
      <c r="CU4" s="78"/>
      <c r="CV4" s="78"/>
      <c r="CW4" s="78"/>
      <c r="CX4" s="78" t="s">
        <v>62</v>
      </c>
      <c r="CY4" s="78"/>
      <c r="CZ4" s="78"/>
      <c r="DA4" s="78"/>
      <c r="DB4" s="78"/>
      <c r="DC4" s="78"/>
      <c r="DD4" s="78"/>
      <c r="DE4" s="78"/>
      <c r="DF4" s="78"/>
      <c r="DG4" s="78"/>
      <c r="DH4" s="78"/>
      <c r="DI4" s="78" t="s">
        <v>63</v>
      </c>
      <c r="DJ4" s="78"/>
      <c r="DK4" s="78"/>
      <c r="DL4" s="78"/>
      <c r="DM4" s="78"/>
      <c r="DN4" s="78"/>
      <c r="DO4" s="78"/>
      <c r="DP4" s="78"/>
      <c r="DQ4" s="78"/>
      <c r="DR4" s="78"/>
      <c r="DS4" s="78"/>
      <c r="DT4" s="78" t="s">
        <v>64</v>
      </c>
      <c r="DU4" s="78"/>
      <c r="DV4" s="78"/>
      <c r="DW4" s="78"/>
      <c r="DX4" s="78"/>
      <c r="DY4" s="78"/>
      <c r="DZ4" s="78"/>
      <c r="EA4" s="78"/>
      <c r="EB4" s="78"/>
      <c r="EC4" s="78"/>
      <c r="ED4" s="78"/>
      <c r="EE4" s="78" t="s">
        <v>65</v>
      </c>
      <c r="EF4" s="78"/>
      <c r="EG4" s="78"/>
      <c r="EH4" s="78"/>
      <c r="EI4" s="78"/>
      <c r="EJ4" s="78"/>
      <c r="EK4" s="78"/>
      <c r="EL4" s="78"/>
      <c r="EM4" s="78"/>
      <c r="EN4" s="78"/>
      <c r="EO4" s="78"/>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2022</v>
      </c>
      <c r="C6" s="19">
        <f t="shared" ref="C6:X6" si="3">C7</f>
        <v>132012</v>
      </c>
      <c r="D6" s="19">
        <f t="shared" si="3"/>
        <v>46</v>
      </c>
      <c r="E6" s="19">
        <f t="shared" si="3"/>
        <v>18</v>
      </c>
      <c r="F6" s="19">
        <f t="shared" si="3"/>
        <v>0</v>
      </c>
      <c r="G6" s="19">
        <f t="shared" si="3"/>
        <v>0</v>
      </c>
      <c r="H6" s="19" t="str">
        <f t="shared" si="3"/>
        <v>東京都　八王子市</v>
      </c>
      <c r="I6" s="19" t="str">
        <f t="shared" si="3"/>
        <v>法適用</v>
      </c>
      <c r="J6" s="19" t="str">
        <f t="shared" si="3"/>
        <v>下水道事業</v>
      </c>
      <c r="K6" s="19" t="str">
        <f t="shared" si="3"/>
        <v>特定地域生活排水処理</v>
      </c>
      <c r="L6" s="19" t="str">
        <f t="shared" si="3"/>
        <v>K2</v>
      </c>
      <c r="M6" s="19" t="str">
        <f t="shared" si="3"/>
        <v>非設置</v>
      </c>
      <c r="N6" s="20" t="str">
        <f t="shared" si="3"/>
        <v>-</v>
      </c>
      <c r="O6" s="20">
        <f t="shared" si="3"/>
        <v>58.74</v>
      </c>
      <c r="P6" s="20">
        <f t="shared" si="3"/>
        <v>0.28000000000000003</v>
      </c>
      <c r="Q6" s="20">
        <f t="shared" si="3"/>
        <v>100</v>
      </c>
      <c r="R6" s="20">
        <f t="shared" si="3"/>
        <v>3410</v>
      </c>
      <c r="S6" s="20">
        <f t="shared" si="3"/>
        <v>562145</v>
      </c>
      <c r="T6" s="20">
        <f t="shared" si="3"/>
        <v>186.38</v>
      </c>
      <c r="U6" s="20">
        <f t="shared" si="3"/>
        <v>3016.12</v>
      </c>
      <c r="V6" s="20">
        <f t="shared" si="3"/>
        <v>1587</v>
      </c>
      <c r="W6" s="20">
        <f t="shared" si="3"/>
        <v>55.42</v>
      </c>
      <c r="X6" s="20">
        <f t="shared" si="3"/>
        <v>28.64</v>
      </c>
      <c r="Y6" s="21" t="str">
        <f>IF(Y7="",NA(),Y7)</f>
        <v>-</v>
      </c>
      <c r="Z6" s="21" t="str">
        <f t="shared" ref="Z6:AH6" si="4">IF(Z7="",NA(),Z7)</f>
        <v>-</v>
      </c>
      <c r="AA6" s="21">
        <f t="shared" si="4"/>
        <v>70.180000000000007</v>
      </c>
      <c r="AB6" s="21">
        <f t="shared" si="4"/>
        <v>150.43</v>
      </c>
      <c r="AC6" s="21">
        <f t="shared" si="4"/>
        <v>113.8</v>
      </c>
      <c r="AD6" s="21" t="str">
        <f t="shared" si="4"/>
        <v>-</v>
      </c>
      <c r="AE6" s="21" t="str">
        <f t="shared" si="4"/>
        <v>-</v>
      </c>
      <c r="AF6" s="21">
        <f t="shared" si="4"/>
        <v>99.03</v>
      </c>
      <c r="AG6" s="21">
        <f t="shared" si="4"/>
        <v>100.41</v>
      </c>
      <c r="AH6" s="21">
        <f t="shared" si="4"/>
        <v>100.17</v>
      </c>
      <c r="AI6" s="20" t="str">
        <f>IF(AI7="","",IF(AI7="-","【-】","【"&amp;SUBSTITUTE(TEXT(AI7,"#,##0.00"),"-","△")&amp;"】"))</f>
        <v>【100.42】</v>
      </c>
      <c r="AJ6" s="21" t="str">
        <f>IF(AJ7="",NA(),AJ7)</f>
        <v>-</v>
      </c>
      <c r="AK6" s="21" t="str">
        <f t="shared" ref="AK6:AS6" si="5">IF(AK7="",NA(),AK7)</f>
        <v>-</v>
      </c>
      <c r="AL6" s="21">
        <f t="shared" si="5"/>
        <v>199.81</v>
      </c>
      <c r="AM6" s="20">
        <f t="shared" si="5"/>
        <v>0</v>
      </c>
      <c r="AN6" s="20">
        <f t="shared" si="5"/>
        <v>0</v>
      </c>
      <c r="AO6" s="21" t="str">
        <f t="shared" si="5"/>
        <v>-</v>
      </c>
      <c r="AP6" s="21" t="str">
        <f t="shared" si="5"/>
        <v>-</v>
      </c>
      <c r="AQ6" s="21">
        <f t="shared" si="5"/>
        <v>74.239999999999995</v>
      </c>
      <c r="AR6" s="21">
        <f t="shared" si="5"/>
        <v>83.92</v>
      </c>
      <c r="AS6" s="21">
        <f t="shared" si="5"/>
        <v>89.31</v>
      </c>
      <c r="AT6" s="20" t="str">
        <f>IF(AT7="","",IF(AT7="-","【-】","【"&amp;SUBSTITUTE(TEXT(AT7,"#,##0.00"),"-","△")&amp;"】"))</f>
        <v>【82.66】</v>
      </c>
      <c r="AU6" s="21" t="str">
        <f>IF(AU7="",NA(),AU7)</f>
        <v>-</v>
      </c>
      <c r="AV6" s="21" t="str">
        <f t="shared" ref="AV6:BD6" si="6">IF(AV7="",NA(),AV7)</f>
        <v>-</v>
      </c>
      <c r="AW6" s="21">
        <f t="shared" si="6"/>
        <v>2.2799999999999998</v>
      </c>
      <c r="AX6" s="21">
        <f t="shared" si="6"/>
        <v>62.74</v>
      </c>
      <c r="AY6" s="21">
        <f t="shared" si="6"/>
        <v>65.180000000000007</v>
      </c>
      <c r="AZ6" s="21" t="str">
        <f t="shared" si="6"/>
        <v>-</v>
      </c>
      <c r="BA6" s="21" t="str">
        <f t="shared" si="6"/>
        <v>-</v>
      </c>
      <c r="BB6" s="21">
        <f t="shared" si="6"/>
        <v>100.47</v>
      </c>
      <c r="BC6" s="21">
        <f t="shared" si="6"/>
        <v>122.71</v>
      </c>
      <c r="BD6" s="21">
        <f t="shared" si="6"/>
        <v>138.19999999999999</v>
      </c>
      <c r="BE6" s="20" t="str">
        <f>IF(BE7="","",IF(BE7="-","【-】","【"&amp;SUBSTITUTE(TEXT(BE7,"#,##0.00"),"-","△")&amp;"】"))</f>
        <v>【140.15】</v>
      </c>
      <c r="BF6" s="21" t="str">
        <f>IF(BF7="",NA(),BF7)</f>
        <v>-</v>
      </c>
      <c r="BG6" s="21" t="str">
        <f t="shared" ref="BG6:BO6" si="7">IF(BG7="",NA(),BG7)</f>
        <v>-</v>
      </c>
      <c r="BH6" s="21">
        <f t="shared" si="7"/>
        <v>1080.75</v>
      </c>
      <c r="BI6" s="21">
        <f t="shared" si="7"/>
        <v>1245.71</v>
      </c>
      <c r="BJ6" s="21">
        <f t="shared" si="7"/>
        <v>1409.64</v>
      </c>
      <c r="BK6" s="21" t="str">
        <f t="shared" si="7"/>
        <v>-</v>
      </c>
      <c r="BL6" s="21" t="str">
        <f t="shared" si="7"/>
        <v>-</v>
      </c>
      <c r="BM6" s="21">
        <f t="shared" si="7"/>
        <v>294.27</v>
      </c>
      <c r="BN6" s="21">
        <f t="shared" si="7"/>
        <v>294.08999999999997</v>
      </c>
      <c r="BO6" s="21">
        <f t="shared" si="7"/>
        <v>294.08999999999997</v>
      </c>
      <c r="BP6" s="20" t="str">
        <f>IF(BP7="","",IF(BP7="-","【-】","【"&amp;SUBSTITUTE(TEXT(BP7,"#,##0.00"),"-","△")&amp;"】"))</f>
        <v>【307.39】</v>
      </c>
      <c r="BQ6" s="21" t="str">
        <f>IF(BQ7="",NA(),BQ7)</f>
        <v>-</v>
      </c>
      <c r="BR6" s="21" t="str">
        <f t="shared" ref="BR6:BZ6" si="8">IF(BR7="",NA(),BR7)</f>
        <v>-</v>
      </c>
      <c r="BS6" s="21">
        <f t="shared" si="8"/>
        <v>23.8</v>
      </c>
      <c r="BT6" s="21">
        <f t="shared" si="8"/>
        <v>26.3</v>
      </c>
      <c r="BU6" s="21">
        <f t="shared" si="8"/>
        <v>25.25</v>
      </c>
      <c r="BV6" s="21" t="str">
        <f t="shared" si="8"/>
        <v>-</v>
      </c>
      <c r="BW6" s="21" t="str">
        <f t="shared" si="8"/>
        <v>-</v>
      </c>
      <c r="BX6" s="21">
        <f t="shared" si="8"/>
        <v>60.59</v>
      </c>
      <c r="BY6" s="21">
        <f t="shared" si="8"/>
        <v>60</v>
      </c>
      <c r="BZ6" s="21">
        <f t="shared" si="8"/>
        <v>59.01</v>
      </c>
      <c r="CA6" s="20" t="str">
        <f>IF(CA7="","",IF(CA7="-","【-】","【"&amp;SUBSTITUTE(TEXT(CA7,"#,##0.00"),"-","△")&amp;"】"))</f>
        <v>【57.03】</v>
      </c>
      <c r="CB6" s="21" t="str">
        <f>IF(CB7="",NA(),CB7)</f>
        <v>-</v>
      </c>
      <c r="CC6" s="21" t="str">
        <f t="shared" ref="CC6:CK6" si="9">IF(CC7="",NA(),CC7)</f>
        <v>-</v>
      </c>
      <c r="CD6" s="21">
        <f t="shared" si="9"/>
        <v>582.6</v>
      </c>
      <c r="CE6" s="21">
        <f t="shared" si="9"/>
        <v>528.80999999999995</v>
      </c>
      <c r="CF6" s="21">
        <f t="shared" si="9"/>
        <v>550.29999999999995</v>
      </c>
      <c r="CG6" s="21" t="str">
        <f t="shared" si="9"/>
        <v>-</v>
      </c>
      <c r="CH6" s="21" t="str">
        <f t="shared" si="9"/>
        <v>-</v>
      </c>
      <c r="CI6" s="21">
        <f t="shared" si="9"/>
        <v>280.23</v>
      </c>
      <c r="CJ6" s="21">
        <f t="shared" si="9"/>
        <v>282.70999999999998</v>
      </c>
      <c r="CK6" s="21">
        <f t="shared" si="9"/>
        <v>291.82</v>
      </c>
      <c r="CL6" s="20" t="str">
        <f>IF(CL7="","",IF(CL7="-","【-】","【"&amp;SUBSTITUTE(TEXT(CL7,"#,##0.00"),"-","△")&amp;"】"))</f>
        <v>【294.83】</v>
      </c>
      <c r="CM6" s="21" t="str">
        <f>IF(CM7="",NA(),CM7)</f>
        <v>-</v>
      </c>
      <c r="CN6" s="21" t="str">
        <f t="shared" ref="CN6:CV6" si="10">IF(CN7="",NA(),CN7)</f>
        <v>-</v>
      </c>
      <c r="CO6" s="21">
        <f t="shared" si="10"/>
        <v>93.15</v>
      </c>
      <c r="CP6" s="21">
        <f t="shared" si="10"/>
        <v>92.82</v>
      </c>
      <c r="CQ6" s="21">
        <f t="shared" si="10"/>
        <v>92.54</v>
      </c>
      <c r="CR6" s="21" t="str">
        <f t="shared" si="10"/>
        <v>-</v>
      </c>
      <c r="CS6" s="21" t="str">
        <f t="shared" si="10"/>
        <v>-</v>
      </c>
      <c r="CT6" s="21">
        <f t="shared" si="10"/>
        <v>58.19</v>
      </c>
      <c r="CU6" s="21">
        <f t="shared" si="10"/>
        <v>56.52</v>
      </c>
      <c r="CV6" s="21">
        <f t="shared" si="10"/>
        <v>88.45</v>
      </c>
      <c r="CW6" s="20" t="str">
        <f>IF(CW7="","",IF(CW7="-","【-】","【"&amp;SUBSTITUTE(TEXT(CW7,"#,##0.00"),"-","△")&amp;"】"))</f>
        <v>【84.27】</v>
      </c>
      <c r="CX6" s="21" t="str">
        <f>IF(CX7="",NA(),CX7)</f>
        <v>-</v>
      </c>
      <c r="CY6" s="21" t="str">
        <f t="shared" ref="CY6:DG6" si="11">IF(CY7="",NA(),CY7)</f>
        <v>-</v>
      </c>
      <c r="CZ6" s="21">
        <f t="shared" si="11"/>
        <v>100</v>
      </c>
      <c r="DA6" s="21">
        <f t="shared" si="11"/>
        <v>100</v>
      </c>
      <c r="DB6" s="21">
        <f t="shared" si="11"/>
        <v>100</v>
      </c>
      <c r="DC6" s="21" t="str">
        <f t="shared" si="11"/>
        <v>-</v>
      </c>
      <c r="DD6" s="21" t="str">
        <f t="shared" si="11"/>
        <v>-</v>
      </c>
      <c r="DE6" s="21">
        <f t="shared" si="11"/>
        <v>87.8</v>
      </c>
      <c r="DF6" s="21">
        <f t="shared" si="11"/>
        <v>88.43</v>
      </c>
      <c r="DG6" s="21">
        <f t="shared" si="11"/>
        <v>90.34</v>
      </c>
      <c r="DH6" s="20" t="str">
        <f>IF(DH7="","",IF(DH7="-","【-】","【"&amp;SUBSTITUTE(TEXT(DH7,"#,##0.00"),"-","△")&amp;"】"))</f>
        <v>【86.02】</v>
      </c>
      <c r="DI6" s="21" t="str">
        <f>IF(DI7="",NA(),DI7)</f>
        <v>-</v>
      </c>
      <c r="DJ6" s="21" t="str">
        <f t="shared" ref="DJ6:DR6" si="12">IF(DJ7="",NA(),DJ7)</f>
        <v>-</v>
      </c>
      <c r="DK6" s="21">
        <f t="shared" si="12"/>
        <v>4.66</v>
      </c>
      <c r="DL6" s="21">
        <f t="shared" si="12"/>
        <v>9.07</v>
      </c>
      <c r="DM6" s="21">
        <f t="shared" si="12"/>
        <v>13.26</v>
      </c>
      <c r="DN6" s="21" t="str">
        <f t="shared" si="12"/>
        <v>-</v>
      </c>
      <c r="DO6" s="21" t="str">
        <f t="shared" si="12"/>
        <v>-</v>
      </c>
      <c r="DP6" s="21">
        <f t="shared" si="12"/>
        <v>15.74</v>
      </c>
      <c r="DQ6" s="21">
        <f t="shared" si="12"/>
        <v>21.02</v>
      </c>
      <c r="DR6" s="21">
        <f t="shared" si="12"/>
        <v>24.31</v>
      </c>
      <c r="DS6" s="20" t="str">
        <f>IF(DS7="","",IF(DS7="-","【-】","【"&amp;SUBSTITUTE(TEXT(DS7,"#,##0.00"),"-","△")&amp;"】"))</f>
        <v>【22.91】</v>
      </c>
      <c r="DT6" s="21" t="str">
        <f>IF(DT7="",NA(),DT7)</f>
        <v>-</v>
      </c>
      <c r="DU6" s="21" t="str">
        <f t="shared" ref="DU6:EC6" si="13">IF(DU7="",NA(),DU7)</f>
        <v>-</v>
      </c>
      <c r="DV6" s="21" t="str">
        <f t="shared" si="13"/>
        <v>-</v>
      </c>
      <c r="DW6" s="21" t="str">
        <f t="shared" si="13"/>
        <v>-</v>
      </c>
      <c r="DX6" s="21" t="str">
        <f t="shared" si="13"/>
        <v>-</v>
      </c>
      <c r="DY6" s="21" t="str">
        <f t="shared" si="13"/>
        <v>-</v>
      </c>
      <c r="DZ6" s="21" t="str">
        <f t="shared" si="13"/>
        <v>-</v>
      </c>
      <c r="EA6" s="21" t="str">
        <f t="shared" si="13"/>
        <v>-</v>
      </c>
      <c r="EB6" s="21" t="str">
        <f t="shared" si="13"/>
        <v>-</v>
      </c>
      <c r="EC6" s="21" t="str">
        <f t="shared" si="13"/>
        <v>-</v>
      </c>
      <c r="ED6" s="20" t="str">
        <f>IF(ED7="","",IF(ED7="-","【-】","【"&amp;SUBSTITUTE(TEXT(ED7,"#,##0.00"),"-","△")&amp;"】"))</f>
        <v>【-】</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8" s="22" customFormat="1" x14ac:dyDescent="0.15">
      <c r="A7" s="14"/>
      <c r="B7" s="23">
        <v>2022</v>
      </c>
      <c r="C7" s="23">
        <v>132012</v>
      </c>
      <c r="D7" s="23">
        <v>46</v>
      </c>
      <c r="E7" s="23">
        <v>18</v>
      </c>
      <c r="F7" s="23">
        <v>0</v>
      </c>
      <c r="G7" s="23">
        <v>0</v>
      </c>
      <c r="H7" s="23" t="s">
        <v>95</v>
      </c>
      <c r="I7" s="23" t="s">
        <v>96</v>
      </c>
      <c r="J7" s="23" t="s">
        <v>97</v>
      </c>
      <c r="K7" s="23" t="s">
        <v>98</v>
      </c>
      <c r="L7" s="23" t="s">
        <v>99</v>
      </c>
      <c r="M7" s="23" t="s">
        <v>100</v>
      </c>
      <c r="N7" s="24" t="s">
        <v>101</v>
      </c>
      <c r="O7" s="24">
        <v>58.74</v>
      </c>
      <c r="P7" s="24">
        <v>0.28000000000000003</v>
      </c>
      <c r="Q7" s="24">
        <v>100</v>
      </c>
      <c r="R7" s="24">
        <v>3410</v>
      </c>
      <c r="S7" s="24">
        <v>562145</v>
      </c>
      <c r="T7" s="24">
        <v>186.38</v>
      </c>
      <c r="U7" s="24">
        <v>3016.12</v>
      </c>
      <c r="V7" s="24">
        <v>1587</v>
      </c>
      <c r="W7" s="24">
        <v>55.42</v>
      </c>
      <c r="X7" s="24">
        <v>28.64</v>
      </c>
      <c r="Y7" s="24" t="s">
        <v>101</v>
      </c>
      <c r="Z7" s="24" t="s">
        <v>101</v>
      </c>
      <c r="AA7" s="24">
        <v>70.180000000000007</v>
      </c>
      <c r="AB7" s="24">
        <v>150.43</v>
      </c>
      <c r="AC7" s="24">
        <v>113.8</v>
      </c>
      <c r="AD7" s="24" t="s">
        <v>101</v>
      </c>
      <c r="AE7" s="24" t="s">
        <v>101</v>
      </c>
      <c r="AF7" s="24">
        <v>99.03</v>
      </c>
      <c r="AG7" s="24">
        <v>100.41</v>
      </c>
      <c r="AH7" s="24">
        <v>100.17</v>
      </c>
      <c r="AI7" s="24">
        <v>100.42</v>
      </c>
      <c r="AJ7" s="24" t="s">
        <v>101</v>
      </c>
      <c r="AK7" s="24" t="s">
        <v>101</v>
      </c>
      <c r="AL7" s="24">
        <v>199.81</v>
      </c>
      <c r="AM7" s="24">
        <v>0</v>
      </c>
      <c r="AN7" s="24">
        <v>0</v>
      </c>
      <c r="AO7" s="24" t="s">
        <v>101</v>
      </c>
      <c r="AP7" s="24" t="s">
        <v>101</v>
      </c>
      <c r="AQ7" s="24">
        <v>74.239999999999995</v>
      </c>
      <c r="AR7" s="24">
        <v>83.92</v>
      </c>
      <c r="AS7" s="24">
        <v>89.31</v>
      </c>
      <c r="AT7" s="24">
        <v>82.66</v>
      </c>
      <c r="AU7" s="24" t="s">
        <v>101</v>
      </c>
      <c r="AV7" s="24" t="s">
        <v>101</v>
      </c>
      <c r="AW7" s="24">
        <v>2.2799999999999998</v>
      </c>
      <c r="AX7" s="24">
        <v>62.74</v>
      </c>
      <c r="AY7" s="24">
        <v>65.180000000000007</v>
      </c>
      <c r="AZ7" s="24" t="s">
        <v>101</v>
      </c>
      <c r="BA7" s="24" t="s">
        <v>101</v>
      </c>
      <c r="BB7" s="24">
        <v>100.47</v>
      </c>
      <c r="BC7" s="24">
        <v>122.71</v>
      </c>
      <c r="BD7" s="24">
        <v>138.19999999999999</v>
      </c>
      <c r="BE7" s="24">
        <v>140.15</v>
      </c>
      <c r="BF7" s="24" t="s">
        <v>101</v>
      </c>
      <c r="BG7" s="24" t="s">
        <v>101</v>
      </c>
      <c r="BH7" s="24">
        <v>1080.75</v>
      </c>
      <c r="BI7" s="24">
        <v>1245.71</v>
      </c>
      <c r="BJ7" s="24">
        <v>1409.64</v>
      </c>
      <c r="BK7" s="24" t="s">
        <v>101</v>
      </c>
      <c r="BL7" s="24" t="s">
        <v>101</v>
      </c>
      <c r="BM7" s="24">
        <v>294.27</v>
      </c>
      <c r="BN7" s="24">
        <v>294.08999999999997</v>
      </c>
      <c r="BO7" s="24">
        <v>294.08999999999997</v>
      </c>
      <c r="BP7" s="24">
        <v>307.39</v>
      </c>
      <c r="BQ7" s="24" t="s">
        <v>101</v>
      </c>
      <c r="BR7" s="24" t="s">
        <v>101</v>
      </c>
      <c r="BS7" s="24">
        <v>23.8</v>
      </c>
      <c r="BT7" s="24">
        <v>26.3</v>
      </c>
      <c r="BU7" s="24">
        <v>25.25</v>
      </c>
      <c r="BV7" s="24" t="s">
        <v>101</v>
      </c>
      <c r="BW7" s="24" t="s">
        <v>101</v>
      </c>
      <c r="BX7" s="24">
        <v>60.59</v>
      </c>
      <c r="BY7" s="24">
        <v>60</v>
      </c>
      <c r="BZ7" s="24">
        <v>59.01</v>
      </c>
      <c r="CA7" s="24">
        <v>57.03</v>
      </c>
      <c r="CB7" s="24" t="s">
        <v>101</v>
      </c>
      <c r="CC7" s="24" t="s">
        <v>101</v>
      </c>
      <c r="CD7" s="24">
        <v>582.6</v>
      </c>
      <c r="CE7" s="24">
        <v>528.80999999999995</v>
      </c>
      <c r="CF7" s="24">
        <v>550.29999999999995</v>
      </c>
      <c r="CG7" s="24" t="s">
        <v>101</v>
      </c>
      <c r="CH7" s="24" t="s">
        <v>101</v>
      </c>
      <c r="CI7" s="24">
        <v>280.23</v>
      </c>
      <c r="CJ7" s="24">
        <v>282.70999999999998</v>
      </c>
      <c r="CK7" s="24">
        <v>291.82</v>
      </c>
      <c r="CL7" s="24">
        <v>294.83</v>
      </c>
      <c r="CM7" s="24" t="s">
        <v>101</v>
      </c>
      <c r="CN7" s="24" t="s">
        <v>101</v>
      </c>
      <c r="CO7" s="24">
        <v>93.15</v>
      </c>
      <c r="CP7" s="24">
        <v>92.82</v>
      </c>
      <c r="CQ7" s="24">
        <v>92.54</v>
      </c>
      <c r="CR7" s="24" t="s">
        <v>101</v>
      </c>
      <c r="CS7" s="24" t="s">
        <v>101</v>
      </c>
      <c r="CT7" s="24">
        <v>58.19</v>
      </c>
      <c r="CU7" s="24">
        <v>56.52</v>
      </c>
      <c r="CV7" s="24">
        <v>88.45</v>
      </c>
      <c r="CW7" s="24">
        <v>84.27</v>
      </c>
      <c r="CX7" s="24" t="s">
        <v>101</v>
      </c>
      <c r="CY7" s="24" t="s">
        <v>101</v>
      </c>
      <c r="CZ7" s="24">
        <v>100</v>
      </c>
      <c r="DA7" s="24">
        <v>100</v>
      </c>
      <c r="DB7" s="24">
        <v>100</v>
      </c>
      <c r="DC7" s="24" t="s">
        <v>101</v>
      </c>
      <c r="DD7" s="24" t="s">
        <v>101</v>
      </c>
      <c r="DE7" s="24">
        <v>87.8</v>
      </c>
      <c r="DF7" s="24">
        <v>88.43</v>
      </c>
      <c r="DG7" s="24">
        <v>90.34</v>
      </c>
      <c r="DH7" s="24">
        <v>86.02</v>
      </c>
      <c r="DI7" s="24" t="s">
        <v>101</v>
      </c>
      <c r="DJ7" s="24" t="s">
        <v>101</v>
      </c>
      <c r="DK7" s="24">
        <v>4.66</v>
      </c>
      <c r="DL7" s="24">
        <v>9.07</v>
      </c>
      <c r="DM7" s="24">
        <v>13.26</v>
      </c>
      <c r="DN7" s="24" t="s">
        <v>101</v>
      </c>
      <c r="DO7" s="24" t="s">
        <v>101</v>
      </c>
      <c r="DP7" s="24">
        <v>15.74</v>
      </c>
      <c r="DQ7" s="24">
        <v>21.02</v>
      </c>
      <c r="DR7" s="24">
        <v>24.31</v>
      </c>
      <c r="DS7" s="24">
        <v>22.91</v>
      </c>
      <c r="DT7" s="24" t="s">
        <v>101</v>
      </c>
      <c r="DU7" s="24" t="s">
        <v>101</v>
      </c>
      <c r="DV7" s="24" t="s">
        <v>101</v>
      </c>
      <c r="DW7" s="24" t="s">
        <v>101</v>
      </c>
      <c r="DX7" s="24" t="s">
        <v>101</v>
      </c>
      <c r="DY7" s="24" t="s">
        <v>101</v>
      </c>
      <c r="DZ7" s="24" t="s">
        <v>101</v>
      </c>
      <c r="EA7" s="24" t="s">
        <v>101</v>
      </c>
      <c r="EB7" s="24" t="s">
        <v>101</v>
      </c>
      <c r="EC7" s="24" t="s">
        <v>101</v>
      </c>
      <c r="ED7" s="24" t="s">
        <v>101</v>
      </c>
      <c r="EE7" s="24" t="s">
        <v>101</v>
      </c>
      <c r="EF7" s="24" t="s">
        <v>101</v>
      </c>
      <c r="EG7" s="24" t="s">
        <v>101</v>
      </c>
      <c r="EH7" s="24" t="s">
        <v>101</v>
      </c>
      <c r="EI7" s="24" t="s">
        <v>101</v>
      </c>
      <c r="EJ7" s="24" t="s">
        <v>101</v>
      </c>
      <c r="EK7" s="24" t="s">
        <v>101</v>
      </c>
      <c r="EL7" s="24" t="s">
        <v>101</v>
      </c>
      <c r="EM7" s="24" t="s">
        <v>101</v>
      </c>
      <c r="EN7" s="24" t="s">
        <v>101</v>
      </c>
      <c r="EO7" s="24" t="s">
        <v>101</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107</v>
      </c>
    </row>
    <row r="12" spans="1:148" x14ac:dyDescent="0.15">
      <c r="B12">
        <v>1</v>
      </c>
      <c r="C12">
        <v>1</v>
      </c>
      <c r="D12">
        <v>2</v>
      </c>
      <c r="E12">
        <v>3</v>
      </c>
      <c r="F12">
        <v>4</v>
      </c>
      <c r="G12" t="s">
        <v>108</v>
      </c>
    </row>
    <row r="13" spans="1:148" x14ac:dyDescent="0.15">
      <c r="B13" t="s">
        <v>109</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長戸　野乃佳</cp:lastModifiedBy>
  <cp:lastPrinted>2024-01-24T07:55:46Z</cp:lastPrinted>
  <dcterms:created xsi:type="dcterms:W3CDTF">2023-12-12T01:07:25Z</dcterms:created>
  <dcterms:modified xsi:type="dcterms:W3CDTF">2024-01-24T08:07:58Z</dcterms:modified>
  <cp:category/>
</cp:coreProperties>
</file>