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aktvVyN/KhXVDYmTU/lmyHhYXCxD0n+quxZXSpPmQ2CNBSQgF3nFg2rv18Ln2PHr3ZsZ9qM5gXq5SDhel3GiXQ==" workbookSaltValue="rmS2/bwCDOVlosTY5F+YqA==" workbookSpinCount="100000" lockStructure="1"/>
  <bookViews>
    <workbookView xWindow="0" yWindow="0" windowWidth="23040" windowHeight="8736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IT76" i="4"/>
  <c r="CS51" i="4"/>
  <c r="HJ30" i="4"/>
  <c r="HJ51" i="4"/>
  <c r="CS30" i="4"/>
  <c r="MA51" i="4"/>
  <c r="MI76" i="4"/>
  <c r="MA30" i="4"/>
  <c r="C11" i="5"/>
  <c r="D11" i="5"/>
  <c r="E11" i="5"/>
  <c r="B11" i="5"/>
  <c r="LH51" i="4" l="1"/>
  <c r="LT76" i="4"/>
  <c r="GQ51" i="4"/>
  <c r="LH30" i="4"/>
  <c r="IE76" i="4"/>
  <c r="BZ51" i="4"/>
  <c r="GQ30" i="4"/>
  <c r="BZ30" i="4"/>
  <c r="BK76" i="4"/>
  <c r="BG30" i="4"/>
  <c r="AV76" i="4"/>
  <c r="KO51" i="4"/>
  <c r="FX51" i="4"/>
  <c r="KO30" i="4"/>
  <c r="BG51" i="4"/>
  <c r="FX30" i="4"/>
  <c r="LE76" i="4"/>
  <c r="HP76" i="4"/>
  <c r="KP76" i="4"/>
  <c r="AN30" i="4"/>
  <c r="FE30" i="4"/>
  <c r="AG76" i="4"/>
  <c r="JV51" i="4"/>
  <c r="FE51" i="4"/>
  <c r="JV30" i="4"/>
  <c r="HA76" i="4"/>
  <c r="AN51" i="4"/>
  <c r="EL51" i="4"/>
  <c r="JC30" i="4"/>
  <c r="KA76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<sst xmlns="http://schemas.openxmlformats.org/spreadsheetml/2006/main" count="278" uniqueCount="127">
  <si>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</si>
  <si>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</si>
  <si>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</si>
  <si>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</si>
  <si>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</si>
  <si>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</si>
  <si>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</si>
  <si>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</si>
  <si>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</si>
  <si>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</si>
  <si>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</si>
  <si>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</si>
  <si>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</si>
  <si>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</si>
  <si>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</si>
  <si>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</si>
  <si>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</si>
  <si>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</si>
  <si>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</si>
  <si>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</si>
  <si>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</si>
  <si>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</si>
  <si>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</si>
  <si>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</si>
  <si>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</si>
  <si>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</si>
  <si>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</si>
  <si>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</si>
  <si>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</si>
  <si>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</si>
  <si>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</si>
  <si>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</si>
  <si>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</si>
  <si>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</si>
  <si>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</si>
  <si>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</si>
  <si>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</si>
  <si>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</si>
  <si>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</si>
  <si>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</si>
  <si>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</si>
  <si>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</si>
  <si>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</si>
  <si>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</si>
  <si>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</si>
  <si>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</si>
  <si>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</si>
  <si>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</si>
  <si>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</si>
  <si>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</si>
  <si>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</si>
  <si>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</si>
  <si>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</si>
  <si>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</si>
  <si>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</si>
  <si>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</si>
  <si>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</si>
  <si>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</si>
  <si>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</si>
  <si>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</si>
  <si>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</si>
  <si>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</si>
  <si>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</si>
  <si>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</si>
  <si>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</si>
  <si>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</si>
  <si>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</si>
  <si>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</si>
  <si>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</si>
  <si>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</si>
  <si>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</si>
  <si>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</si>
  <si>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</si>
  <si>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</si>
  <si>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</si>
  <si>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</si>
  <si>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</si>
  <si>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</si>
  <si>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</si>
  <si>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</si>
  <si>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</si>
  <si>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</si>
  <si>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</si>
  <si>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</si>
  <si>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</si>
  <si>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</si>
  <si>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</si>
  <si>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</si>
  <si>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</si>
  <si>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</si>
  <si>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</si>
  <si>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</si>
  <si>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</si>
  <si>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</si>
  <si>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</si>
  <si>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</si>
  <si>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</si>
  <si>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</si>
  <si>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</si>
  <si>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</si>
  <si>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</si>
  <si>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</si>
  <si>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</si>
  <si>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</si>
  <si>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</si>
  <si>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葛飾区</t>
  </si>
  <si>
    <t>新小岩北駐車場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</si>
  <si>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</si>
  <si>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</si>
  <si>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</si>
  <si>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</si>
  <si>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</si>
  <si>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</si>
  <si>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</si>
  <si>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</si>
  <si>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</si>
  <si>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</si>
  <si>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</si>
  <si>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</si>
  <si>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</si>
  <si>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</si>
  <si>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</si>
  <si>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</si>
  <si>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①「収益的収支比率」は、収支の低下により前年度を下回るが、100％を超えて推移しており、健全な状況である。
④「売上高ＧＯＰ比率」は、前年度を上回り、平均値も上回っている。
⑤「ＥＢＩＴＤＡ」は、前年度を下回り、平均値も下回ることとなった。今後改善が必要である。</t>
    <rPh sb="102" eb="104">
      <t>シタマワ</t>
    </rPh>
    <phoneticPr fontId="5"/>
  </si>
  <si>
    <t>公共駐車場用地として東京都より取得したものである。</t>
    <phoneticPr fontId="5"/>
  </si>
  <si>
    <t>「稼働率」は前年度と同水準で推移している。引き続き、指定管理者のノウハウを活かした運営を行い、稼働率の向上を図る。</t>
    <rPh sb="10" eb="13">
      <t>ドウスイジュン</t>
    </rPh>
    <rPh sb="14" eb="16">
      <t>スイイ</t>
    </rPh>
    <phoneticPr fontId="5"/>
  </si>
  <si>
    <t>本駐車場は自動二輪車専用の施設であり、ＪＲ新小岩駅に近接し、指定管理者制度を導入している。
収益的収支比率などの各指標の通り、平成25年度以降、経営状況は健全な状態である。引き続き、指定管理者のノウハウを活かした運営を行い、稼働率等の向上を図る。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</si>
</sst>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340.9</c:v>
                </c:pt>
                <c:pt idx="1">
                  <c:v>190.9</c:v>
                </c:pt>
                <c:pt idx="2">
                  <c:v>177.3</c:v>
                </c:pt>
                <c:pt idx="3">
                  <c:v>205.6</c:v>
                </c:pt>
                <c:pt idx="4">
                  <c:v>196.1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AAE-B04E-4EBB6590B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5-4AAE-B04E-4EBB6590B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0-4AAC-817A-80585E46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0-4AAC-817A-80585E46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31F-4CBE-A127-E14DBB4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F-4CBE-A127-E14DBB4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A1B-40AC-BC0F-E3D3C06B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B-40AC-BC0F-E3D3C06B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6-4369-B9E2-3EB24FC05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36-4369-B9E2-3EB24FC05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D-4040-B2D3-2CE5D13C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D-4040-B2D3-2CE5D13C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89.5</c:v>
                </c:pt>
                <c:pt idx="1">
                  <c:v>84.2</c:v>
                </c:pt>
                <c:pt idx="2">
                  <c:v>75.400000000000006</c:v>
                </c:pt>
                <c:pt idx="3">
                  <c:v>89.5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1-4F19-ABDC-41C64A54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1-4F19-ABDC-41C64A54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70.7</c:v>
                </c:pt>
                <c:pt idx="1">
                  <c:v>47.6</c:v>
                </c:pt>
                <c:pt idx="2">
                  <c:v>43.6</c:v>
                </c:pt>
                <c:pt idx="3">
                  <c:v>51.4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C-462F-8543-CE8F25CE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C-462F-8543-CE8F25CE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7414</c:v>
                </c:pt>
                <c:pt idx="1">
                  <c:v>4648</c:v>
                </c:pt>
                <c:pt idx="2">
                  <c:v>4068</c:v>
                </c:pt>
                <c:pt idx="3">
                  <c:v>5599</c:v>
                </c:pt>
                <c:pt idx="4">
                  <c:v>5189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8-4826-A1C8-BD93F77E3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8-4826-A1C8-BD93F77E3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東京都葛飾区　新小岩北駐車場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477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12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57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123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340.9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190.9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177.3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205.6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196.1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89.5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84.2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75.400000000000006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89.5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84.2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70.7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47.6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43.6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51.4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7414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4648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4068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5599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5189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126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60579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JznUOYDQs5irhX8Q75Q3r7RRC3CrsBmaunx5+XbgRZ/3nKzD+iuw6fLVHyMFk0Z+mDMj4T7fTBmABMQ/7G5GQ==" saltValue="80kHlALRWUDraAXoihXZ5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100</v>
      </c>
      <c r="B6" s="48">
        <f>B8</f>
        <v>2022</v>
      </c>
      <c r="C6" s="48">
        <f t="shared" ref="C6:X6" si="1">C8</f>
        <v>131229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東京都葛飾区</v>
      </c>
      <c r="I6" s="48" t="str">
        <f t="shared" si="1"/>
        <v>新小岩北駐車場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12</v>
      </c>
      <c r="S6" s="50" t="str">
        <f t="shared" si="1"/>
        <v>駅</v>
      </c>
      <c r="T6" s="50" t="str">
        <f t="shared" si="1"/>
        <v>無</v>
      </c>
      <c r="U6" s="51">
        <f t="shared" si="1"/>
        <v>477</v>
      </c>
      <c r="V6" s="51">
        <f t="shared" si="1"/>
        <v>57</v>
      </c>
      <c r="W6" s="51">
        <f t="shared" si="1"/>
        <v>100</v>
      </c>
      <c r="X6" s="50" t="str">
        <f t="shared" si="1"/>
        <v>利用料金制</v>
      </c>
      <c r="Y6" s="52">
        <f>IF(Y8="-",NA(),Y8)</f>
        <v>340.9</v>
      </c>
      <c r="Z6" s="52">
        <f t="shared" ref="Z6:AH6" si="2">IF(Z8="-",NA(),Z8)</f>
        <v>190.9</v>
      </c>
      <c r="AA6" s="52">
        <f t="shared" si="2"/>
        <v>177.3</v>
      </c>
      <c r="AB6" s="52">
        <f t="shared" si="2"/>
        <v>205.6</v>
      </c>
      <c r="AC6" s="52">
        <f t="shared" si="2"/>
        <v>196.1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70.7</v>
      </c>
      <c r="BG6" s="52">
        <f t="shared" ref="BG6:BO6" si="5">IF(BG8="-",NA(),BG8)</f>
        <v>47.6</v>
      </c>
      <c r="BH6" s="52">
        <f t="shared" si="5"/>
        <v>43.6</v>
      </c>
      <c r="BI6" s="52">
        <f t="shared" si="5"/>
        <v>51.4</v>
      </c>
      <c r="BJ6" s="52">
        <f t="shared" si="5"/>
        <v>49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7414</v>
      </c>
      <c r="BR6" s="53">
        <f t="shared" ref="BR6:BZ6" si="6">IF(BR8="-",NA(),BR8)</f>
        <v>4648</v>
      </c>
      <c r="BS6" s="53">
        <f t="shared" si="6"/>
        <v>4068</v>
      </c>
      <c r="BT6" s="53">
        <f t="shared" si="6"/>
        <v>5599</v>
      </c>
      <c r="BU6" s="53">
        <f t="shared" si="6"/>
        <v>5189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60579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89.5</v>
      </c>
      <c r="DL6" s="52">
        <f t="shared" ref="DL6:DT6" si="9">IF(DL8="-",NA(),DL8)</f>
        <v>84.2</v>
      </c>
      <c r="DM6" s="52">
        <f t="shared" si="9"/>
        <v>75.400000000000006</v>
      </c>
      <c r="DN6" s="52">
        <f t="shared" si="9"/>
        <v>89.5</v>
      </c>
      <c r="DO6" s="52">
        <f t="shared" si="9"/>
        <v>84.2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102</v>
      </c>
      <c r="B7" s="48">
        <f t="shared" ref="B7:X7" si="10">B8</f>
        <v>2022</v>
      </c>
      <c r="C7" s="48">
        <f t="shared" si="10"/>
        <v>131229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東京都　葛飾区</v>
      </c>
      <c r="I7" s="48" t="str">
        <f t="shared" si="10"/>
        <v>新小岩北駐車場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12</v>
      </c>
      <c r="S7" s="50" t="str">
        <f t="shared" si="10"/>
        <v>駅</v>
      </c>
      <c r="T7" s="50" t="str">
        <f t="shared" si="10"/>
        <v>無</v>
      </c>
      <c r="U7" s="51">
        <f t="shared" si="10"/>
        <v>477</v>
      </c>
      <c r="V7" s="51">
        <f t="shared" si="10"/>
        <v>57</v>
      </c>
      <c r="W7" s="51">
        <f t="shared" si="10"/>
        <v>100</v>
      </c>
      <c r="X7" s="50" t="str">
        <f t="shared" si="10"/>
        <v>利用料金制</v>
      </c>
      <c r="Y7" s="52">
        <f>Y8</f>
        <v>340.9</v>
      </c>
      <c r="Z7" s="52">
        <f t="shared" ref="Z7:AH7" si="11">Z8</f>
        <v>190.9</v>
      </c>
      <c r="AA7" s="52">
        <f t="shared" si="11"/>
        <v>177.3</v>
      </c>
      <c r="AB7" s="52">
        <f t="shared" si="11"/>
        <v>205.6</v>
      </c>
      <c r="AC7" s="52">
        <f t="shared" si="11"/>
        <v>196.1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70.7</v>
      </c>
      <c r="BG7" s="52">
        <f t="shared" ref="BG7:BO7" si="14">BG8</f>
        <v>47.6</v>
      </c>
      <c r="BH7" s="52">
        <f t="shared" si="14"/>
        <v>43.6</v>
      </c>
      <c r="BI7" s="52">
        <f t="shared" si="14"/>
        <v>51.4</v>
      </c>
      <c r="BJ7" s="52">
        <f t="shared" si="14"/>
        <v>49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7414</v>
      </c>
      <c r="BR7" s="53">
        <f t="shared" ref="BR7:BZ7" si="15">BR8</f>
        <v>4648</v>
      </c>
      <c r="BS7" s="53">
        <f t="shared" si="15"/>
        <v>4068</v>
      </c>
      <c r="BT7" s="53">
        <f t="shared" si="15"/>
        <v>5599</v>
      </c>
      <c r="BU7" s="53">
        <f t="shared" si="15"/>
        <v>5189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104</v>
      </c>
      <c r="CL7" s="49"/>
      <c r="CM7" s="51">
        <f>CM8</f>
        <v>60579</v>
      </c>
      <c r="CN7" s="51">
        <f>CN8</f>
        <v>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89.5</v>
      </c>
      <c r="DL7" s="52">
        <f t="shared" ref="DL7:DT7" si="17">DL8</f>
        <v>84.2</v>
      </c>
      <c r="DM7" s="52">
        <f t="shared" si="17"/>
        <v>75.400000000000006</v>
      </c>
      <c r="DN7" s="52">
        <f t="shared" si="17"/>
        <v>89.5</v>
      </c>
      <c r="DO7" s="52">
        <f t="shared" si="17"/>
        <v>84.2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131229</v>
      </c>
      <c r="D8" s="55">
        <v>47</v>
      </c>
      <c r="E8" s="55">
        <v>14</v>
      </c>
      <c r="F8" s="55">
        <v>0</v>
      </c>
      <c r="G8" s="55">
        <v>9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12</v>
      </c>
      <c r="S8" s="57" t="s">
        <v>115</v>
      </c>
      <c r="T8" s="57" t="s">
        <v>116</v>
      </c>
      <c r="U8" s="58">
        <v>477</v>
      </c>
      <c r="V8" s="58">
        <v>57</v>
      </c>
      <c r="W8" s="58">
        <v>100</v>
      </c>
      <c r="X8" s="57" t="s">
        <v>117</v>
      </c>
      <c r="Y8" s="59">
        <v>340.9</v>
      </c>
      <c r="Z8" s="59">
        <v>190.9</v>
      </c>
      <c r="AA8" s="59">
        <v>177.3</v>
      </c>
      <c r="AB8" s="59">
        <v>205.6</v>
      </c>
      <c r="AC8" s="59">
        <v>196.1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70.7</v>
      </c>
      <c r="BG8" s="59">
        <v>47.6</v>
      </c>
      <c r="BH8" s="59">
        <v>43.6</v>
      </c>
      <c r="BI8" s="59">
        <v>51.4</v>
      </c>
      <c r="BJ8" s="59">
        <v>49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7414</v>
      </c>
      <c r="BR8" s="60">
        <v>4648</v>
      </c>
      <c r="BS8" s="60">
        <v>4068</v>
      </c>
      <c r="BT8" s="61">
        <v>5599</v>
      </c>
      <c r="BU8" s="61">
        <v>5189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60579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89.5</v>
      </c>
      <c r="DL8" s="59">
        <v>84.2</v>
      </c>
      <c r="DM8" s="59">
        <v>75.400000000000006</v>
      </c>
      <c r="DN8" s="59">
        <v>89.5</v>
      </c>
      <c r="DO8" s="59">
        <v>84.2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2024-01-11T00:09:25Z</dcterms:created>
  <dcterms:modified xsi:type="dcterms:W3CDTF">2024-02-01T01:13:33Z</dcterms:modified>
  <cp:category/>
</cp:coreProperties>
</file>