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Km8yf77GBn8JeToruukrs6/OpK9zgnNzk77qP09a81+gVkTdIx/7EkKTIhbCx1mIFnEGaxxfGtpmryMPuXcLLg==" workbookSaltValue="1Hk/mCN1IUqNUTOI9U7/I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H30" i="4"/>
  <c r="BZ51" i="4"/>
  <c r="LT76" i="4"/>
  <c r="GQ51" i="4"/>
  <c r="GQ30" i="4"/>
  <c r="BZ30" i="4"/>
  <c r="IE76" i="4"/>
  <c r="HP76" i="4"/>
  <c r="BG30" i="4"/>
  <c r="KO30" i="4"/>
  <c r="FX30" i="4"/>
  <c r="AV76" i="4"/>
  <c r="KO51" i="4"/>
  <c r="LE76" i="4"/>
  <c r="FX51" i="4"/>
  <c r="BG51" i="4"/>
  <c r="KP76" i="4"/>
  <c r="JV30" i="4"/>
  <c r="HA76" i="4"/>
  <c r="AN51" i="4"/>
  <c r="FE30" i="4"/>
  <c r="AN30" i="4"/>
  <c r="AG76" i="4"/>
  <c r="FE51" i="4"/>
  <c r="JV51" i="4"/>
  <c r="R76" i="4"/>
  <c r="KA76" i="4"/>
  <c r="EL51" i="4"/>
  <c r="JC30" i="4"/>
  <c r="EL30" i="4"/>
  <c r="GL76" i="4"/>
  <c r="U51" i="4"/>
  <c r="JC51" i="4"/>
  <c r="U30" i="4"/>
</calcChain>
</file>

<file path=xl/sharedStrings.xml><?xml version="1.0" encoding="utf-8"?>
<sst xmlns="http://schemas.openxmlformats.org/spreadsheetml/2006/main" count="277" uniqueCount="135">
  <si>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</si>
  <si>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</si>
  <si>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</si>
  <si>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</si>
  <si>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</si>
  <si>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</si>
  <si>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</si>
  <si>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</si>
  <si>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</si>
  <si>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</si>
  <si>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</si>
  <si>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</si>
  <si>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</si>
  <si>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</si>
  <si>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</si>
  <si>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</si>
  <si>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</si>
  <si>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</si>
  <si>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</si>
  <si>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</si>
  <si>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</si>
  <si>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</si>
  <si>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</si>
  <si>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</si>
  <si>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</si>
  <si>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</si>
  <si>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</si>
  <si>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</si>
  <si>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</si>
  <si>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</si>
  <si>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</si>
  <si>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</si>
  <si>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</si>
  <si>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</si>
  <si>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</si>
  <si>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</si>
  <si>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</si>
  <si>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</si>
  <si>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</si>
  <si>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</si>
  <si>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</si>
  <si>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</si>
  <si>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</si>
  <si>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</si>
  <si>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</si>
  <si>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</si>
  <si>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</si>
  <si>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</si>
  <si>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</si>
  <si>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</si>
  <si>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</si>
  <si>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</si>
  <si>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</si>
  <si>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</si>
  <si>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</si>
  <si>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</si>
  <si>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</si>
  <si>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</si>
  <si>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</si>
  <si>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</si>
  <si>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</si>
  <si>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</si>
  <si>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</si>
  <si>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</si>
  <si>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</si>
  <si>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</si>
  <si>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</si>
  <si>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</si>
  <si>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</si>
  <si>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</si>
  <si>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</si>
  <si>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</si>
  <si>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</si>
  <si>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</si>
  <si>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</si>
  <si>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</si>
  <si>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</si>
  <si>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</si>
  <si>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</si>
  <si>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</si>
  <si>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</si>
  <si>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</si>
  <si>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</si>
  <si>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</si>
  <si>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</si>
  <si>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</si>
  <si>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</si>
  <si>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</si>
  <si>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</si>
  <si>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</si>
  <si>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</si>
  <si>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</si>
  <si>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</si>
  <si>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</si>
  <si>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</si>
  <si>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</si>
  <si>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</si>
  <si>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</si>
  <si>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</si>
  <si>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</si>
  <si>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</si>
  <si>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</si>
  <si>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</si>
  <si>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</si>
  <si>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</si>
  <si>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</si>
  <si>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</si>
  <si>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</si>
  <si>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</si>
  <si>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</si>
  <si>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</si>
  <si>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</si>
  <si>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</si>
  <si>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</si>
  <si>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</si>
  <si>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</si>
  <si>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築地川第三駐車場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</si>
  <si>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</si>
  <si>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</si>
  <si>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</si>
  <si>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</si>
  <si>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</si>
  <si>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</si>
  <si>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</si>
  <si>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</si>
  <si>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</si>
  <si>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</si>
  <si>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</si>
  <si>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</si>
  <si>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</si>
  <si>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</si>
  <si>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</si>
  <si>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駐車場使用料の増により収益的収支比率、売上高GOP比率、EBITDAすべての数値が増加した。</t>
    <rPh sb="8" eb="9">
      <t>ゾウ</t>
    </rPh>
    <rPh sb="42" eb="44">
      <t>ゾウカ</t>
    </rPh>
    <phoneticPr fontId="5"/>
  </si>
  <si>
    <t>　定期利用台数、一時利用台数共に増となり、稼働率が増加した。</t>
    <rPh sb="16" eb="17">
      <t>ゾウ</t>
    </rPh>
    <rPh sb="25" eb="27">
      <t>ゾウカ</t>
    </rPh>
    <phoneticPr fontId="5"/>
  </si>
  <si>
    <t>　収益的収支比率を除くすべての数値が平均値を上回っており、安定的な経営が出来ている。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</si>
</sst>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339</c:v>
                </c:pt>
                <c:pt idx="1">
                  <c:v>208</c:v>
                </c:pt>
                <c:pt idx="2">
                  <c:v>238</c:v>
                </c:pt>
                <c:pt idx="3">
                  <c:v>216.7</c:v>
                </c:pt>
                <c:pt idx="4">
                  <c:v>289.7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8-42E8-9D81-EA4FD86D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8-42E8-9D81-EA4FD86D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1-404A-8ACF-AD391FABB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1-404A-8ACF-AD391FABB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089-4721-A0F2-C5B74F471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9-4721-A0F2-C5B74F471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AB3-475F-AB35-38641884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3-475F-AB35-38641884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2-4CE5-8BCF-31AFE84F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2-4CE5-8BCF-31AFE84F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F-44A0-BE1F-F6E4A83A9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F-44A0-BE1F-F6E4A83A9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156.5</c:v>
                </c:pt>
                <c:pt idx="1">
                  <c:v>146.80000000000001</c:v>
                </c:pt>
                <c:pt idx="2">
                  <c:v>151.6</c:v>
                </c:pt>
                <c:pt idx="3">
                  <c:v>143.5</c:v>
                </c:pt>
                <c:pt idx="4">
                  <c:v>172.6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9-4FE9-B6CE-D70562DC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9-4FE9-B6CE-D70562DC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52</c:v>
                </c:pt>
                <c:pt idx="2">
                  <c:v>58</c:v>
                </c:pt>
                <c:pt idx="3">
                  <c:v>53.9</c:v>
                </c:pt>
                <c:pt idx="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5-4384-B2F8-31326318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5-4384-B2F8-31326318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33635</c:v>
                </c:pt>
                <c:pt idx="1">
                  <c:v>19022</c:v>
                </c:pt>
                <c:pt idx="2">
                  <c:v>22670</c:v>
                </c:pt>
                <c:pt idx="3">
                  <c:v>19011</c:v>
                </c:pt>
                <c:pt idx="4">
                  <c:v>28807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7-48F4-A6AF-BDFE198D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7-48F4-A6AF-BDFE198D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築地川第三駐車場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1917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62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339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208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238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216.7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289.7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156.5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146.80000000000001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151.6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143.5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172.6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53.9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65.5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33635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19022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22670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19011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28807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L4p8Uvcao0mr+lbRbkur69AJt53R4ZkWNsRsy/42YPtwzFS657uQwpF1tpLHNlTVwJWdQsGWSMn7QjNmKkjeg==" saltValue="RbV7Ez0D2vkjr7BiCKHub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103</v>
      </c>
      <c r="AX5" s="47" t="s">
        <v>102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102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104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106</v>
      </c>
      <c r="CC5" s="47" t="s">
        <v>107</v>
      </c>
      <c r="CD5" s="47" t="s">
        <v>91</v>
      </c>
      <c r="CE5" s="47" t="s">
        <v>102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101</v>
      </c>
      <c r="CQ5" s="47" t="s">
        <v>91</v>
      </c>
      <c r="CR5" s="47" t="s">
        <v>102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103</v>
      </c>
      <c r="DC5" s="47" t="s">
        <v>104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103</v>
      </c>
      <c r="DN5" s="47" t="s">
        <v>104</v>
      </c>
      <c r="DO5" s="47" t="s">
        <v>108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109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東京都中央区</v>
      </c>
      <c r="I6" s="48" t="str">
        <f t="shared" si="1"/>
        <v>築地川第三駐車場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33</v>
      </c>
      <c r="S6" s="50" t="str">
        <f t="shared" si="1"/>
        <v>公共施設</v>
      </c>
      <c r="T6" s="50" t="str">
        <f t="shared" si="1"/>
        <v>無</v>
      </c>
      <c r="U6" s="51">
        <f t="shared" si="1"/>
        <v>1917</v>
      </c>
      <c r="V6" s="51">
        <f t="shared" si="1"/>
        <v>62</v>
      </c>
      <c r="W6" s="51">
        <f t="shared" si="1"/>
        <v>400</v>
      </c>
      <c r="X6" s="50" t="str">
        <f t="shared" si="1"/>
        <v>無</v>
      </c>
      <c r="Y6" s="52">
        <f>IF(Y8="-",NA(),Y8)</f>
        <v>339</v>
      </c>
      <c r="Z6" s="52">
        <f t="shared" ref="Z6:AH6" si="2">IF(Z8="-",NA(),Z8)</f>
        <v>208</v>
      </c>
      <c r="AA6" s="52">
        <f t="shared" si="2"/>
        <v>238</v>
      </c>
      <c r="AB6" s="52">
        <f t="shared" si="2"/>
        <v>216.7</v>
      </c>
      <c r="AC6" s="52">
        <f t="shared" si="2"/>
        <v>289.7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71</v>
      </c>
      <c r="BG6" s="52">
        <f t="shared" ref="BG6:BO6" si="5">IF(BG8="-",NA(),BG8)</f>
        <v>52</v>
      </c>
      <c r="BH6" s="52">
        <f t="shared" si="5"/>
        <v>58</v>
      </c>
      <c r="BI6" s="52">
        <f t="shared" si="5"/>
        <v>53.9</v>
      </c>
      <c r="BJ6" s="52">
        <f t="shared" si="5"/>
        <v>65.5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33635</v>
      </c>
      <c r="BR6" s="53">
        <f t="shared" ref="BR6:BZ6" si="6">IF(BR8="-",NA(),BR8)</f>
        <v>19022</v>
      </c>
      <c r="BS6" s="53">
        <f t="shared" si="6"/>
        <v>22670</v>
      </c>
      <c r="BT6" s="53">
        <f t="shared" si="6"/>
        <v>19011</v>
      </c>
      <c r="BU6" s="53">
        <f t="shared" si="6"/>
        <v>28807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156.5</v>
      </c>
      <c r="DL6" s="52">
        <f t="shared" ref="DL6:DT6" si="9">IF(DL8="-",NA(),DL8)</f>
        <v>146.80000000000001</v>
      </c>
      <c r="DM6" s="52">
        <f t="shared" si="9"/>
        <v>151.6</v>
      </c>
      <c r="DN6" s="52">
        <f t="shared" si="9"/>
        <v>143.5</v>
      </c>
      <c r="DO6" s="52">
        <f t="shared" si="9"/>
        <v>172.6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112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東京都　中央区</v>
      </c>
      <c r="I7" s="48" t="str">
        <f t="shared" si="10"/>
        <v>築地川第三駐車場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33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1917</v>
      </c>
      <c r="V7" s="51">
        <f t="shared" si="10"/>
        <v>62</v>
      </c>
      <c r="W7" s="51">
        <f t="shared" si="10"/>
        <v>400</v>
      </c>
      <c r="X7" s="50" t="str">
        <f t="shared" si="10"/>
        <v>無</v>
      </c>
      <c r="Y7" s="52">
        <f>Y8</f>
        <v>339</v>
      </c>
      <c r="Z7" s="52">
        <f t="shared" ref="Z7:AH7" si="11">Z8</f>
        <v>208</v>
      </c>
      <c r="AA7" s="52">
        <f t="shared" si="11"/>
        <v>238</v>
      </c>
      <c r="AB7" s="52">
        <f t="shared" si="11"/>
        <v>216.7</v>
      </c>
      <c r="AC7" s="52">
        <f t="shared" si="11"/>
        <v>289.7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71</v>
      </c>
      <c r="BG7" s="52">
        <f t="shared" ref="BG7:BO7" si="14">BG8</f>
        <v>52</v>
      </c>
      <c r="BH7" s="52">
        <f t="shared" si="14"/>
        <v>58</v>
      </c>
      <c r="BI7" s="52">
        <f t="shared" si="14"/>
        <v>53.9</v>
      </c>
      <c r="BJ7" s="52">
        <f t="shared" si="14"/>
        <v>65.5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33635</v>
      </c>
      <c r="BR7" s="53">
        <f t="shared" ref="BR7:BZ7" si="15">BR8</f>
        <v>19022</v>
      </c>
      <c r="BS7" s="53">
        <f t="shared" si="15"/>
        <v>22670</v>
      </c>
      <c r="BT7" s="53">
        <f t="shared" si="15"/>
        <v>19011</v>
      </c>
      <c r="BU7" s="53">
        <f t="shared" si="15"/>
        <v>28807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114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156.5</v>
      </c>
      <c r="DL7" s="52">
        <f t="shared" ref="DL7:DT7" si="17">DL8</f>
        <v>146.80000000000001</v>
      </c>
      <c r="DM7" s="52">
        <f t="shared" si="17"/>
        <v>151.6</v>
      </c>
      <c r="DN7" s="52">
        <f t="shared" si="17"/>
        <v>143.5</v>
      </c>
      <c r="DO7" s="52">
        <f t="shared" si="17"/>
        <v>172.6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5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33</v>
      </c>
      <c r="S8" s="57" t="s">
        <v>125</v>
      </c>
      <c r="T8" s="57" t="s">
        <v>126</v>
      </c>
      <c r="U8" s="58">
        <v>1917</v>
      </c>
      <c r="V8" s="58">
        <v>62</v>
      </c>
      <c r="W8" s="58">
        <v>400</v>
      </c>
      <c r="X8" s="57" t="s">
        <v>126</v>
      </c>
      <c r="Y8" s="59">
        <v>339</v>
      </c>
      <c r="Z8" s="59">
        <v>208</v>
      </c>
      <c r="AA8" s="59">
        <v>238</v>
      </c>
      <c r="AB8" s="59">
        <v>216.7</v>
      </c>
      <c r="AC8" s="59">
        <v>289.7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71</v>
      </c>
      <c r="BG8" s="59">
        <v>52</v>
      </c>
      <c r="BH8" s="59">
        <v>58</v>
      </c>
      <c r="BI8" s="59">
        <v>53.9</v>
      </c>
      <c r="BJ8" s="59">
        <v>65.5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33635</v>
      </c>
      <c r="BR8" s="60">
        <v>19022</v>
      </c>
      <c r="BS8" s="60">
        <v>22670</v>
      </c>
      <c r="BT8" s="61">
        <v>19011</v>
      </c>
      <c r="BU8" s="61">
        <v>28807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156.5</v>
      </c>
      <c r="DL8" s="59">
        <v>146.80000000000001</v>
      </c>
      <c r="DM8" s="59">
        <v>151.6</v>
      </c>
      <c r="DN8" s="59">
        <v>143.5</v>
      </c>
      <c r="DO8" s="59">
        <v>172.6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2024-01-11T00:09:02Z</dcterms:created>
  <dcterms:modified xsi:type="dcterms:W3CDTF">2024-02-01T00:40:18Z</dcterms:modified>
  <cp:category/>
</cp:coreProperties>
</file>